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480"/>
  </bookViews>
  <sheets>
    <sheet name="ÍNDICE" sheetId="1" r:id="rId1"/>
    <sheet name="productor" sheetId="2" r:id="rId2"/>
    <sheet name="unidades" sheetId="3" r:id="rId3"/>
    <sheet name="actividad" sheetId="20" r:id="rId4"/>
    <sheet name="tenencia" sheetId="4" r:id="rId5"/>
    <sheet name="uso" sheetId="36" r:id="rId6"/>
    <sheet name="riego" sheetId="22" r:id="rId7"/>
    <sheet name="cultivos" sheetId="5" r:id="rId8"/>
    <sheet name="temporero" sheetId="25" r:id="rId9"/>
    <sheet name="permanente" sheetId="26" r:id="rId10"/>
    <sheet name="arroz" sheetId="23" r:id="rId11"/>
    <sheet name="yucaamarga" sheetId="28" r:id="rId12"/>
    <sheet name="yucadulce" sheetId="29" r:id="rId13"/>
    <sheet name="maiz" sheetId="30" r:id="rId14"/>
    <sheet name="cacao" sheetId="31" r:id="rId15"/>
    <sheet name="caña_azucar" sheetId="32" r:id="rId16"/>
    <sheet name="platano" sheetId="33" r:id="rId17"/>
    <sheet name="cafe" sheetId="34" r:id="rId18"/>
    <sheet name="riego_cult" sheetId="24" r:id="rId19"/>
    <sheet name="pract_agri" sheetId="6" r:id="rId20"/>
    <sheet name="pecuario" sheetId="7" r:id="rId21"/>
    <sheet name="prod_pec" sheetId="8" r:id="rId22"/>
    <sheet name="seguridad_alimentaria" sheetId="37" r:id="rId23"/>
    <sheet name="practicas_pec" sheetId="9" r:id="rId24"/>
    <sheet name="energia" sheetId="10" r:id="rId25"/>
    <sheet name="maquinaria" sheetId="11" r:id="rId26"/>
    <sheet name="instalacion" sheetId="12" r:id="rId27"/>
    <sheet name="organizacion" sheetId="14" r:id="rId28"/>
    <sheet name="asist-credito" sheetId="13" r:id="rId29"/>
    <sheet name="mano_obra" sheetId="19" r:id="rId30"/>
    <sheet name="hogar" sheetId="18" r:id="rId31"/>
    <sheet name="facilidades" sheetId="16" r:id="rId32"/>
    <sheet name="limitaciones" sheetId="17"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<sst xmlns="http://schemas.openxmlformats.org/spreadsheetml/2006/main" count="3672" uniqueCount="1140">
  <si>
    <t>ÍNDICE DE CUADROS - DATOS AGROPECUARIOS, RENAGRO-2024</t>
  </si>
  <si>
    <t>No.</t>
  </si>
  <si>
    <t>ENLACE</t>
  </si>
  <si>
    <t>DESCRIPCIÓN</t>
  </si>
  <si>
    <t>productor!A1</t>
  </si>
  <si>
    <t>Cuadros a nivel del productor por regiones, provincias y tamaño de la unidad agropecuaria</t>
  </si>
  <si>
    <t>unidades!A1</t>
  </si>
  <si>
    <t>Cuadros a nivel de los productores, regiones, provincias y tamaño de la unidad agropecuaria</t>
  </si>
  <si>
    <t>actividad!A1</t>
  </si>
  <si>
    <t>Cuadros a nivel de productores agropecuarios/as, regiones, provincias y la actividad productiva</t>
  </si>
  <si>
    <t>tenencia!A1</t>
  </si>
  <si>
    <t>Cuadros a nivel de la tenencia de la tierra</t>
  </si>
  <si>
    <t>uso!A1</t>
  </si>
  <si>
    <t>Cuadros a nivel de la superficie del uso de la tierra por regiones y tamaño de la unidad agriopecuaria</t>
  </si>
  <si>
    <t>riego!A1</t>
  </si>
  <si>
    <t>Cuadros a nivel de parcelas agropecuarias y región por fuente de agua, forma de abastecimiento y método de conducción</t>
  </si>
  <si>
    <t>cultivos!A1</t>
  </si>
  <si>
    <t>Cuadros a nivel de productores, parcelas, área de las parcelas, área sembrada de cultivos temporeros y permanentes</t>
  </si>
  <si>
    <t>temporero!A1</t>
  </si>
  <si>
    <t>Cuadros a nivel de productores, parcelas, área de las parcelas, área sembrada de cultivos temporeros</t>
  </si>
  <si>
    <t>permanente!A1</t>
  </si>
  <si>
    <t>Cuadros a nivel de productores, parcelas, área de las parcelas, área sembrada de cultivos permanentes</t>
  </si>
  <si>
    <t>arroz!A1</t>
  </si>
  <si>
    <t>Cuadros a nivel de productores agropecuarios/as, parcelas, área parcelas y superficie sembrada de arroz por región, provincia y tamaño unidad agropecuaria.</t>
  </si>
  <si>
    <t>yucaamarga!A1</t>
  </si>
  <si>
    <t>Cuadros a nivel de productores agropecuarios/as, parcelas, área parcelas y superficie sembrada de yuca amarga por región, provincia y tamaño unidad agropecuaria.</t>
  </si>
  <si>
    <t>yucadulce!A1</t>
  </si>
  <si>
    <t>Cuadros a nivel de productores agropecuarios/as, parcelas, área parcelas y superficie sembrada de yuca dulce por región, provincia y tamaño unidad agropecuaria.</t>
  </si>
  <si>
    <t>maiz!A1</t>
  </si>
  <si>
    <t>Cuadros a nivel de productores agropecuarios/as, parcelas, área parcelas y superficie sembrada de maíz por región, provincia y tamaño unidad agropecuaria.</t>
  </si>
  <si>
    <t>cacao!A1</t>
  </si>
  <si>
    <t>Cuadros a nivel de productores agropecuarios/as, parcelas, área parcelas y superficie sembrada de cacao por región, provincia y tamaño unidad agropecuaria.</t>
  </si>
  <si>
    <t>caña_azucar!A1</t>
  </si>
  <si>
    <t>Cuadros a nivel de productores agropecuarios/as, parcelas, área parcelas y superficie sembrada de caña de azúcar por región, provincia y tamaño unidad agropecuaria.</t>
  </si>
  <si>
    <t>platano!A1</t>
  </si>
  <si>
    <t>Cuadros a nivel de productores agropecuarios/as, parcelas, área parcelas y superficie sembrada de plátano por región, provincia y tamaño unidad agropecuaria.</t>
  </si>
  <si>
    <t>cafe!A1</t>
  </si>
  <si>
    <t>Cuadros a nivel de productores agropecuarios/as, parcelas, área parcelas y superficie sembrada de café por región, provincia y tamaño unidad agropecuaria.</t>
  </si>
  <si>
    <t>riego_cult!A1</t>
  </si>
  <si>
    <t>Cuadros a nivel de cultivos,  área sembrada por riego y secano y sistema de riego</t>
  </si>
  <si>
    <t>pract_agri!A1</t>
  </si>
  <si>
    <t>Cuadros a nivel de prácticas agrícolas y tamaño de la unidad agropecuaria</t>
  </si>
  <si>
    <t>pecuario!A1</t>
  </si>
  <si>
    <t>Cuadros a nivel de las unidades agropecuarias por regiones, provincias y tamaño de la unidad agropecuaria para especies pecuarias</t>
  </si>
  <si>
    <t>prod_pec!A1</t>
  </si>
  <si>
    <t xml:space="preserve">Cuadros a nivel de parcelas por producción pecuaria, leche, huevos y miel. </t>
  </si>
  <si>
    <t>seguridad_alimentaria!A1</t>
  </si>
  <si>
    <t>Cuadros a nivel de región de la seguridad alimentaria</t>
  </si>
  <si>
    <t>practicas_pec!A1</t>
  </si>
  <si>
    <t>Cuadros a nivel de productores/as agropecuarios/as por prácticas agropecuarias</t>
  </si>
  <si>
    <t>energia!A1</t>
  </si>
  <si>
    <t>Cuadros a nivel de productores/as agropecuarios/as por  fuente de energía</t>
  </si>
  <si>
    <t>maquinaria!A1</t>
  </si>
  <si>
    <t>Cuadros a nivel de uso de maquinaria agropecuaria por equipo nuevo y propio</t>
  </si>
  <si>
    <t>instalacion!A1</t>
  </si>
  <si>
    <t>Cuadros a nivel de la existencia de infraestructura por estado</t>
  </si>
  <si>
    <t>organizacion!A1</t>
  </si>
  <si>
    <t>Cuadros a nivel de productores/as agropecuarios/as por regiones  y tipo de organización</t>
  </si>
  <si>
    <t>asist-credito'!A1</t>
  </si>
  <si>
    <t>Cuadros a nivel de unidades agropecuarias y productores por regiones por asistencia y crédito y tipo de entidad</t>
  </si>
  <si>
    <t>mano_obra!A1</t>
  </si>
  <si>
    <t>Cuadros a nivel de unidades agropecuarias por regiones, provincias y tamaño de la unidad agropecuaria</t>
  </si>
  <si>
    <t>hogar!A1</t>
  </si>
  <si>
    <t>Cuadros a nivel de  regiones y tamaño de la unidad agropecuaria por tamaño del hogar del productor y nivel educativo del productor</t>
  </si>
  <si>
    <t>facilidades!A1</t>
  </si>
  <si>
    <t>Cuadros a nivel de parcelas agropecuarias, facilidades de la finca y tipo de vía</t>
  </si>
  <si>
    <t>limitaciones!A1</t>
  </si>
  <si>
    <t>Cuadros a nivel de productores y parcelas agropecuarias por limitaciones en la finca</t>
  </si>
  <si>
    <t>Fuente: Ministerio de Agricultura -MA, Viceministerio de Planificación del Sector Agropecuario-VPSA, Renagro-2024</t>
  </si>
  <si>
    <t>Volver al Índice</t>
  </si>
  <si>
    <t xml:space="preserve"> </t>
  </si>
  <si>
    <t>CUADRO N° 1</t>
  </si>
  <si>
    <t xml:space="preserve"> REPÚBLICA DOMINICANA:  CANTIDAD DE PRODUCTORES/AS AGROPECUARIOS POR CONDICIÓN JURÍDICA, SEGÚN RANGO DE TAMAÑO DE LA UNIDAD AGROPECUARIA</t>
  </si>
  <si>
    <t xml:space="preserve"> Tamaño de la Unidad Agropecuaria Ta.)</t>
  </si>
  <si>
    <t>Cantidad de Productores*</t>
  </si>
  <si>
    <t>Persona natural</t>
  </si>
  <si>
    <t>Una compañía o empresa agropecuaria</t>
  </si>
  <si>
    <t>Sociedad de hecho</t>
  </si>
  <si>
    <t>Institución del gobierno</t>
  </si>
  <si>
    <t>Otro</t>
  </si>
  <si>
    <t>Total</t>
  </si>
  <si>
    <t>Menores de 8</t>
  </si>
  <si>
    <t>8 - 20</t>
  </si>
  <si>
    <t>21 - 40</t>
  </si>
  <si>
    <t>41 - 70</t>
  </si>
  <si>
    <t>71 - 199</t>
  </si>
  <si>
    <t>200 - 799</t>
  </si>
  <si>
    <t>800 y más</t>
  </si>
  <si>
    <t>*El dato de número de productores esta afectado por la desagregación geográfica o político administrativa</t>
  </si>
  <si>
    <t>CUADRO N° 2</t>
  </si>
  <si>
    <t>REPÚBLICA DOMINICANA: CANTIDAD DE PRODUCTORES/AS AGROPECUARIOS, SEGÚN CONDICIÓN JURÍDICA, 2023</t>
  </si>
  <si>
    <t>Condición Jurídica</t>
  </si>
  <si>
    <t>%</t>
  </si>
  <si>
    <t>Otro Entidad</t>
  </si>
  <si>
    <t>CUADRO N° 3</t>
  </si>
  <si>
    <t>REPÚBLICA DOMINICANA: CANTIDAD DE PRODUCTORES/AS AGROPECUARIOS POR CONDICIÓN JURÍDICA, SEGÚN REGIÓN</t>
  </si>
  <si>
    <t>Región</t>
  </si>
  <si>
    <t>Persona Física</t>
  </si>
  <si>
    <t>Persona Jurídica</t>
  </si>
  <si>
    <t>OZAMA O METROPOLITANA (10)</t>
  </si>
  <si>
    <t>CIBAO NORTE (01)</t>
  </si>
  <si>
    <t>CIBAO SUR (02)</t>
  </si>
  <si>
    <t>CIBAO NORDESTE (03)</t>
  </si>
  <si>
    <t>CIBAO NOROESTE (04)</t>
  </si>
  <si>
    <t>VALDESIA (05)</t>
  </si>
  <si>
    <t>ENRIQUILLO (06)</t>
  </si>
  <si>
    <t>EL VALLE (07)</t>
  </si>
  <si>
    <t>YUMA (08)</t>
  </si>
  <si>
    <t>HIGUAMO (09)</t>
  </si>
  <si>
    <t>CUADRO N° 4</t>
  </si>
  <si>
    <t>REPÚBLICA DOMINICANA: CANTIDAD DE PRODUCTORES/AS AGROPECUARIOS POR CONDICIÓN JURÍDICA, SEGÚN PROVINCIA</t>
  </si>
  <si>
    <t>Provincia</t>
  </si>
  <si>
    <t>Persona Natural</t>
  </si>
  <si>
    <t>AZUA (02)</t>
  </si>
  <si>
    <t>BAORUCO (03)</t>
  </si>
  <si>
    <t>BARAHONA (04)</t>
  </si>
  <si>
    <t>DAJABÓN (05)</t>
  </si>
  <si>
    <t>DUARTE (06)</t>
  </si>
  <si>
    <t>EL SEIBO (08)</t>
  </si>
  <si>
    <t>ELÍAS PIÑA (07)</t>
  </si>
  <si>
    <t>ESPAILLAT (09)</t>
  </si>
  <si>
    <t>HATO MAYOR (30)</t>
  </si>
  <si>
    <t>HERMANAS MIRABAL (19)</t>
  </si>
  <si>
    <t>INDEPENDENCIA (10)</t>
  </si>
  <si>
    <t>LA ALTAGRACIA (11)</t>
  </si>
  <si>
    <t>LA ROMANA (12)</t>
  </si>
  <si>
    <t>LA VEGA (13)</t>
  </si>
  <si>
    <t>MARÍA TRINIDAD SÁNCHEZ (14)</t>
  </si>
  <si>
    <t>MONSEÑOR NOUEL (28)</t>
  </si>
  <si>
    <t>MONTE CRISTI (15)</t>
  </si>
  <si>
    <t>MONTE PLATA (29)</t>
  </si>
  <si>
    <t>PEDERNALES (16)</t>
  </si>
  <si>
    <t>PERAVIA (17)</t>
  </si>
  <si>
    <t>PUERTO PLATA (18)</t>
  </si>
  <si>
    <t>SAMANÁ (20)</t>
  </si>
  <si>
    <t>SAN CRISTÓBAL (21)</t>
  </si>
  <si>
    <t>SAN JOSÉ DE OCOA (31)</t>
  </si>
  <si>
    <t>SAN JUAN (22)</t>
  </si>
  <si>
    <t>SAN PEDRO DE MACORÍS (23)</t>
  </si>
  <si>
    <t>SANCHEZ RAMÍREZ (24)</t>
  </si>
  <si>
    <t>SANTIAGO (25)</t>
  </si>
  <si>
    <t>SANTIAGO RODRÍGUEZ (26)</t>
  </si>
  <si>
    <t>SANTO DOMINGO (32)</t>
  </si>
  <si>
    <t>VALVERDE (27)</t>
  </si>
  <si>
    <t>CUADRO N° 5</t>
  </si>
  <si>
    <t>REPÚBLICA DOMINICANA: CANTIDAD DE PRODUCTORES/AS AGROPECUARIOS/AS PERSONA NATURAL  POR SEXO, SEGÚN REGIÓN</t>
  </si>
  <si>
    <t>Cantidad de Productores Persona Natural*</t>
  </si>
  <si>
    <t>Productores según el Sexo</t>
  </si>
  <si>
    <t>Varón</t>
  </si>
  <si>
    <t>Hembra</t>
  </si>
  <si>
    <t>CUADRO N° 6</t>
  </si>
  <si>
    <t>REPÚBLICA DOMINICANA: CANTIDAD DE PRODUCTORES/AS AGROPECUARIOS PERSONA NATURAL POR SEXO, SEGÚN TAMAÑO DE LA UNIDAD AGROPECUARIA</t>
  </si>
  <si>
    <t>Tamaño de la Unidad Agropecuaria (Ta.)</t>
  </si>
  <si>
    <t>Porcentaje</t>
  </si>
  <si>
    <t>CUADRO N° 7</t>
  </si>
  <si>
    <t>REPÚBLICA DOMINICANA: CANTIDAD DE PRODUCTORES/AS AGROPECUARIOS/AS POR CONDICIÓN DE SEXO Y NATURALEZA JURÍDICA, SEGÚN PROVINCIA</t>
  </si>
  <si>
    <t>Hombres (Natural)</t>
  </si>
  <si>
    <t>Mujeres (Natural)</t>
  </si>
  <si>
    <t>CUADRO N° 8</t>
  </si>
  <si>
    <t>REPÚBLICA DOMINICANA: CANTIDAD DE PRODUCTORES/AS AGROPECUARIOS PERSONA NATURAL SEGÚN ESTADO MARITAL</t>
  </si>
  <si>
    <t>Estado Marital del Productor/a</t>
  </si>
  <si>
    <t>Productores/as Persona Natural</t>
  </si>
  <si>
    <t>Separada o separado de matrimonio</t>
  </si>
  <si>
    <t>Divorciada o divorciado</t>
  </si>
  <si>
    <t>Viuda o viudo</t>
  </si>
  <si>
    <t>Separada o separado de una unión libre</t>
  </si>
  <si>
    <t>Casada o casado</t>
  </si>
  <si>
    <t>Unida o unido</t>
  </si>
  <si>
    <t>Nunca se ha unido</t>
  </si>
  <si>
    <t>Sin información</t>
  </si>
  <si>
    <t>NO PUBLICAR</t>
  </si>
  <si>
    <t>CUADRO N° 9</t>
  </si>
  <si>
    <t>REPÚBLICA DOMINICANA: CANTIDAD DE PRODUCTORES/AS AGROPECUARIOS POR ESTADO CIVIL, SEGÚN REGIÓN</t>
  </si>
  <si>
    <t>% Separada o separado de matrimonio</t>
  </si>
  <si>
    <t>% Divorciada o divorciado</t>
  </si>
  <si>
    <t>% Viuda o viudo</t>
  </si>
  <si>
    <t>% Separada o separado de una unión libre</t>
  </si>
  <si>
    <t>% Casada o casado</t>
  </si>
  <si>
    <t>% Unida o unido</t>
  </si>
  <si>
    <t>% Nunca se ha unido</t>
  </si>
  <si>
    <t>CUADRO N° 10</t>
  </si>
  <si>
    <t>REPÚBLICA DOMINICANA: CANTIDAD DE PRODUCTORES/AS AGROPECUARIOS POR LUGAR DE RESIDENCIA, SEGÚN TAMAÑO DE LA UNIDAD AGROPECUARIA</t>
  </si>
  <si>
    <t>Si vive en la parcela</t>
  </si>
  <si>
    <t>No vive en la parcela</t>
  </si>
  <si>
    <t>CUADRO N° 11</t>
  </si>
  <si>
    <t>REPÚBLICA DOMINICANA: CANTIDAD DE PRODUCTORES, NÚMERO DE PARCELAS/FINCAS Y SUPERFICIE AGROPECUARIA, SEGÚN GRUPOS DE EDAD DEL PRODUCTOR</t>
  </si>
  <si>
    <t>Grupos de Edad</t>
  </si>
  <si>
    <t>Número de Parcelas</t>
  </si>
  <si>
    <t>Superficie Agropecuaria (Ta.)</t>
  </si>
  <si>
    <t>18-25 años</t>
  </si>
  <si>
    <t>26-35 años</t>
  </si>
  <si>
    <t>36-45 años</t>
  </si>
  <si>
    <t>46-55 años</t>
  </si>
  <si>
    <t>56-65 años</t>
  </si>
  <si>
    <t>66-75 años</t>
  </si>
  <si>
    <t>Más de 75 años</t>
  </si>
  <si>
    <t>*El dato de número de productores esta afectado por la desagregación temática</t>
  </si>
  <si>
    <t>CUADRO N° 12</t>
  </si>
  <si>
    <t>REPÚBLICA DOMINICANA: CANTIDAD DE PRODUCTORES/AS AGROPECUARIOS, NÚMERO DE PARCELAS/FINCAS Y SUPERFICIE AGROPECUARIA, SEGÚN REGIÓN</t>
  </si>
  <si>
    <t>CUADRO N° 13</t>
  </si>
  <si>
    <t>REPÚBLICA DOMINICANA: CANTIDAD DE PRODUCTORES, NÚMERO DE PARCELAS/FINCAS, SUPERFICIE AGROPECUARIA Y PROMEDIO DE PARCELAS POR UNIDAD AGROPECUARIA, SEGÚN TAMAÑO DE LA UNIDAD AGROPECUARIA</t>
  </si>
  <si>
    <t>Cantidad de Productores</t>
  </si>
  <si>
    <t>Número Promedio de Parcelas por Productor</t>
  </si>
  <si>
    <t>CUADRO N° 14</t>
  </si>
  <si>
    <t>REPÚBLICA DOMINICANA: CANTIDAD DE PRODUCTORES, NÚMERO DE PARCELAS/FINCAS, SUPERFICIE Y PROMEDIO DE PARCELAS POR PRODUCTOR, SEGÚN PROVINCIA</t>
  </si>
  <si>
    <t>Promedio de parcelas por Cantidad de Productores</t>
  </si>
  <si>
    <t>|</t>
  </si>
  <si>
    <t>CUADRO N° 15</t>
  </si>
  <si>
    <t>REPÚBLICA DOMINICANA: CANTIDAD DE PRODUCTORES POR TIPO DE ACTIVIDAD PRODUCTIVA, SEGÚN REGIÓN</t>
  </si>
  <si>
    <t>Productores Agropecuarios**</t>
  </si>
  <si>
    <t>Actividad Productiva*</t>
  </si>
  <si>
    <t>Agrícola</t>
  </si>
  <si>
    <t>Plantaciones Forestales</t>
  </si>
  <si>
    <t>Vivero/Semillero</t>
  </si>
  <si>
    <t>Pecuario</t>
  </si>
  <si>
    <t>Acuicultura</t>
  </si>
  <si>
    <t>Agropecuario</t>
  </si>
  <si>
    <t>Otras Combinaciones</t>
  </si>
  <si>
    <t>*Esta es una pregunta de selección múltiple</t>
  </si>
  <si>
    <t>**El dato de número de productores esta afectado por la desagregación temática</t>
  </si>
  <si>
    <t>CUADRO N° 16</t>
  </si>
  <si>
    <t>REPÚBLICA DOMINICANA: CANTIDAD DE PRODUCTORES Y SUPERFICIE AGROPECUARIA, SEGÚN  ACTIVIDADES PRODUCTIVAS</t>
  </si>
  <si>
    <t>Actividades Productivas*</t>
  </si>
  <si>
    <t>Pecuaria</t>
  </si>
  <si>
    <t>Agropecuaria</t>
  </si>
  <si>
    <t>*Pregunta de selección múltiple</t>
  </si>
  <si>
    <t>CUADRO N° 17</t>
  </si>
  <si>
    <t>REPÚBLICA DOMINICANA: CANTIDAD DE PRODUCTORES/AS AGROPECUARIOS CON Y SIN TIERRAS, SEGÚN REGIÓN</t>
  </si>
  <si>
    <t>Productores Agropecuarios</t>
  </si>
  <si>
    <t>Con Tierra</t>
  </si>
  <si>
    <t>Sin Tierra</t>
  </si>
  <si>
    <t>CUADRO N° 18</t>
  </si>
  <si>
    <t>REPÚBLICA DOMINICANA: CANTIDAD DE PRODUCTORES/AS AGROPECUARIOS Y SUPERFICIE AGROPECUARIA, SEGÚN UNIDADES AGROPECUARIAS CON Y SIN TIERRA</t>
  </si>
  <si>
    <t>Unidades Agropecuarias</t>
  </si>
  <si>
    <t>Productores/as Agropecuarios</t>
  </si>
  <si>
    <t>Superficie Agropecuarias (Ta.)</t>
  </si>
  <si>
    <t>Con Tierras</t>
  </si>
  <si>
    <t>Sin Tierras</t>
  </si>
  <si>
    <t>CUADRO N° 19</t>
  </si>
  <si>
    <t>REPÚBLICA DOMINICANA: CANTIDAD DE PARCELAS AGROPECUARIAS, SEGÚN RÉGIMEN DE TENENCIA DE LA TIERRA</t>
  </si>
  <si>
    <t>Régimen de Tenencia*</t>
  </si>
  <si>
    <t>Cantidad de Parcelas</t>
  </si>
  <si>
    <t>Propia con título</t>
  </si>
  <si>
    <t>Propia sin título</t>
  </si>
  <si>
    <t>Del IAD</t>
  </si>
  <si>
    <t>Arrendada</t>
  </si>
  <si>
    <t>Sucesión (herencia)</t>
  </si>
  <si>
    <t>Media o tercia o aparcería</t>
  </si>
  <si>
    <t>Cedida o Prestada</t>
  </si>
  <si>
    <t>Otra forma de tenencia</t>
  </si>
  <si>
    <t>Más de una forma de Tenencia</t>
  </si>
  <si>
    <t>CUADRO N° 20</t>
  </si>
  <si>
    <t>REPÚBLICA DOMINICANA: SUPERFICIE  AGROPECUARIA POR USO DE LA TIERRA SEGÚN  TAMAÑO DE LA UNIDAD AGROPECUARIA</t>
  </si>
  <si>
    <t>Sembradas con cultivos temporeros (Ta.)</t>
  </si>
  <si>
    <t>Sembradas con cultivos permanentes (Ta.)</t>
  </si>
  <si>
    <t>Sembradas con pasto para la venta (Ta.)</t>
  </si>
  <si>
    <t>Sembradas con pasto para el ganado (Ta.)</t>
  </si>
  <si>
    <t>Dedicadas a pasto naturales (Ta.)</t>
  </si>
  <si>
    <t>Dedicadas a bosques sembrados (Ta.)</t>
  </si>
  <si>
    <t>Sin siembra desde hace menos de un año (Ta.)</t>
  </si>
  <si>
    <t>Sin siembra desde hace más de un año (Ta.)</t>
  </si>
  <si>
    <t>Dedicadas a montes y bosques naturales (Ta.)</t>
  </si>
  <si>
    <t>En vivienda, construcciones agrícolas y pecuarias (Ta.)</t>
  </si>
  <si>
    <t>Sin usos productivos o áreas marginales (Ta.)</t>
  </si>
  <si>
    <t>CUADRO N° 21</t>
  </si>
  <si>
    <t>REPÚBLICA DOMINICANA: SUPERFICIE DE LAS UNIDADES AGROPECUARIAS SEGÚN USO DEL SUELO, POR REGIONES DE PLANIFICACIÓN (DIVIPOLA)</t>
  </si>
  <si>
    <t>REGIONES</t>
  </si>
  <si>
    <t>Sembradas con cultivos temporeros</t>
  </si>
  <si>
    <t>Sembradas con cultivos permanentes</t>
  </si>
  <si>
    <t>Sembradas con pasto para la venta</t>
  </si>
  <si>
    <t>Sembradas con pasto para el ganado</t>
  </si>
  <si>
    <t>Dedicadas a pasto naturales (no cultivados)</t>
  </si>
  <si>
    <t>Dedicadas a bosques sembrados (plantaciones forestales)</t>
  </si>
  <si>
    <t>Sin siembra desde hace menos de un año</t>
  </si>
  <si>
    <t>Sin siembra desde hace más de un año</t>
  </si>
  <si>
    <t>Dedicadas a montes y bosques naturales</t>
  </si>
  <si>
    <t>En vivienda, construcciones agrícolas y pecuarias</t>
  </si>
  <si>
    <t>Sin usos productivos o áreas marginales</t>
  </si>
  <si>
    <t>CUADRO N° xx</t>
  </si>
  <si>
    <t>REPÚBLICA DOMINICANA:  ÁREA SEMBRADA DE PASTOS PARA LA VENTA Y PARA GANADO   SEGÚN  TAMAÑO DE LA UNIDAD AGROPECUARIA, 2023.</t>
  </si>
  <si>
    <t>CUADRO N°22</t>
  </si>
  <si>
    <t>REPÚBLICA DOMINICANA: CANTIDAD DE PARCELAS  SEGÚN DISPONIBILIDAD DE RIEGO</t>
  </si>
  <si>
    <t>Disposición de Riego</t>
  </si>
  <si>
    <t>Si</t>
  </si>
  <si>
    <t>No</t>
  </si>
  <si>
    <t>* Solo incluye productores con tierra</t>
  </si>
  <si>
    <t>CUADRO N°23</t>
  </si>
  <si>
    <t>REPÚBLICA DOMINICANA: CANTIDAD DE PARCELAS AGROPECUARIAS SEGÚN EXISTENCIA DE RIEGO, POR REGIÓN</t>
  </si>
  <si>
    <t xml:space="preserve">Uso de Riego </t>
  </si>
  <si>
    <t>SI</t>
  </si>
  <si>
    <t>NO</t>
  </si>
  <si>
    <t>CUADRO N°24</t>
  </si>
  <si>
    <t>REPÚBLICA DOMINICANA: CANTIDAD DE PARCELAS AGROPECUARIAS, SEGÚN FUENTE DE AGUA PARA RIEGO, 2023</t>
  </si>
  <si>
    <t>Fuente de Agua</t>
  </si>
  <si>
    <t>Río o arroyo o cañada</t>
  </si>
  <si>
    <t>laguna</t>
  </si>
  <si>
    <t>Canal público</t>
  </si>
  <si>
    <t>Pozo</t>
  </si>
  <si>
    <t>Embalse o represa</t>
  </si>
  <si>
    <t>Reservorio</t>
  </si>
  <si>
    <t>Acueducto</t>
  </si>
  <si>
    <t>CUADRO N°25</t>
  </si>
  <si>
    <t>REPÚBLICA DOMINICANA: CANTIDAD DE PARCELAS AGROPECUARIAS, SEGÚN FORMA DE ABASTECIMIENTO DE AGUA</t>
  </si>
  <si>
    <t>Forma de Abastecimiento</t>
  </si>
  <si>
    <t>Gravedad</t>
  </si>
  <si>
    <t>Bombeo eléctrico</t>
  </si>
  <si>
    <t>Bombeo combustible</t>
  </si>
  <si>
    <t>CUADRO N°26</t>
  </si>
  <si>
    <t>REPÚBLICA DOMINICANA: CANTIDAD DE PRODUCTORES/AS AGROPECUARIOS, SEGÚN MÉTODO DE CONDUCCIÓN DE AGUA PARA RIEGO</t>
  </si>
  <si>
    <t>MÉTODO DE CONDUCCIÓN</t>
  </si>
  <si>
    <t>Canal de Riego</t>
  </si>
  <si>
    <t>Tubería</t>
  </si>
  <si>
    <t>Otra</t>
  </si>
  <si>
    <t>CUADRO N°27</t>
  </si>
  <si>
    <t>REPÚBLICA DOMINICANA: CANTIDAD DE PRODUCTORES/AS AGROPECUARIOS, NÚMERO DE PARCELAS Y SUPERFICIE SEMBRADA, SEGÚN NOMBRE COMÚN DEL CULTIVO</t>
  </si>
  <si>
    <t xml:space="preserve">Nombre Común </t>
  </si>
  <si>
    <t>Área Parcela (Ta.)</t>
  </si>
  <si>
    <t>Superficie Sembrada (Ta.)</t>
  </si>
  <si>
    <t>acacia</t>
  </si>
  <si>
    <t>aceituna/olivo</t>
  </si>
  <si>
    <t>aguacate</t>
  </si>
  <si>
    <t>aji</t>
  </si>
  <si>
    <t>ajo</t>
  </si>
  <si>
    <t>ajonjoli</t>
  </si>
  <si>
    <t>alazor_(azafran_bastardo)</t>
  </si>
  <si>
    <t>albahaca</t>
  </si>
  <si>
    <t>alfalfa</t>
  </si>
  <si>
    <t>algarrobo</t>
  </si>
  <si>
    <t>almendra</t>
  </si>
  <si>
    <t>altramuces/lupinos/chochos</t>
  </si>
  <si>
    <t>amapola</t>
  </si>
  <si>
    <t>anturios</t>
  </si>
  <si>
    <t>apio</t>
  </si>
  <si>
    <t>arandano/cranberry</t>
  </si>
  <si>
    <t>arroz</t>
  </si>
  <si>
    <t>arveja</t>
  </si>
  <si>
    <t>auyamas_(calabazas,_zapallos_y_calabacines)</t>
  </si>
  <si>
    <t>badian</t>
  </si>
  <si>
    <t>bambu</t>
  </si>
  <si>
    <t>bangaa±a/culebra/hindu/china</t>
  </si>
  <si>
    <t>batata</t>
  </si>
  <si>
    <t>bayrrum</t>
  </si>
  <si>
    <t>berenjena</t>
  </si>
  <si>
    <t>bermuda_(pasto)</t>
  </si>
  <si>
    <t>berro</t>
  </si>
  <si>
    <t>bija/achiote</t>
  </si>
  <si>
    <t>brachiaria</t>
  </si>
  <si>
    <t>brocoli</t>
  </si>
  <si>
    <t>bromelia</t>
  </si>
  <si>
    <t>buen_pan</t>
  </si>
  <si>
    <t>cabirma</t>
  </si>
  <si>
    <t>cacao</t>
  </si>
  <si>
    <t>cafe</t>
  </si>
  <si>
    <t>caimito</t>
  </si>
  <si>
    <t>cajuil</t>
  </si>
  <si>
    <t>cajuilio_zoliman/manzana_de_agua</t>
  </si>
  <si>
    <t>calabacin</t>
  </si>
  <si>
    <t>cambron</t>
  </si>
  <si>
    <t>cana_de_azucar</t>
  </si>
  <si>
    <t>canela</t>
  </si>
  <si>
    <t>caoba</t>
  </si>
  <si>
    <t>caobilla</t>
  </si>
  <si>
    <t>caqui</t>
  </si>
  <si>
    <t>caracoli</t>
  </si>
  <si>
    <t>carambola</t>
  </si>
  <si>
    <t>castana</t>
  </si>
  <si>
    <t>caucho</t>
  </si>
  <si>
    <t>cebada</t>
  </si>
  <si>
    <t>cebolla</t>
  </si>
  <si>
    <t>cebollin</t>
  </si>
  <si>
    <t>cedro</t>
  </si>
  <si>
    <t>cepia_de_apio</t>
  </si>
  <si>
    <t>cereza</t>
  </si>
  <si>
    <t>chicoria</t>
  </si>
  <si>
    <t>chinola</t>
  </si>
  <si>
    <t>cilantro/cilantrico</t>
  </si>
  <si>
    <t>cipres</t>
  </si>
  <si>
    <t>ciruela</t>
  </si>
  <si>
    <t>claveles</t>
  </si>
  <si>
    <t>coco</t>
  </si>
  <si>
    <t>coliflor</t>
  </si>
  <si>
    <t>corazon_de_paloma</t>
  </si>
  <si>
    <t>cundeamor/melon_amargo</t>
  </si>
  <si>
    <t>curcuma</t>
  </si>
  <si>
    <t>durazno</t>
  </si>
  <si>
    <t>espinaca</t>
  </si>
  <si>
    <t>estrella_africana_(pasto_yerba_africana)</t>
  </si>
  <si>
    <t>eucalipto</t>
  </si>
  <si>
    <t>frambuesa</t>
  </si>
  <si>
    <t>fresa</t>
  </si>
  <si>
    <t>frijol</t>
  </si>
  <si>
    <t>garbanzo</t>
  </si>
  <si>
    <t>girasol</t>
  </si>
  <si>
    <t>granadillo</t>
  </si>
  <si>
    <t>gravilea</t>
  </si>
  <si>
    <t>guanabana</t>
  </si>
  <si>
    <t>guandul</t>
  </si>
  <si>
    <t>guard_beans</t>
  </si>
  <si>
    <t>guayaba</t>
  </si>
  <si>
    <t>guazuma</t>
  </si>
  <si>
    <t>guineo/banano</t>
  </si>
  <si>
    <t>guisantes</t>
  </si>
  <si>
    <t>haba</t>
  </si>
  <si>
    <t>habichuela blanca</t>
  </si>
  <si>
    <t>habichuela negra</t>
  </si>
  <si>
    <t>habichuela roja</t>
  </si>
  <si>
    <t>higos</t>
  </si>
  <si>
    <t>higuereta_o_semilla_de_resino</t>
  </si>
  <si>
    <t>hinojo</t>
  </si>
  <si>
    <t>jagua</t>
  </si>
  <si>
    <t>jengibre</t>
  </si>
  <si>
    <t>juan_primero</t>
  </si>
  <si>
    <t>king_grass</t>
  </si>
  <si>
    <t>kiwi</t>
  </si>
  <si>
    <t>lechosas/papayas</t>
  </si>
  <si>
    <t>lechuga</t>
  </si>
  <si>
    <t>lentejas</t>
  </si>
  <si>
    <t>lima</t>
  </si>
  <si>
    <t>limon</t>
  </si>
  <si>
    <t>limoncillo</t>
  </si>
  <si>
    <t>litchi</t>
  </si>
  <si>
    <t>macadamia</t>
  </si>
  <si>
    <t>maiz</t>
  </si>
  <si>
    <t>mamon</t>
  </si>
  <si>
    <t>mandarina</t>
  </si>
  <si>
    <t>mango</t>
  </si>
  <si>
    <t>mani/cacahuate</t>
  </si>
  <si>
    <t>manzana_de_oro</t>
  </si>
  <si>
    <t>mapuey</t>
  </si>
  <si>
    <t>mara</t>
  </si>
  <si>
    <t>melones_(cantalupe)</t>
  </si>
  <si>
    <t>molondron</t>
  </si>
  <si>
    <t>musu</t>
  </si>
  <si>
    <t>name</t>
  </si>
  <si>
    <t>name_mina</t>
  </si>
  <si>
    <t>naranja</t>
  </si>
  <si>
    <t>nim/neem</t>
  </si>
  <si>
    <t>nispero</t>
  </si>
  <si>
    <t>nuez_moscada,_macis,_cardamomo</t>
  </si>
  <si>
    <t>oregano/oregano_de_cocinar</t>
  </si>
  <si>
    <t>orquideas</t>
  </si>
  <si>
    <t>palma_africana</t>
  </si>
  <si>
    <t>palmilla</t>
  </si>
  <si>
    <t>palmita_ornamental</t>
  </si>
  <si>
    <t>palo_de_rosa</t>
  </si>
  <si>
    <t>papa_o_patata</t>
  </si>
  <si>
    <t>parvol</t>
  </si>
  <si>
    <t>pasto_pangola</t>
  </si>
  <si>
    <t>pasto_saladillo</t>
  </si>
  <si>
    <t>pasto_victoria</t>
  </si>
  <si>
    <t>pepino</t>
  </si>
  <si>
    <t>pera</t>
  </si>
  <si>
    <t>perejil</t>
  </si>
  <si>
    <t>pimientas</t>
  </si>
  <si>
    <t>pina</t>
  </si>
  <si>
    <t>pino</t>
  </si>
  <si>
    <t>pitahaya</t>
  </si>
  <si>
    <t>platano</t>
  </si>
  <si>
    <t>pomelo</t>
  </si>
  <si>
    <t>pompones</t>
  </si>
  <si>
    <t>puerro</t>
  </si>
  <si>
    <t>rabano</t>
  </si>
  <si>
    <t>remolacha</t>
  </si>
  <si>
    <t>repollo</t>
  </si>
  <si>
    <t>roble</t>
  </si>
  <si>
    <t>romero</t>
  </si>
  <si>
    <t>rosa</t>
  </si>
  <si>
    <t>rucula</t>
  </si>
  <si>
    <t>ruda</t>
  </si>
  <si>
    <t>rulos</t>
  </si>
  <si>
    <t>sabila</t>
  </si>
  <si>
    <t>saladilla</t>
  </si>
  <si>
    <t>saman</t>
  </si>
  <si>
    <t>san_ramon_(pasto)</t>
  </si>
  <si>
    <t>sandia</t>
  </si>
  <si>
    <t>sinai_(pasto)</t>
  </si>
  <si>
    <t>sisal</t>
  </si>
  <si>
    <t>sorgo_azucarado</t>
  </si>
  <si>
    <t>sorgo_forrajero</t>
  </si>
  <si>
    <t>sorgo_pioner_800</t>
  </si>
  <si>
    <t>soya/soja</t>
  </si>
  <si>
    <t>super_merker_(pasto)</t>
  </si>
  <si>
    <t>tabaco</t>
  </si>
  <si>
    <t>tamarindo</t>
  </si>
  <si>
    <t>tanzania_(pasto)</t>
  </si>
  <si>
    <t>tayota/chayote</t>
  </si>
  <si>
    <t>te</t>
  </si>
  <si>
    <t>teca</t>
  </si>
  <si>
    <t>tindora</t>
  </si>
  <si>
    <t>toledo_(pasto)</t>
  </si>
  <si>
    <t>tomate ensalada</t>
  </si>
  <si>
    <t>tomate industrial</t>
  </si>
  <si>
    <t>tomillo</t>
  </si>
  <si>
    <t>toronja</t>
  </si>
  <si>
    <t>transvala</t>
  </si>
  <si>
    <t>uva</t>
  </si>
  <si>
    <t>uva_espinosa</t>
  </si>
  <si>
    <t>vainilla</t>
  </si>
  <si>
    <t>vainita_china</t>
  </si>
  <si>
    <t>vainita_espanola</t>
  </si>
  <si>
    <t>vainita_italiana</t>
  </si>
  <si>
    <t>yaragua_(pasto)</t>
  </si>
  <si>
    <t>yautia</t>
  </si>
  <si>
    <t>yerba_buena</t>
  </si>
  <si>
    <t>yerba_de_guinea_o_tanzania_(pasto)</t>
  </si>
  <si>
    <t>yerba_de_paez_(pasto)</t>
  </si>
  <si>
    <t>yerba_elefante_(pasto)</t>
  </si>
  <si>
    <t>yuca amarga</t>
  </si>
  <si>
    <t>yuca dulce</t>
  </si>
  <si>
    <t>zanahoria</t>
  </si>
  <si>
    <t>zapote</t>
  </si>
  <si>
    <t>zuri_(pasto)</t>
  </si>
  <si>
    <t>sin_nombre</t>
  </si>
  <si>
    <t>otro_cultivo_permanente</t>
  </si>
  <si>
    <t>otro_cultivo_temporero</t>
  </si>
  <si>
    <t>* Esta es una presentación por cultivo, es decir que un cultivo mixto duplica o triplica el área sembrada dependiendo del número de cultivos que conforma el asocio, igual sucede con los cultivos temporeros relacionado con los campos utilizados más de una vez en el periodo de referencia.</t>
  </si>
  <si>
    <t>CUADRO N° 28</t>
  </si>
  <si>
    <t>REPÚBLICA DOMINICANA: PRODUCTORES/AS AGROPECUARIOS, CANTIDAD DE PARCELAS, ÁREA DE LAS PARCELAS Y ÁREA SEMBRADA DE LOS CULTIVOS TEMPOREROS Y, SEGÚN  CLASE DE CULTIVO</t>
  </si>
  <si>
    <t>Nombre Común</t>
  </si>
  <si>
    <t>Área de la Parcela(Ta.)</t>
  </si>
  <si>
    <t>Área Sembrada (Ta.)</t>
  </si>
  <si>
    <t>auyamas (calabazas, zapallos y calabacines)</t>
  </si>
  <si>
    <t>papa o patata</t>
  </si>
  <si>
    <t>ñame</t>
  </si>
  <si>
    <t>oregano/oregano de cocinar</t>
  </si>
  <si>
    <t>melones (cantalupe)</t>
  </si>
  <si>
    <t>bangaaña/culebra/hindu/china</t>
  </si>
  <si>
    <t>name mina</t>
  </si>
  <si>
    <t>vainita china</t>
  </si>
  <si>
    <t>alazor (azafran bastardo)</t>
  </si>
  <si>
    <t>guard beans</t>
  </si>
  <si>
    <t>cundeamor/melon amargo</t>
  </si>
  <si>
    <t>higuereta o semilla de resino</t>
  </si>
  <si>
    <t>rucula (temporero)</t>
  </si>
  <si>
    <t>cepia de apio</t>
  </si>
  <si>
    <t>vainita italiana (temporero)</t>
  </si>
  <si>
    <t>vainita española (temporero)</t>
  </si>
  <si>
    <t>otro cultivo temporero</t>
  </si>
  <si>
    <t>* Esta es una presentación por cultivo, es decir que un cultivo mixto duplica o triplica el área sembrada dependiendo del número de cultivos que conforma el asocio, igual sucede con los campos utilizado más de una vez en el periodo de referencia.</t>
  </si>
  <si>
    <t>CUADRO N° 29</t>
  </si>
  <si>
    <t>REPÚBLICA DOMINICANA: PRODUCTORES/AS AGROPECUARIOS, CANTIDAD DE PARCELAS, ÁREA DE LAS PARCELAS Y ÁREA SEMBRADA  DE LOS CULTIVOS PERMANENTES SEGÚN  CLASE DE CULTIVO</t>
  </si>
  <si>
    <t>caña de azucar</t>
  </si>
  <si>
    <t>palma africana</t>
  </si>
  <si>
    <t>gravilea (permanente)</t>
  </si>
  <si>
    <t>buen pan</t>
  </si>
  <si>
    <t>tomillo (permanente)</t>
  </si>
  <si>
    <t>corazon de paloma</t>
  </si>
  <si>
    <t>nuez moscada, macis, cardamomo</t>
  </si>
  <si>
    <t>saladilla (permanente)</t>
  </si>
  <si>
    <t>curcuma (permanente)</t>
  </si>
  <si>
    <t>manzana de oro</t>
  </si>
  <si>
    <t>litchi (permanentes)</t>
  </si>
  <si>
    <t>juan primero</t>
  </si>
  <si>
    <t>cajuilio zoliman/manzana de agua</t>
  </si>
  <si>
    <t>caqui (permanente)</t>
  </si>
  <si>
    <t>uva espinosa</t>
  </si>
  <si>
    <t>palmita ornamental (permanente)</t>
  </si>
  <si>
    <t>yerba buena</t>
  </si>
  <si>
    <t>ruda (permanente)</t>
  </si>
  <si>
    <t>palo de rosa</t>
  </si>
  <si>
    <t>pasto pangola</t>
  </si>
  <si>
    <t>san ramon (pasto)</t>
  </si>
  <si>
    <t>yerba de guinea o tanzania (pasto)</t>
  </si>
  <si>
    <t>sinai (pasto)</t>
  </si>
  <si>
    <t>estrella africana (pasto yerba africana)</t>
  </si>
  <si>
    <t>tanzania (pasto)</t>
  </si>
  <si>
    <t>super merker (pasto)</t>
  </si>
  <si>
    <t>yerba de paez (pasto)</t>
  </si>
  <si>
    <t>bermuda (pasto)</t>
  </si>
  <si>
    <t>yaragua (pasto)</t>
  </si>
  <si>
    <t>toledo (pasto)</t>
  </si>
  <si>
    <t>yerba elefante (pasto)</t>
  </si>
  <si>
    <t>zuri (pasto)</t>
  </si>
  <si>
    <t>pasto saladillo</t>
  </si>
  <si>
    <t>alfalfa (permanentes)</t>
  </si>
  <si>
    <t>king grass (permanentes)</t>
  </si>
  <si>
    <t>pasto victoria</t>
  </si>
  <si>
    <t>otro cultivo permanente</t>
  </si>
  <si>
    <t>CUADRO No. 30</t>
  </si>
  <si>
    <t>REPÚBLICA DOMINICANA: PRODUCTORES, PARCELASS, ÁREA DE LAS PARCELAS Y SUPERFICIE SEMBRADA Y COSECHADA DEL CULTIVO DE ARROZ SEGÚN REGIÓN</t>
  </si>
  <si>
    <t>Área de las Parcelas (Ta.)</t>
  </si>
  <si>
    <t>Área Cosechada (Ta.)</t>
  </si>
  <si>
    <t>OZAMA O METROPOLITANA</t>
  </si>
  <si>
    <t>CUADRO No. 31</t>
  </si>
  <si>
    <t>REPÚBLICA DOMINICANA: PRODUCTORES, PARCELASS, ÁREA DE LAS PARCELAS Y SUPERFICIE SEMBRADA Y COSECHADA DEL CULTIVO DE ARROZ SEGÚN PROVINCIA</t>
  </si>
  <si>
    <t>MARIA TRINIDAD SÁNCHEZ (14)</t>
  </si>
  <si>
    <t>SAMANÁ (20)</t>
  </si>
  <si>
    <t>SAN CRISTOBAL (21)</t>
  </si>
  <si>
    <t>SAN PEDRO DE MACORIS (23)</t>
  </si>
  <si>
    <t>SANCHEZ RAMÃREZ (24)</t>
  </si>
  <si>
    <t>SANTIAGO RODRÃGUEZ (26)</t>
  </si>
  <si>
    <t>CUADRO No. 32</t>
  </si>
  <si>
    <t>REPÚBLICA DOMINICANA: UNIDADES AGROPECUARIAS, PARCELAS Y SUPERFICIE AGROPECUARIA CON EL CULTIVO DE ARROZ SEGÚN TAMAÑO DE LAS UNIDADES AGROPECUARIAS CON ARROZ</t>
  </si>
  <si>
    <t>Tamaño de la Unidad Agropecuaria Arrocera (Ta.)</t>
  </si>
  <si>
    <t xml:space="preserve"> Unidades Agropecuarias Arroceras</t>
  </si>
  <si>
    <t>Superficie Parcela  (Ta.)</t>
  </si>
  <si>
    <t>1. Menores de 8</t>
  </si>
  <si>
    <t>2. De 8 a 20</t>
  </si>
  <si>
    <t>3. De 21 a 40</t>
  </si>
  <si>
    <t>4. De 41 a 70</t>
  </si>
  <si>
    <t>5. De 71 a 199</t>
  </si>
  <si>
    <t>6. De 200 a 799</t>
  </si>
  <si>
    <t>7. De 800 y más</t>
  </si>
  <si>
    <t>COEFICIENTE DE GINE DE TIERRAS DE LA ZONA ARROCERA DE REPÚBLICA DOMINICANA</t>
  </si>
  <si>
    <r>
      <rPr>
        <sz val="12"/>
        <color theme="1"/>
        <rFont val="Segoe UI"/>
        <charset val="134"/>
      </rPr>
      <t>Un </t>
    </r>
    <r>
      <rPr>
        <sz val="12"/>
        <color theme="1"/>
        <rFont val="Segoe UI"/>
        <charset val="134"/>
      </rPr>
      <t>Gini de tierras de 0,65</t>
    </r>
    <r>
      <rPr>
        <sz val="12"/>
        <color theme="1"/>
        <rFont val="Segoe UI"/>
        <charset val="134"/>
      </rPr>
      <t> en las unidades agropecuarias productoras de arroz en República Dominicana indica que la tierra está distribuida de manera </t>
    </r>
    <r>
      <rPr>
        <sz val="12"/>
        <color theme="1"/>
        <rFont val="Segoe UI"/>
        <charset val="134"/>
      </rPr>
      <t>muy desigual</t>
    </r>
    <r>
      <rPr>
        <sz val="12"/>
        <color theme="1"/>
        <rFont val="Segoe UI"/>
        <charset val="134"/>
      </rPr>
      <t> entre los productores del sector. El Coeficiente de Gini es la medida de desigualdad más utilizada en el mundo. Va de 0 a 1, donde 0 representa igualdad perfecta (todos los productores tienen la misma cantidad de tierra) y 1 representa desigualdad perfecta (un solo productor posee toda la tierra). Por lo tanto, un valor de 0,65 está muy cerca de 1, lo que confirma una alta concentración de la tierra.</t>
    </r>
  </si>
  <si>
    <t>CUADRO No. 33</t>
  </si>
  <si>
    <t>REPÚBLICA DOMINICANA: PRODUCTORES, PARCELASS, ÁREA DE LAS PARCELAS Y SUPERFICIE SEMBRADA Y COSECHADA DEL CULTIVO DE YUCA AMARGA SEGÚN REGIÓN</t>
  </si>
  <si>
    <t>Área Sembrada* (Ta.)</t>
  </si>
  <si>
    <t>ENRIQUILLO</t>
  </si>
  <si>
    <t>SIN INFORMACIÓN</t>
  </si>
  <si>
    <t>* Esta es una presentación por cultivo, es decir que un cultivo mixto duplica o triplica el área sembrada dependiendo del número de cultivos que conforma el asocio.</t>
  </si>
  <si>
    <t>CUADRO No. 34</t>
  </si>
  <si>
    <t>REPÚBLICA DOMINICANA: PRODUCTORES, PARCELASS, ÁREA DE LAS PARCELAS Y SUPERFICIE SEMBRADA Y COSECHADA DEL CULTIVO DE YUCA AMARGA SEGÚN REGIÓN/PROVINCIA</t>
  </si>
  <si>
    <t>Región/Provincia</t>
  </si>
  <si>
    <t>Área de la Parcela (Ta.)</t>
  </si>
  <si>
    <t>DISTRITO NACIONAL (01)</t>
  </si>
  <si>
    <t>Sin Región DIVIPOLA</t>
  </si>
  <si>
    <t>Sin Provincia</t>
  </si>
  <si>
    <t>CUADRO No. 35</t>
  </si>
  <si>
    <t>REPÚBLICA DOMINICANA: PRODUCTORES, PARCELASS, ÁREA DE LAS PARCELAS Y SUPERFICIE SEMBRADA Y COSECHADA DEL CULTIVO DE YUCA AMARGA SEGÚN TAMAÑO DE LA PARCELA AGROPECUARIA</t>
  </si>
  <si>
    <t>Tamaño de la Parcela (Ta.)</t>
  </si>
  <si>
    <t>CUADRO No. 36</t>
  </si>
  <si>
    <t>REPÚBLICA DOMINICANA: PRODUCTORES, PARCELASS, ÁREA DE LAS PARCELAS Y SUPERFICIE SEMBRADA Y COSECHADA DEL CULTIVO DE YUCA DULCE SEGÚN REGIÓN</t>
  </si>
  <si>
    <t>CUADRO No. 37</t>
  </si>
  <si>
    <t>REPÚBLICA DOMINICANA: PRODUCTORES, PARCELASS, ÁREA DE LAS PARCELAS Y SUPERFICIE SEMBRADA Y COSECHADA DEL CULTIVO DE YUCA DULCE SEGÚN REGIÓN/PROVINCIA</t>
  </si>
  <si>
    <t>Total General</t>
  </si>
  <si>
    <t>CUADRO No. 38</t>
  </si>
  <si>
    <t>REPÚBLICA DOMINICANA: PRODUCTORES, PARCELASS, ÁREA DE LAS PARCELAS Y SUPERFICIE SEMBRADA Y COSECHADA DEL CULTIVO DE YUCA DULCE SEGÚN TAMAÑO DE LA PARCELA AGROPECUARIA</t>
  </si>
  <si>
    <t>CUADRO No. 39</t>
  </si>
  <si>
    <t>REPÚBLICA DOMINICANA: PRODUCTORES, PARCELASS, ÁREA DE LAS PARCELAS Y SUPERFICIE SEMBRADA Y COSECHADA DEL CULTIVO DE MAÍZ SEGÚN REGIÓN</t>
  </si>
  <si>
    <t>CUADRO No. 40</t>
  </si>
  <si>
    <t>REPÚBLICA DOMINICANA: PRODUCTORES, PARCELASS, ÁREA DE LAS PARCELAS Y SUPERFICIE SEMBRADA Y COSECHADA DEL CULTIVO DE MAÍZ SEGÚN REGIÓN/PROVINCIA</t>
  </si>
  <si>
    <t>CUADRO No. 41</t>
  </si>
  <si>
    <t>REPÚBLICA DOMINICANA: PRODUCTORES, PARCELASS, ÁREA DE LAS PARCELAS Y SUPERFICIE SEMBRADA Y COSECHADA DEL CULTIVO DE MAÍZ SEGÚN TAMAÑO DE LA PARCELA AGROPECUARIA</t>
  </si>
  <si>
    <t>CUADRO No. 42</t>
  </si>
  <si>
    <t>REPÚBLICA DOMINICANA: PRODUCTORES, PARCELASS, ÁREA DE LAS PARCELAS Y SUPERFICIE SEMBRADA Y COSECHADA DEL CULTIVO DE CACAO SEGÚN REGIÓN</t>
  </si>
  <si>
    <t>CUADRO No. 43</t>
  </si>
  <si>
    <t>REPÚBLICA DOMINICANA: PRODUCTORES, PARCELASS, ÁREA DE LAS PARCELAS Y SUPERFICIE SEMBRADA Y COSECHADA DEL CULTIVO DE CACAO SEGÚN REGIÓN Y PROVINCIA</t>
  </si>
  <si>
    <t>CUADRO No. 44</t>
  </si>
  <si>
    <t>REPÚBLICA DOMINICANA: PRODUCTORES, PARCELASS, ÁREA DE LAS PARCELAS Y SUPERFICIE SEMBRADA Y COSECHADA DEL CULTIVO DE CACAO SEGÚN TAMAÑO DE LA PARCELA</t>
  </si>
  <si>
    <t>CUADRO No. 45</t>
  </si>
  <si>
    <t>REPÚBLICA DOMINICANA: PRODUCTORES, PARCELASS, ÁREA DE LAS PARCELAS Y SUPERFICIE SEMBRADA Y COSECHADA DEL CULTIVO DE CAÑA DE AZÚCAR SEGÚN REGIÓN</t>
  </si>
  <si>
    <t>CUADRO No. 46</t>
  </si>
  <si>
    <t>REPÚBLICA DOMINICANA: PRODUCTORES, PARCELASS, ÁREA DE LAS PARCELAS Y SUPERFICIE SEMBRADA Y COSECHADA DEL CULTIVO DE CAÑA DE AZÚCAR SEGÚN REGIÓN Y PROVINCIA</t>
  </si>
  <si>
    <t>CUADRO No. 47</t>
  </si>
  <si>
    <t>REPÚBLICA DOMINICANA: PRODUCTORES, PARCELASS, ÁREA DE LAS PARCELAS Y SUPERFICIE SEMBRADA Y COSECHADA DEL CULTIVO DE CAÑA DE AZÚCAR SEGÚN TAMAÑO DE LA PARCELA</t>
  </si>
  <si>
    <t>CUADRO No. 48</t>
  </si>
  <si>
    <t>REPÚBLICA DOMINICANA: PRODUCTORES, PARCELASS, ÁREA DE LAS PARCELAS Y SUPERFICIE SEMBRADA Y COSECHADA DEL CULTIVO DE PLÁTANO SEGÚN REGIÓN</t>
  </si>
  <si>
    <t>CUADRO No. 49</t>
  </si>
  <si>
    <t>REPÚBLICA DOMINICANA: PRODUCTORES, PARCELASS, ÁREA DE LAS PARCELAS Y SUPERFICIE SEMBRADA Y COSECHADA DEL CULTIVO DE PLÁTANO SEGÚN REGIÓN Y PROVINCIA</t>
  </si>
  <si>
    <t xml:space="preserve">Total </t>
  </si>
  <si>
    <t>CUADRO No. 50</t>
  </si>
  <si>
    <t>REPÚBLICA DOMINICANA: PRODUCTORES, PARCELASS, ÁREA DE LAS PARCELAS Y SUPERFICIE SEMBRADA Y COSECHADA DEL CULTIVO DE PLÁTANO SEGÚN TAMAÑO DE LA PARCELA</t>
  </si>
  <si>
    <t>CUADRO No. 51</t>
  </si>
  <si>
    <t>REPÚBLICA DOMINICANA: PRODUCTORES, PARCELASS, ÁREA DE LAS PARCELAS Y SUPERFICIE SEMBRADA Y COSECHADA DEL CULTIVO DE CAFÉ SEGÚN REGIÓN</t>
  </si>
  <si>
    <t>CUADRO No. 52</t>
  </si>
  <si>
    <t>REPÚBLICA DOMINICANA: PRODUCTORES, PARCELASS, ÁREA DE LAS PARCELAS Y SUPERFICIE SEMBRADA Y COSECHADA DEL CULTIVO DE CAFÉ SEGÚN REGIÓN Y PROVINCIA</t>
  </si>
  <si>
    <t>CUADRO No. 53</t>
  </si>
  <si>
    <t>REPÚBLICA DOMINICANA: PRODUCTORES, PARCELASS, ÁREA DE LAS PARCELAS Y SUPERFICIE SEMBRADA Y COSECHADA DEL CULTIVO DE CAFÉ SEGÚN TAMAÑO DE LA PARCELA</t>
  </si>
  <si>
    <t>CUADRO N°54</t>
  </si>
  <si>
    <t>REPÚBLICA DOMINICANA: SUPERFICIE SEMBRADA, CON RIEGO Y EN SECANO, SEGÚN  CULTIVOS</t>
  </si>
  <si>
    <t>Nombre Común del Cultivo</t>
  </si>
  <si>
    <t>Riego</t>
  </si>
  <si>
    <t>Secano</t>
  </si>
  <si>
    <t>caña_de_azucar</t>
  </si>
  <si>
    <t>CUADRO N°55</t>
  </si>
  <si>
    <t>REPÚBLICA DOMINICANA. DISTRIBUCIÓN DE LOS CULTIVOS SEGÚN MÉTODO DE RIEGO</t>
  </si>
  <si>
    <t>Sitema de Riego</t>
  </si>
  <si>
    <t>Cantidad de Registros de Cultivos</t>
  </si>
  <si>
    <t>Solo Inundación</t>
  </si>
  <si>
    <t>Solo Aspersión</t>
  </si>
  <si>
    <t>Solo Microaspersión</t>
  </si>
  <si>
    <t>Solo Goteo</t>
  </si>
  <si>
    <t>Regadera Manual</t>
  </si>
  <si>
    <t>Ninguno</t>
  </si>
  <si>
    <t>Sin Información</t>
  </si>
  <si>
    <t>CUADRO N°56</t>
  </si>
  <si>
    <t>REPÚBLICA DOMINICANA: NÚMERO DE PARCELAS AGROPECUARIAS PORCENTAJE  CON O SIN  USO DE PRODUCTOS Y PRÁCTICAS AGRÍCOLAS SEGÚN  PRÁCTICAS AGRÍCOLAS</t>
  </si>
  <si>
    <t>Clase de Práctica Agrícola*</t>
  </si>
  <si>
    <t>Uso de Productos o Prácticas Agrícolas</t>
  </si>
  <si>
    <t>Total (%)</t>
  </si>
  <si>
    <t>Si (%)</t>
  </si>
  <si>
    <t>No (%)</t>
  </si>
  <si>
    <t>Abono Químico</t>
  </si>
  <si>
    <t>Abono Orgánico</t>
  </si>
  <si>
    <t>Control Químico</t>
  </si>
  <si>
    <t>Control Orgánico</t>
  </si>
  <si>
    <t>Quema de Malezas</t>
  </si>
  <si>
    <t>Manejo integrado de plagas -MIP</t>
  </si>
  <si>
    <t>Lleva registro de la actividad agrícola</t>
  </si>
  <si>
    <t>Otros</t>
  </si>
  <si>
    <t>CUADRO N°57</t>
  </si>
  <si>
    <t>REPÚBLICA DOMINICANA: CANTIDAD DE PRODUCTORES/AS AGROPECUARIOS CON CON CULTIVOS CON CERTIFICACIÓN ORGÁNICA SEGÚN TAMAÑO DE LA UNIDAD AGROPECUARIA</t>
  </si>
  <si>
    <t xml:space="preserve"> Tamaño de la Unidad Agropecuaria* (Ta.)</t>
  </si>
  <si>
    <t>Certificación Orgánica</t>
  </si>
  <si>
    <t>*Unidades agropecuarias con tierras</t>
  </si>
  <si>
    <t>CUADRO N°58</t>
  </si>
  <si>
    <t>REPÚBLICA DOMINICANA: CANTIDAD DE PRODUCTORES CON GANADO VACUNO Y NÚMERO DE CABEZAS, SEGÚN TAMAÑO DE LAS UNIDADES AGROPECUARIAS</t>
  </si>
  <si>
    <t>Cantidad de Productores con ganado vacuno</t>
  </si>
  <si>
    <t>Cabezas de ganado vacuno</t>
  </si>
  <si>
    <t>CUADRO N°59</t>
  </si>
  <si>
    <t>REPÚBLICA DOMINICANA: CANTIDAD DE PRODUCTORES CON GANADO VACUNO Y NÚMERO DE CABEZAS, SEGÚN REGIÓN</t>
  </si>
  <si>
    <t>CUADRO N°60</t>
  </si>
  <si>
    <t>REPÚBLICA DOMINICANA: CANTIDAD DE PRODUCTORES CON GANADO VACUNO Y NÚMERO DE CABEZAS, SEGÚN PROVINCIA</t>
  </si>
  <si>
    <t>CUADRO N° 61</t>
  </si>
  <si>
    <t>REPÚBLICA DOMINICANA: NÚMERO DE PARCELAS AGROPECUARIAS SEGÚN RAZAS DE GANADO BOVINO</t>
  </si>
  <si>
    <t>Razas de Ganado Bovino</t>
  </si>
  <si>
    <t>Jersey</t>
  </si>
  <si>
    <t>Holstein</t>
  </si>
  <si>
    <t>Gyr</t>
  </si>
  <si>
    <t>Pardo suizo</t>
  </si>
  <si>
    <t>Ayrshire</t>
  </si>
  <si>
    <t>Simmental</t>
  </si>
  <si>
    <t>Braunvieh</t>
  </si>
  <si>
    <t>Girolando(Gyr-holstein)</t>
  </si>
  <si>
    <t>Brahman</t>
  </si>
  <si>
    <t>Senepol</t>
  </si>
  <si>
    <t>Criollo</t>
  </si>
  <si>
    <t>Cebù</t>
  </si>
  <si>
    <t>Mestizaje</t>
  </si>
  <si>
    <t>Otros Cruces</t>
  </si>
  <si>
    <t>Otras Razas</t>
  </si>
  <si>
    <t>Otra Raza</t>
  </si>
  <si>
    <t>CUADRO N° 62</t>
  </si>
  <si>
    <t>REPÚBLICA DOMINICANA: CANTIDAD DE ORDEÑOS POR DÍA, SEGÚN REGIÓN</t>
  </si>
  <si>
    <t>Un Ordeño por Día</t>
  </si>
  <si>
    <t>Dos Ordeños por Día</t>
  </si>
  <si>
    <t>Tres Ordeños por Día</t>
  </si>
  <si>
    <t>CUADRO N° 63</t>
  </si>
  <si>
    <t>REPÚBLICA DOMINICANA: CANTIDAD DE PRODUCTORES CON GANADO PORCINO Y NÚMERO DE CABEZAS, SEGÚN TAMAÑO DE LAUNIDAD AGROPECUARIA</t>
  </si>
  <si>
    <t>Rango de Tamaño de la Unidad Agropecuaria</t>
  </si>
  <si>
    <t>Cantidad de Productores con ganado porcino</t>
  </si>
  <si>
    <t>Cabezas de ganado porcino</t>
  </si>
  <si>
    <t>CUADRO N° 64</t>
  </si>
  <si>
    <t>REPÚBLICA DOMINICANA: CANTIDAD DE PRODUCTORES CON GANADO PORCINO Y NÚMERO DE CABEZAS, SEGÚN REGIÓN</t>
  </si>
  <si>
    <t>CUADRO N° 65</t>
  </si>
  <si>
    <t>REPÚBLICA DOMINICANA: CANTIDAD DE PRODUCTORES CON GANADO PORCINO Y NÚMERO DE CABEZAS, SEGÚN PROVINCIA</t>
  </si>
  <si>
    <t>CUADRO N° 66</t>
  </si>
  <si>
    <t>REPÚBLICA DOMINICANA: CANTIDAD DE PRODUCTORES CON GANADO CAPRINO Y NÚMERO DE CABEZAS, SEGÚN TAMAÑO DE LA UNIDAD AGROPECUARIA</t>
  </si>
  <si>
    <t>Cantidad de Productores con ganado caprino</t>
  </si>
  <si>
    <t>Cabezas de ganado caprino</t>
  </si>
  <si>
    <t>CUADRO N° 67</t>
  </si>
  <si>
    <t xml:space="preserve">REPÚBLICA DOMINICANA: CANTIDAD DE PRODUCTORES CON GANADO CAPRINO Y NÚMERO DE CABEZAS, SEGÚN REGIÓN </t>
  </si>
  <si>
    <t>CUADRO N° 68</t>
  </si>
  <si>
    <t>REPÚBLICA DOMINICANA: CANTIDAD DE PRODUCTORES CON GANADO CAPRINO Y NÚMERO DE CABEZAS, SEGÚN PROVINCIA</t>
  </si>
  <si>
    <t>CUADRO N° 69</t>
  </si>
  <si>
    <t>REPÚBLICA DOMINICANA: CANTIDAD DE PRODUCTORES CON GANADO OVINO Y NÚMERO DE CABEZAS, SEGÚN TAMAÑO DE LA UNIDAD AGROPECUARIA</t>
  </si>
  <si>
    <t>Cantidad de Productores con ganado ovino</t>
  </si>
  <si>
    <t>Cabezas de ganado ovino</t>
  </si>
  <si>
    <t>CUADRO N° 70</t>
  </si>
  <si>
    <t>REPÚBLICA DOMINICANA: CANTIDAD DE PRODUCTORES CON GANADO OVINO Y NÚMERO DE CABEZAS, SEGÚN REGIÓN</t>
  </si>
  <si>
    <t>CUADRO N° 71</t>
  </si>
  <si>
    <t>REPÚBLICA DOMINICANA: CANTIDAD DE PRODUCTORES CON GANADO OVINO Y NÚMERO DE CABEZAS, SEGÚN PROVINCIA</t>
  </si>
  <si>
    <t>CUADRO N° 72</t>
  </si>
  <si>
    <t>REPÚBLICA DOMINICANA: CANTIDAD DE PRODUCTORES CON GANADO EQUINO Y NÚMERO DE CABEZAS, SEGÚN TAMAÑO DE LA UNIDAD AGROPECUARIA</t>
  </si>
  <si>
    <t>Cantidad de Productores con ganado equino</t>
  </si>
  <si>
    <t>Cabezas de ganado equino</t>
  </si>
  <si>
    <t>CUADRO N° 73</t>
  </si>
  <si>
    <t>REPÚBLICA DOMINICANA: CANTIDAD DE PRODUCTORES CON GANADO EQUINO Y NÚMERO DE CABEZAS, SEGÚN REGIÓN</t>
  </si>
  <si>
    <t>CUADRO N° 74</t>
  </si>
  <si>
    <t>REPÚBLICA DOMINICANA: CANTIDAD DE PRODUCTORES CON GANADO EQUINO Y NÚMERO DE CABEZAS, SEGÚN PROVINCIA</t>
  </si>
  <si>
    <t>CUADRO N° 75</t>
  </si>
  <si>
    <t>REPÚBLICA DOMINICANA: CANTIDAD DE PRODUCTORES CON CRIANZA DE CONEJOS Y NÚMERO DE CABEZAS, SEGÚN TAMAÑO DE LA UNIDAD AGROPECUARIA</t>
  </si>
  <si>
    <t xml:space="preserve"> Tamaño de la Unidad Agropecuaria (Ta.)</t>
  </si>
  <si>
    <t>Cantidad de Productores con crianza de conejos</t>
  </si>
  <si>
    <t>Número de conejos</t>
  </si>
  <si>
    <t>CUADRO N° 76</t>
  </si>
  <si>
    <t>REPÚBLICA DOMINICANA: CANTIDAD DE PRODUCTORES CON CRIANZA DE CONEJOS Y NÚMERO DE CABEZAS, SEGÚN REGIÓN</t>
  </si>
  <si>
    <t>CUADRO N° 77</t>
  </si>
  <si>
    <t>REPÚBLICA DOMINICANA: CANTIDAD DE PRODUCTORES CON CRIANZA DE CONEJOS Y NÚMERO DE CABEZAS, SEGÚN PROVINCIA</t>
  </si>
  <si>
    <t>CUADRO N° 78</t>
  </si>
  <si>
    <t>REPÚBLICA DOMINICANA: CANTIDAD DE PRODUCTORES CON COLMENAS Y NÚMERO DE BARRIL O CAJAS, SEGÚN TAMAÑO DE LA UNIDAD AGROPECUARIA</t>
  </si>
  <si>
    <t>Cantidad de Productores con colmenas</t>
  </si>
  <si>
    <t>Número de barriles o cajas de abejas</t>
  </si>
  <si>
    <t>CUADRO N° 79</t>
  </si>
  <si>
    <t>REPÚBLICA DOMINICANA: CANTIDAD DE PRODUCTORES CON COLMENAS Y NÚMERO DE BARRIL O CAJAS, SEGÚN REGIÓN</t>
  </si>
  <si>
    <t>CUADRO N° 80</t>
  </si>
  <si>
    <t>REPÚBLICA DOMINICANA: CANTIDAD DE PRODUCTORES CON COLMENAS Y NÚMERO DE BARRIL O CAJAS, SEGÚN PROVINCIA</t>
  </si>
  <si>
    <t>CUADRO N° 81</t>
  </si>
  <si>
    <t>REPÚBLICA DOMINICANA: CANTIDAD DE PRODUCTORES CON EXISTENCIA DE AVES Y NÚMERO DE CABEZAS, SEGÚN TAMAÑO DE LA UNIDAD AGROPECUARIA</t>
  </si>
  <si>
    <t>Cantidad de Productores con aves</t>
  </si>
  <si>
    <t>Número de Aves de Patio</t>
  </si>
  <si>
    <t>Número de Aves de Granja</t>
  </si>
  <si>
    <t>CUADRO N° 82</t>
  </si>
  <si>
    <t>REPÚBLICA DOMINICANA: CANTIDAD DE PRODUCTORES CON EXISTENCIA DE AVES Y NÚMERO DE CABEZAS, SEGÚN REGIÓN</t>
  </si>
  <si>
    <t>CUADRO N° 83</t>
  </si>
  <si>
    <t>REPÚBLICA DOMINICANA: CANTIDAD DE PRODUCTORES CON EXISTENCIA DE AVES Y NÚMERO DE CABEZAS, SEGÚN PROVINCIA</t>
  </si>
  <si>
    <t>CUADRO N° 84</t>
  </si>
  <si>
    <t>REPÚBLICA DOMINICANA: CANTIDAD PARCELAS AGROPECUARIAS CON INFRAESTRUCTURA ACUÍCOLA  SEGÚN CLASE DE INFRAESTRUCTURA ACUÍCOLA</t>
  </si>
  <si>
    <t>Infraestructura Acuícola</t>
  </si>
  <si>
    <t>Parcelas Agropecuarias</t>
  </si>
  <si>
    <t>Porcentaje (%)</t>
  </si>
  <si>
    <t>Estanque de peces</t>
  </si>
  <si>
    <t>Jaulas Acuáticas</t>
  </si>
  <si>
    <t>Estanques de Camarones</t>
  </si>
  <si>
    <t>Tinas (estanques geomembranas)</t>
  </si>
  <si>
    <t>CUADRO N° 85</t>
  </si>
  <si>
    <t xml:space="preserve"> REPÚBLICA DOMINICANA: CANTIDAD DE PRODUCTORES, PARCELAS AGROPECUARIAS Y SUPERFICIE DE LAS PARCELAS AGROPECUARIAS SEGÚN ESPECIE ACUÍCOLA Y TIPO DE INSTALACIÓN</t>
  </si>
  <si>
    <t>ESPECIE</t>
  </si>
  <si>
    <t>Superficie de las Parcelas Agropecuarias (Ta)</t>
  </si>
  <si>
    <t>Bagre</t>
  </si>
  <si>
    <t>Cachama</t>
  </si>
  <si>
    <t>Carpa espejo</t>
  </si>
  <si>
    <t>Cobia</t>
  </si>
  <si>
    <t>Colossoma o cachama negra</t>
  </si>
  <si>
    <t>Pacú</t>
  </si>
  <si>
    <t>Pangasius o mero basa</t>
  </si>
  <si>
    <t>Tilapia spp</t>
  </si>
  <si>
    <t>Trucha</t>
  </si>
  <si>
    <t>Anguila</t>
  </si>
  <si>
    <t>Camarón de agua dulce o langostino</t>
  </si>
  <si>
    <t>Nota: Tener en cuenta que en una parcela pueden haber más de un estanque con especies diferentes.</t>
  </si>
  <si>
    <t>CUADRO N° 86</t>
  </si>
  <si>
    <t>REPÚBLICA DOMINICANA: CANTIDAD DE PRODUCTORES CON INSTALACIONES ACUÍCOLAS Y CANTIDAD DE ESTANQUES, SEGÚN REGIÓN</t>
  </si>
  <si>
    <t>Cantidad de Estanques</t>
  </si>
  <si>
    <t>Nota: Tenga en cuenta que un mismo productor puede tener parcelas en diferentes regiones</t>
  </si>
  <si>
    <t>CUADRO N° 87</t>
  </si>
  <si>
    <t>REPÚBLICA DOMINICANA: CANTIDAD DE PARCELAS CON PRODUCCIÓN DE LECHE,  PRODUCCIÓN Y AUTOCONSUMO DE LECHE, SEGÚN REGIÓN</t>
  </si>
  <si>
    <t>Parcelas con Producción de Leche</t>
  </si>
  <si>
    <t>Cantidad de Leche Producida en el Día Anterior (Litros)</t>
  </si>
  <si>
    <t>Cantidad de Leche Producida para Autoconsumo (Litros)</t>
  </si>
  <si>
    <t>*Periodo de referencia el día anterior al registro</t>
  </si>
  <si>
    <t>CUADRO N° 88</t>
  </si>
  <si>
    <t>REPÚBLICA DOMINICANA: CANTIDAD DE PARCELAS CON PRODUCCIÓN DE HUEVOS,  PRODUCCIÓN Y AUTOCONSUMO DE HUEVOS, SEGÚN REGIÓN</t>
  </si>
  <si>
    <t>Parcelas con Producción de Huevos</t>
  </si>
  <si>
    <t>Cantidad de Huevos Producidos en el Día Anterior (Unidades)</t>
  </si>
  <si>
    <t>Cantidad de Huevos Producidos para Autoconsumo (Unidades)</t>
  </si>
  <si>
    <t>CUADRO N° 89</t>
  </si>
  <si>
    <t>REPÚBLICA DOMINICANA: CANTIDAD DE PARCELAS,  PRODUCCIÓN Y AUTOCONSUMO DE MIEL, SEGÚN REGIÓN</t>
  </si>
  <si>
    <t>Parcelas con Producción de Miel</t>
  </si>
  <si>
    <t>Cantidad de Miel Producida en el Año (Litros)*</t>
  </si>
  <si>
    <t>Cantidad de Miel Producida para Autoconsumo (Litros)</t>
  </si>
  <si>
    <t>CUADRO N° 90</t>
  </si>
  <si>
    <t>REPÚBLICA DOMINICANA: CANTIDAD DE PRODUCTORES/AS AGROPECUARIOS SEGÚN DESTINO DE LA PRODUCCIÓN PECUARIA</t>
  </si>
  <si>
    <t>DESTINO DE LA PRODUCCIÓN</t>
  </si>
  <si>
    <t>Procesado</t>
  </si>
  <si>
    <t>La Industria del Mismo Productor</t>
  </si>
  <si>
    <t>Industriales de Productos Terminados</t>
  </si>
  <si>
    <t>Mercado Binacional</t>
  </si>
  <si>
    <t>Mercado Regional/Local</t>
  </si>
  <si>
    <t>Intermediario</t>
  </si>
  <si>
    <t>Agrupación de Productos</t>
  </si>
  <si>
    <t>Exportación</t>
  </si>
  <si>
    <t>Consumo Familiar</t>
  </si>
  <si>
    <t>CUADRO N° 91</t>
  </si>
  <si>
    <t>REPÚBLICA DOMINICANA: CANTIDAD DE PRODUCTORES/AS CON FALTA DE ALIMENTO SEGÚN REGIÓN</t>
  </si>
  <si>
    <t>Durante los últimos 12 meses faltó alimento</t>
  </si>
  <si>
    <t>CUADRO N° 92</t>
  </si>
  <si>
    <t>REPÚBLICA DOMINICANA: CANTIDAD DE PRODUCTORES/AS AGROPECUARIOS  CON INSEGURIDAD ALIMENTARIA SEGÚN MOTIVO DE FALTA DE ALIMENTO</t>
  </si>
  <si>
    <t>Motivos de Flta de Alimento</t>
  </si>
  <si>
    <t>Falta de dinero</t>
  </si>
  <si>
    <t>Producción insuficiente para autoconsumo</t>
  </si>
  <si>
    <t>Otro motivo</t>
  </si>
  <si>
    <t>CUADRO N° 93</t>
  </si>
  <si>
    <t>REPÚBLICA DOMINICANA: CANTIDAD DE PRODUCTORES  QUE REALIZAN PRÁCTICAS AGROPECUARIAS  SEGÚN PRÁCTICAS DE MANEJO DE ELIMINACIÓN DE DESECHOS</t>
  </si>
  <si>
    <t xml:space="preserve">Prácticas  Agropecuarias  de Manejo de  Desechos </t>
  </si>
  <si>
    <t>Eliminación de Desechos Orgánicos e inorgánicos</t>
  </si>
  <si>
    <t xml:space="preserve">% </t>
  </si>
  <si>
    <t>Laguna de Oxidación</t>
  </si>
  <si>
    <t>Fosa</t>
  </si>
  <si>
    <t>Alcantarillado</t>
  </si>
  <si>
    <t>Los arroja al río, arroyo o cañada</t>
  </si>
  <si>
    <t>Los quema</t>
  </si>
  <si>
    <t>Los tira en un espacio (terreno) de la finca</t>
  </si>
  <si>
    <t>Los recoge un camión</t>
  </si>
  <si>
    <t>Los convierte en abono orgánico</t>
  </si>
  <si>
    <t>Los vende</t>
  </si>
  <si>
    <t>Hace un hoyo y la entierra</t>
  </si>
  <si>
    <t>Otro método</t>
  </si>
  <si>
    <t>CUADRO N° 94</t>
  </si>
  <si>
    <t>REPÚBLICA DOMINICANA: CANTIDAD DE PRODUCTORES CON PRÁCTICAS DE MANEJO DE ENVASES DE PESTICIDAS SEGÚN CLASE DE PPRÁCTICAS DE ELIMINACIÓN DE ENVASES DE PESTICIDAS</t>
  </si>
  <si>
    <t xml:space="preserve">Prácticas de Manejo de Envases de  Pesticidas </t>
  </si>
  <si>
    <t>Eliminación de Envases de Pesticidas</t>
  </si>
  <si>
    <t>Los arroja al río</t>
  </si>
  <si>
    <t>Hace un hoyo y los entierra</t>
  </si>
  <si>
    <t>CUADRO N° 95</t>
  </si>
  <si>
    <t>REPÚBLICA DOMINICANA: CANTIDAD DE PRODUCTORES SEGÚN EXISTENCIA DE CERTIFICADO DE BUENAS PRÁCTICAS, POR REGIÓN</t>
  </si>
  <si>
    <t>Con certificado de Buenas Prácticas (BPA, BPG)</t>
  </si>
  <si>
    <t>CUADRO N° 96</t>
  </si>
  <si>
    <t>REPÚBLICA DOMINICANA: CANTIDAD DE PRODUCTORES CON CERTIFICADO DE BUENAS PRÁCTICAS SEGÚN  TAMAÑO DE LA UNIDAD AGROPECUARIA</t>
  </si>
  <si>
    <t>CUADRO N° 97</t>
  </si>
  <si>
    <t xml:space="preserve">REPÚBLICA DOMINICANA: CANTIDAD DE PARCELAS SEGÚN FUENTE DE ENERGÍA UTILIZADA </t>
  </si>
  <si>
    <t>Fuentes de Energía</t>
  </si>
  <si>
    <t>Energía eléctrica del tendido Público</t>
  </si>
  <si>
    <t>Energía eléctrica de planta Propia</t>
  </si>
  <si>
    <t>Energía solar</t>
  </si>
  <si>
    <t>Energía de panel solar</t>
  </si>
  <si>
    <t>Ninguna</t>
  </si>
  <si>
    <t>Otra fuente</t>
  </si>
  <si>
    <t>CUADRO N°98</t>
  </si>
  <si>
    <t>REPÚBLICA DOMINICANA: CANTIDAD DE PARCELAS  SEGÚN DISPONIBILIDAD DE USO DE MAQUINARIA/EQUIPO</t>
  </si>
  <si>
    <t>Disposición de Uso de Maquinaria/equipo</t>
  </si>
  <si>
    <t>Uso de Maquinaria/Equipo</t>
  </si>
  <si>
    <t>* Solo incluye los Productores con tierra</t>
  </si>
  <si>
    <t>CUADRO N° 99</t>
  </si>
  <si>
    <t>REPÚBLICA DOMINICANA: CANTIDAD DE PARCELAS CON MAQUINARIA/EQUIPO DE USO AGRÍCOLA SEGÚN LAS 10 MAQUINARIA/EQUIPO DE USO AGRÍCOLA</t>
  </si>
  <si>
    <t>TIPO DE MAQUINARIA AGRÍCOLA (RANKING TOP 10)</t>
  </si>
  <si>
    <t>Con Uso de Maquinaria/Equipo</t>
  </si>
  <si>
    <t>Tractor de rueda</t>
  </si>
  <si>
    <t>Arado de tractor</t>
  </si>
  <si>
    <t>Arado de bueyes</t>
  </si>
  <si>
    <t>Cosechadora de arroz</t>
  </si>
  <si>
    <t>Despulpadora</t>
  </si>
  <si>
    <t>Rastra</t>
  </si>
  <si>
    <t>Cosechadora de caña de azúcar</t>
  </si>
  <si>
    <t>Trilladora</t>
  </si>
  <si>
    <t>Sembradora con motor</t>
  </si>
  <si>
    <t>Tractor de oruga</t>
  </si>
  <si>
    <t>CUADRO N° 100</t>
  </si>
  <si>
    <t>REPÚBLICA DOMINICANA: CANTIDAD DE PARCELAS CON MAQUINARIA/EQUIPO DE USO AGRÍCOLA POR  PROPIEDAD SEGÚN LAS 10 MAQUINARIA/EQUIPO DE USO AGRÍCOLA</t>
  </si>
  <si>
    <t>TIPO DE MAQUINARIA (RANKING TOP 10)</t>
  </si>
  <si>
    <t>Total Con Uso de Maquinaria/Equipo</t>
  </si>
  <si>
    <t>Con Uso de Maquinaria/Equipo Propio</t>
  </si>
  <si>
    <t>CUADRO N° 101</t>
  </si>
  <si>
    <t>REPÚBLICA DOMINICANA: CANTIDAD DE PARCELAS CON MAQUINARIA/EQUIPO DE USO AGRÍCOLA POR  NUEVO SEGÚN LAS 10 MAQUINARIA/EQUIPO DE USO AGRÍCOLA</t>
  </si>
  <si>
    <t>Con Uso de Maquinaria/Equipo Nuevo</t>
  </si>
  <si>
    <t>CUADRO N° 102</t>
  </si>
  <si>
    <t>REPÚBLICA DOMINICANA: CANTIDAD DE PARCELAS CON MAQUINARIA/EQUIPO DE USO PECUARIO SEGÚN LAS 10 MAQUINARIA/EQUIPO DE USO PECUARIO</t>
  </si>
  <si>
    <t>TIPO DE MAQUINARIA PECUARIO (RANKING TOP 10)</t>
  </si>
  <si>
    <t>Aireador para piscicultura</t>
  </si>
  <si>
    <t>Ordeñadoras mecánicas</t>
  </si>
  <si>
    <t>Tanque de almacenamiento leche</t>
  </si>
  <si>
    <t>Ordeñadoras mecánicas móviles</t>
  </si>
  <si>
    <t>Freezer de leche</t>
  </si>
  <si>
    <t>Tanque de enfriamento</t>
  </si>
  <si>
    <t>Tanque criogénico</t>
  </si>
  <si>
    <t>CUADRO N° 103</t>
  </si>
  <si>
    <t>REPÚBLICA DOMINICANA: CANTIDAD DE PARCELAS CON MAQUINARIA/EQUIPO DE USO PECUARIO POR  ESTADO SEGÚN LAS 10 MAQUINARIA/EQUIPO DE USO PECUARIO</t>
  </si>
  <si>
    <t>Con Uso de  Maquinaria/Equipo</t>
  </si>
  <si>
    <t>CUADRO N° 104</t>
  </si>
  <si>
    <t>REPÚBLICA DOMINICANA: CANTIDAD DE PARCELAS CON MAQUINARIA/EQUIPO DE USO PECUARIO POR  PROPIEDAD SEGÚN LAS 10 MAQUINARIA/EQUIPO DE USO PECUARIO</t>
  </si>
  <si>
    <t>CUADRO N° 105</t>
  </si>
  <si>
    <t>REPÚBLICA DOMINICANA: CANTIDAD DE PARCELAS CON MAQUINARIA/EQUIPO DE USO AGROPECUARIO SEGÚN LAS 10 MAQUINARIA/EQUIPO DE USO AGROPECUARIO</t>
  </si>
  <si>
    <t>Machetes o colin</t>
  </si>
  <si>
    <t>Camión/camioneta</t>
  </si>
  <si>
    <t>Bomba manual</t>
  </si>
  <si>
    <t>Picos</t>
  </si>
  <si>
    <t>Palas</t>
  </si>
  <si>
    <t>Bomba mochila para baño de ganado</t>
  </si>
  <si>
    <t>Bomba de fumigar (atomizador)</t>
  </si>
  <si>
    <t>Azadas</t>
  </si>
  <si>
    <t>CUADRO N° 106</t>
  </si>
  <si>
    <t>CUADRO N° 107</t>
  </si>
  <si>
    <t>REPÚBLICA DOMINICANA: CANTIDAD DE PARCELAS CON MAQUINARIA/EQUIPO DE USO AGROPECUARIO POR  PROPIEDAD SEGÚN LAS 10 MAQUINARIA/EQUIPO DE USO AGROPECUARIO</t>
  </si>
  <si>
    <t>CUADRO N°108</t>
  </si>
  <si>
    <t>REPÚBLICA DOMINICANA: CANTIDAD DE PARCELAS  SEGÚN EXISTENCIA DE INSTALACIONES</t>
  </si>
  <si>
    <t>Existencia de Instalaciones</t>
  </si>
  <si>
    <t>Instalaciones</t>
  </si>
  <si>
    <t>CUADRO N°109</t>
  </si>
  <si>
    <t>REPÚBLICA DOMINICANA: CANTIDAD DE PARCELAS CON  INSTALACIONES  SEGÚN EL TIPO DE INSTALACIÓN AGROPECUARIA</t>
  </si>
  <si>
    <t>Tipo de Instalación</t>
  </si>
  <si>
    <t>Existencia de la Instalación</t>
  </si>
  <si>
    <t>Vivienda (patio, piscina, etc.)</t>
  </si>
  <si>
    <t>Corrales</t>
  </si>
  <si>
    <t>Almacen de paja</t>
  </si>
  <si>
    <t>Bodega, almacén de alimentos e insumos</t>
  </si>
  <si>
    <t>Área de empaque</t>
  </si>
  <si>
    <t>Enrramada</t>
  </si>
  <si>
    <t>Ranchos de tabaco</t>
  </si>
  <si>
    <t>Aprisco o corrales para cabras y ovejas</t>
  </si>
  <si>
    <t>Área de lavadero</t>
  </si>
  <si>
    <t>Área de entrenamiento animal</t>
  </si>
  <si>
    <t>CUADRO N° 110</t>
  </si>
  <si>
    <t>REPÚBLICA DOMINICANA: CANTIDAD DE PARCELAS CON  INSTALACIONES POR ESTADO SEGÚN EL TIPO DE INSTALACIÓN AGROPECUARIA</t>
  </si>
  <si>
    <t>Existencia de Instalación</t>
  </si>
  <si>
    <t>Estado de la Instalación</t>
  </si>
  <si>
    <t>Bueno</t>
  </si>
  <si>
    <t>Regular</t>
  </si>
  <si>
    <t>Mala</t>
  </si>
  <si>
    <t>CUADRO N° 111</t>
  </si>
  <si>
    <t>REPÚBLICA DOMINICANA: CANTIDAD DE PRODUCTORES POR PERTENENCIA A UNA ORGANIZACIÓN RURAL SEGÚN REGIÓN</t>
  </si>
  <si>
    <t>Pertenece a algún tipo de Organización Rural</t>
  </si>
  <si>
    <t>OZAMA (10)</t>
  </si>
  <si>
    <t>CUADRO N° 112</t>
  </si>
  <si>
    <t>REPÚBLICA DOMINICANA: CANTIDAD DE PRODUCTORES SEGÚN TIPO DE ORGANIZACIÓN RURAL A LA QUE PERTENECE</t>
  </si>
  <si>
    <t>TIPO DE ORGANIZACIÓN RURAL</t>
  </si>
  <si>
    <t>Pertenece (SI)</t>
  </si>
  <si>
    <t>A una asociación</t>
  </si>
  <si>
    <t>A una cooperativa</t>
  </si>
  <si>
    <t>A una federación</t>
  </si>
  <si>
    <t>A Indocafé</t>
  </si>
  <si>
    <t>A Intabaco</t>
  </si>
  <si>
    <t>A otra</t>
  </si>
  <si>
    <t>BASE %</t>
  </si>
  <si>
    <t>*</t>
  </si>
  <si>
    <t>*PREGUNTA CON MULTIPLES BRESPUESTAS</t>
  </si>
  <si>
    <t>CUADRO N° 113</t>
  </si>
  <si>
    <t>REPÚBLICA DOMINICANA: CANTIDAD DE PARCELAS AGROPECUARIAS POR ESTADO DE RECIBIERON O NO ASISTENCIA TÉCNICA SEGÍN REGIÓN</t>
  </si>
  <si>
    <t>TOTAL</t>
  </si>
  <si>
    <t>Se recibió Asistencia técnica</t>
  </si>
  <si>
    <t>CUADRO N° 114</t>
  </si>
  <si>
    <t>REPÚBLICA DOMINICANA: CANTIDAD DE PRODUCTORES POR RECEPCIÓN DE ASISTENCIA TÉCNICA Y SEGÚN ENTIDAD QUE LA BRINDÓ</t>
  </si>
  <si>
    <t>Entidad qué Brindó la Asistencia Técnica*</t>
  </si>
  <si>
    <t>Total Recibieron</t>
  </si>
  <si>
    <t>Asistencia técnica Recibida</t>
  </si>
  <si>
    <t>Recibió (SI)</t>
  </si>
  <si>
    <t>Recibió (NO)</t>
  </si>
  <si>
    <t>Ministerio de Agricultura</t>
  </si>
  <si>
    <t>Dirección General de Ganadería</t>
  </si>
  <si>
    <t>Instituto Agrario Dominicano (IAD)</t>
  </si>
  <si>
    <t>Banco Agrícola</t>
  </si>
  <si>
    <t>CONALECHE</t>
  </si>
  <si>
    <t>INTABACO</t>
  </si>
  <si>
    <t>INDOCAFE</t>
  </si>
  <si>
    <t>Instituto de Desarrollo y Crédito Coorporativo (IDECOOP)</t>
  </si>
  <si>
    <t>Otros organismos nacionales u organismos internacionales</t>
  </si>
  <si>
    <t>Organismos locales (ONG´s)</t>
  </si>
  <si>
    <t>Un técnico contratado</t>
  </si>
  <si>
    <t>Otra asistencia</t>
  </si>
  <si>
    <t>CREDITO</t>
  </si>
  <si>
    <t>CUADRO N° 115</t>
  </si>
  <si>
    <t>REPÚBLICA DOMINICANA: CANTIDAD DE PRODUCTORES POR SOLICITUD DE CRÉDITO SEGÚN  REGIÓN</t>
  </si>
  <si>
    <t>Se Recibió Crédito</t>
  </si>
  <si>
    <t>CUADRO N° 116</t>
  </si>
  <si>
    <t>REPÚBLICA DOMINICANA:  PRODUCTORES AGROPECUARIOS QUE  RECIBIERON CRÉDITO SEGÚN ENTIDAD QUE OTORGÓ EL CRÉDITO</t>
  </si>
  <si>
    <t>Entidad que Otorgaron el Crédito*</t>
  </si>
  <si>
    <t>Otorgaron el Crédito</t>
  </si>
  <si>
    <t>Fundación Dominicana de Desarrollo</t>
  </si>
  <si>
    <t>Fondo Especial para el Desarrollo Agropecuario (FEDA)</t>
  </si>
  <si>
    <t>Banco privado</t>
  </si>
  <si>
    <t>Una cooperativa</t>
  </si>
  <si>
    <t>Un prestamista u otra persona particular</t>
  </si>
  <si>
    <t>Una compañía privada</t>
  </si>
  <si>
    <t>Otra entidad</t>
  </si>
  <si>
    <t>*Preguntá de selección múltiple</t>
  </si>
  <si>
    <t>CUADRO N° 117</t>
  </si>
  <si>
    <t>REPÚBLICA DOMINICANA: CANTIDAD DE PRODUCTORES SEGÚN PROPÓSITO DEL CRÉDITO TOMADO</t>
  </si>
  <si>
    <t>Propósito del Crédito*</t>
  </si>
  <si>
    <t>Compras de Equipo Agrícola</t>
  </si>
  <si>
    <t>Compra de Animales</t>
  </si>
  <si>
    <t>Compra de Equipos pecuarios</t>
  </si>
  <si>
    <t>Compra de Terrenos</t>
  </si>
  <si>
    <t>Construcción</t>
  </si>
  <si>
    <t>Autoconsumo</t>
  </si>
  <si>
    <t>Producción de Cultivos</t>
  </si>
  <si>
    <t>Otro propósito</t>
  </si>
  <si>
    <t>RECEPCIÓN DE SERVICIOS</t>
  </si>
  <si>
    <t>CUADRO N° 118</t>
  </si>
  <si>
    <t>REPÚBLICA DOMINICANA: CANTIDAD DE PRODUCTORES POR RECEPCIÓN DE OTROS SERVICIOS DE APOYO RECIBIDOS SEGÚN REGIÓN</t>
  </si>
  <si>
    <t>Otros servicios recibidos por el Productor Agropecuario</t>
  </si>
  <si>
    <t>CUADRO N° 119</t>
  </si>
  <si>
    <t>REPÚBLICA DOMINICANA: CANTIDAD DE PRODUCTORES POR  ESTADP DE APOYO RECIBIDOS  SEGÚN TIPO DE OTROS SERVICIOS DE APOYO RECIBIDOS</t>
  </si>
  <si>
    <t>Tipo de Servicio de Apoyo*</t>
  </si>
  <si>
    <t>Servicios de Apoyo a la ctividad Agropecuaria Recibidos</t>
  </si>
  <si>
    <t>Materiales de siembra (Incluye alevinos)</t>
  </si>
  <si>
    <t>Alimentos para animales (concentrado, heno, u otro)</t>
  </si>
  <si>
    <t>Mecanización agrícola</t>
  </si>
  <si>
    <t>Insumos agropecuarios</t>
  </si>
  <si>
    <t>Otro servicio</t>
  </si>
  <si>
    <t>CUADRO N° 120</t>
  </si>
  <si>
    <t>REPÚBLICA DOMINICANA: TRABAJADORES AGROPECUARIOS HOMBRES Y MUJERES DE 10 AÑOS Y MÁS  PERMANENTES Y TEMPORALES Y MIEMBROS DEL HOGAR SIN PAGA, SEGÚN REGIONES</t>
  </si>
  <si>
    <t>Total Trabajadores</t>
  </si>
  <si>
    <t>Hombres de 10 años y más</t>
  </si>
  <si>
    <t>Mujeres de 10 años y más</t>
  </si>
  <si>
    <t>Miembros del Hogar sin Paga</t>
  </si>
  <si>
    <t xml:space="preserve"> Permanentes</t>
  </si>
  <si>
    <t>Temporales</t>
  </si>
  <si>
    <t>Permanentes</t>
  </si>
  <si>
    <t>CUADRO N° 121</t>
  </si>
  <si>
    <t>REPÚBLICA DOMINICANA: TRABAJADORES AGROPECUARIOS HOMBRES Y MUJERES DE 10 AÑOS Y MÁS  PERMANENTES Y TEMPORALES Y MIEMBROS DEL HOGAR SIN PAGA, SEGÚN  TAMAÑO DE LA UNIDAD AGROPECUARIA</t>
  </si>
  <si>
    <t>CUADRO N° 122</t>
  </si>
  <si>
    <t>REPÚBLICA DOMINICANA: TRABAJADORES AGROPECUARIOS DE 10 AÑOS Y TRABAJADORES CONTRATADOS PERMANENTES Y TEMPORALES   POR SEXO  SEGÚN REGIÓN</t>
  </si>
  <si>
    <t>Trabajadores de 10 y más</t>
  </si>
  <si>
    <t>Trabajadores Contratados Permanentes</t>
  </si>
  <si>
    <t>Trabajadores Contratados Temporales</t>
  </si>
  <si>
    <t xml:space="preserve">Hombres </t>
  </si>
  <si>
    <t>Mujeres</t>
  </si>
  <si>
    <t xml:space="preserve"> Hombres</t>
  </si>
  <si>
    <t>Hombres</t>
  </si>
  <si>
    <t>CUADRO N° 123</t>
  </si>
  <si>
    <t xml:space="preserve">CUADRO N°15.3: REPÚBLICA DOMINICANA: TRABAJADORES AGROPECUARIOS DE 10 AÑOS Y MÁS Y TRABAJADORES CONTRATADOS PERMANENTES Y TEMPORALES POR SEXO,  SEGÚN REGIONES </t>
  </si>
  <si>
    <t>CUADRO N° 124</t>
  </si>
  <si>
    <t>REPÚBLICA DOMINICANA: CANTIDAD DE PRODUCTORES/AS AGROPECUARIOS  POR  EXISTENCIA DE OTRAS ACTIVIDADES QUE GENEREN INGRESOS, SEGÚN REGIÓN</t>
  </si>
  <si>
    <t>Realiza otras actividades además de la agropecuaria  que le generan ingresos</t>
  </si>
  <si>
    <t>CUADRO N° 125</t>
  </si>
  <si>
    <t>REPÚBLICA DOMINICANA: CANTIDAD DE PRODUCTORES/AS AGROPECUARIOS POR ACTIVIDAD PRODUCTIVA CON LOS MAYORES  INGRESOS, POR TAMAÑO DE LA UNIDAD AGROPECUARIA</t>
  </si>
  <si>
    <t>Realiza Otras Actividades</t>
  </si>
  <si>
    <t>Actividad donde Obtuvo los mayores Ingresos</t>
  </si>
  <si>
    <t>No Agropecuaria</t>
  </si>
  <si>
    <t>CUADRO N° 126</t>
  </si>
  <si>
    <t>REPÚBLICA DOMINICANA: CANTIDAD DE PRODUCTORES/AS AGROPECUARIOS  POR SEXO SEGÚN NIVEL EDUCATIVO</t>
  </si>
  <si>
    <t xml:space="preserve">NIVEL EDUCATIVO </t>
  </si>
  <si>
    <t>% Productores Agropecuarios</t>
  </si>
  <si>
    <t>% Productores Varón</t>
  </si>
  <si>
    <t>% Productoras Hembra</t>
  </si>
  <si>
    <t>% Sin información</t>
  </si>
  <si>
    <t>Educación inicial</t>
  </si>
  <si>
    <t>Educación primaria (básica)</t>
  </si>
  <si>
    <t>Educación secundaria (media)</t>
  </si>
  <si>
    <t>Técnico Superior</t>
  </si>
  <si>
    <t>Universitaria</t>
  </si>
  <si>
    <t>Especialidad/Maestría</t>
  </si>
  <si>
    <t>Doctorado</t>
  </si>
  <si>
    <t>No sabe</t>
  </si>
  <si>
    <t>CUADRO N° 127</t>
  </si>
  <si>
    <t>REPÚBLICA DOMINICANA: MIEMBROS DEL HOGAR DE LOS PRODUCTORES/AS AGROPECUARIOS, SEGÚN REGIÓN</t>
  </si>
  <si>
    <t>Cantidad de Miembros del Hogar</t>
  </si>
  <si>
    <t>CUADRO N° 128</t>
  </si>
  <si>
    <t>REPÚBLICA DOMINICANA:  MIEMBROS DEL HOGAR DE LOS PRODUCTORES/AS AGROPECUARIOS/AS, SEGÚN TAMAÑO DE LA UNIDAD AGROPECUARIA</t>
  </si>
  <si>
    <t>CUADRO N° 129</t>
  </si>
  <si>
    <t>REPÚBLICA DOMINICANA: EXISTENCIA DE FACILIDADES EN LA PARCELA AGROPECUARIA, SEGÚN TIPO DE FACILIDAD</t>
  </si>
  <si>
    <t>Clase de Facilidad*</t>
  </si>
  <si>
    <t>Existencia de Facilidades de la Finca</t>
  </si>
  <si>
    <t xml:space="preserve"> Si</t>
  </si>
  <si>
    <t xml:space="preserve"> No</t>
  </si>
  <si>
    <t>Agua potable</t>
  </si>
  <si>
    <t>Mano de obra</t>
  </si>
  <si>
    <t>Nivelación láser</t>
  </si>
  <si>
    <t>Salud</t>
  </si>
  <si>
    <t>Sanitario</t>
  </si>
  <si>
    <t>Seguridad</t>
  </si>
  <si>
    <t>Vía de acceso</t>
  </si>
  <si>
    <t>*Esta es una pregunta de selección múltple</t>
  </si>
  <si>
    <t>CUADRO N° 130</t>
  </si>
  <si>
    <t>REPÚBLICA DOMINICANA: PRODUCTORES/AS AGROPECUARIOS, SUPERFICIE Y PARCELAS POR DOTACIÓN DE VÍAS SEGÚN TIPO DE VÍA DE ACCESO A LA PARCELA/FINCA</t>
  </si>
  <si>
    <t>TIPO DE VÍA DE ACCESO</t>
  </si>
  <si>
    <t>Superficie de las Parcelas Agropecuarias (Ta.)</t>
  </si>
  <si>
    <t>Parcelas que tienen una Vía</t>
  </si>
  <si>
    <t>Afirmada</t>
  </si>
  <si>
    <t>Asfaltada</t>
  </si>
  <si>
    <t>De tierra</t>
  </si>
  <si>
    <t>CUADRO N° 131</t>
  </si>
  <si>
    <t>REPÚBLICA DOMINICANA: CANTIDAD DE PARCELAS AGROPECUARIAS POR EXISTENCIA DE LIMITACIONES MEDIOAMBIENTALES SEGÚN LA LIMITACIÓN MEDIOAMBIENTAL</t>
  </si>
  <si>
    <t xml:space="preserve">Limitaciones Medioambientales*  </t>
  </si>
  <si>
    <t>Existencia de Limitaciones Medioambientales</t>
  </si>
  <si>
    <t>Grandes problemas de erosión</t>
  </si>
  <si>
    <t>Clima local desfavorable</t>
  </si>
  <si>
    <t>Pedregosidad en el suelo y superficie</t>
  </si>
  <si>
    <t>Restricción de desarrollo radicular</t>
  </si>
  <si>
    <t>Baja retención de humedad</t>
  </si>
  <si>
    <t>Mal drenada, fácil de inundar</t>
  </si>
  <si>
    <t>Muy quebrada</t>
  </si>
  <si>
    <t>Deslizamiento o movimiento del suelo</t>
  </si>
  <si>
    <t>Sin agua</t>
  </si>
  <si>
    <t>No tiene problemas</t>
  </si>
  <si>
    <t>CUADRO N° 132</t>
  </si>
  <si>
    <t>REPÚBLICA DOMINICANA: PRODUCTORES/AS AGROPECUARIOS, NÚMERO DE PARCELAS/FINCAS Y SUPERFICIE SEGÚN LIMITACIONES DE LAS PARCELAS/FINCAS</t>
  </si>
  <si>
    <t>Nombre de la Limitación Medioambiental</t>
  </si>
  <si>
    <t>Número de Parcelas que Tienen Limitacion</t>
  </si>
  <si>
    <t>Superficie de las Parcelas (Ta.)</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</si>
</sst>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3" formatCode="_(* #,##0.00_);_(* \(#,##0.00\);_(* &quot;-&quot;??_);_(@_)"/>
    <numFmt numFmtId="44" formatCode="_(&quot;$&quot;* #,##0.00_);_(&quot;$&quot;* \(#,##0.00\);_(&quot;$&quot;* &quot;-&quot;??_);_(@_)"/>
    <numFmt numFmtId="176" formatCode="_ * #,##0_ ;_ * \-#,##0_ ;_ * &quot;-&quot;_ ;_ @_ "/>
    <numFmt numFmtId="177" formatCode="_(* #,##0_);_(* \(#,##0\);_(* &quot;-&quot;??_);_(@_)"/>
  </numFmts>
  <fonts count="36">
    <font>
      <sz val="11"/>
      <color theme="1"/>
      <name val="Calibri"/>
      <charset val="134"/>
      <scheme val="minor"/>
    </font>
    <font>
      <u/>
      <sz val="11"/>
      <color rgb="FF0000FF"/>
      <name val="Calibri"/>
      <charset val="134"/>
      <scheme val="minor"/>
    </font>
    <font>
      <b/>
      <sz val="11"/>
      <color theme="1"/>
      <name val="Calibri"/>
      <charset val="134"/>
      <scheme val="minor"/>
    </font>
    <font>
      <b/>
      <sz val="11"/>
      <color theme="0"/>
      <name val="Calibri"/>
      <charset val="134"/>
      <scheme val="minor"/>
    </font>
    <font>
      <i/>
      <sz val="9"/>
      <color theme="1"/>
      <name val="Calibri"/>
      <charset val="134"/>
      <scheme val="minor"/>
    </font>
    <font>
      <b/>
      <sz val="11"/>
      <color rgb="FFFFFFFF"/>
      <name val="Calibri"/>
      <charset val="134"/>
      <scheme val="minor"/>
    </font>
    <font>
      <sz val="11"/>
      <color theme="0"/>
      <name val="Calibri"/>
      <charset val="134"/>
      <scheme val="minor"/>
    </font>
    <font>
      <sz val="9"/>
      <color theme="1"/>
      <name val="Calibri"/>
      <charset val="134"/>
      <scheme val="minor"/>
    </font>
    <font>
      <b/>
      <i/>
      <sz val="9"/>
      <color theme="0"/>
      <name val="Calibri"/>
      <charset val="134"/>
      <scheme val="minor"/>
    </font>
    <font>
      <i/>
      <sz val="9"/>
      <color theme="0"/>
      <name val="Calibri"/>
      <charset val="134"/>
      <scheme val="minor"/>
    </font>
    <font>
      <b/>
      <sz val="12"/>
      <color theme="1"/>
      <name val="Calibri"/>
      <charset val="134"/>
      <scheme val="minor"/>
    </font>
    <font>
      <i/>
      <sz val="10"/>
      <color theme="1"/>
      <name val="Calibri"/>
      <charset val="134"/>
      <scheme val="minor"/>
    </font>
    <font>
      <b/>
      <sz val="12"/>
      <color theme="1"/>
      <name val="Arial"/>
      <charset val="134"/>
    </font>
    <font>
      <u/>
      <sz val="11"/>
      <color theme="10"/>
      <name val="Calibri"/>
      <charset val="134"/>
      <scheme val="minor"/>
    </font>
    <font>
      <b/>
      <sz val="14"/>
      <color theme="1"/>
      <name val="Calibri"/>
      <charset val="134"/>
      <scheme val="minor"/>
    </font>
    <font>
      <b/>
      <sz val="20"/>
      <color theme="1"/>
      <name val="Calibri"/>
      <charset val="134"/>
      <scheme val="minor"/>
    </font>
    <font>
      <sz val="12"/>
      <color theme="1"/>
      <name val="Segoe UI"/>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1">
    <fill>
      <patternFill patternType="none"/>
    </fill>
    <fill>
      <patternFill patternType="gray125"/>
    </fill>
    <fill>
      <patternFill patternType="solid">
        <fgColor theme="6" tint="0.799981688894314"/>
        <bgColor indexed="64"/>
      </patternFill>
    </fill>
    <fill>
      <patternFill patternType="solid">
        <fgColor theme="6" tint="-0.249977111117893"/>
        <bgColor indexed="64"/>
      </patternFill>
    </fill>
    <fill>
      <patternFill patternType="solid">
        <fgColor rgb="FF548235"/>
        <bgColor indexed="64"/>
      </patternFill>
    </fill>
    <fill>
      <patternFill patternType="solid">
        <fgColor rgb="FFD9EAD3"/>
        <bgColor indexed="64"/>
      </patternFill>
    </fill>
    <fill>
      <patternFill patternType="solid">
        <fgColor theme="2"/>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thin">
        <color auto="1"/>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dashed">
        <color auto="1"/>
      </right>
      <top/>
      <bottom/>
      <diagonal/>
    </border>
    <border>
      <left/>
      <right/>
      <top/>
      <bottom style="thick">
        <color theme="0"/>
      </bottom>
      <diagonal/>
    </border>
    <border>
      <left/>
      <right style="dashed">
        <color auto="1"/>
      </right>
      <top style="thick">
        <color auto="1"/>
      </top>
      <bottom style="dashed">
        <color auto="1"/>
      </bottom>
      <diagonal/>
    </border>
    <border>
      <left style="dashed">
        <color auto="1"/>
      </left>
      <right style="dashed">
        <color auto="1"/>
      </right>
      <top style="thick">
        <color auto="1"/>
      </top>
      <bottom style="dashed">
        <color auto="1"/>
      </bottom>
      <diagonal/>
    </border>
    <border>
      <left style="dashed">
        <color auto="1"/>
      </left>
      <right/>
      <top style="thick">
        <color auto="1"/>
      </top>
      <bottom style="dashed">
        <color auto="1"/>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style="dashed">
        <color auto="1"/>
      </right>
      <top style="dashed">
        <color auto="1"/>
      </top>
      <bottom style="thick">
        <color auto="1"/>
      </bottom>
      <diagonal/>
    </border>
    <border>
      <left style="dashed">
        <color auto="1"/>
      </left>
      <right style="dashed">
        <color auto="1"/>
      </right>
      <top style="dashed">
        <color auto="1"/>
      </top>
      <bottom style="thick">
        <color auto="1"/>
      </bottom>
      <diagonal/>
    </border>
    <border>
      <left style="dashed">
        <color auto="1"/>
      </left>
      <right/>
      <top style="dashed">
        <color auto="1"/>
      </top>
      <bottom style="thick">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right/>
      <top/>
      <bottom style="thick">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dashed">
        <color auto="1"/>
      </right>
      <top style="dashed">
        <color auto="1"/>
      </top>
      <bottom style="dashed">
        <color auto="1"/>
      </bottom>
      <diagonal/>
    </border>
    <border>
      <left style="dashed">
        <color auto="1"/>
      </left>
      <right style="thin">
        <color auto="1"/>
      </right>
      <top style="dashed">
        <color auto="1"/>
      </top>
      <bottom style="dashed">
        <color auto="1"/>
      </bottom>
      <diagonal/>
    </border>
    <border>
      <left style="thin">
        <color auto="1"/>
      </left>
      <right style="dashed">
        <color auto="1"/>
      </right>
      <top style="dashed">
        <color auto="1"/>
      </top>
      <bottom style="thick">
        <color auto="1"/>
      </bottom>
      <diagonal/>
    </border>
    <border>
      <left style="dashed">
        <color auto="1"/>
      </left>
      <right style="thin">
        <color auto="1"/>
      </right>
      <top style="dashed">
        <color auto="1"/>
      </top>
      <bottom style="thick">
        <color auto="1"/>
      </bottom>
      <diagonal/>
    </border>
    <border>
      <left/>
      <right style="thin">
        <color auto="1"/>
      </right>
      <top/>
      <bottom/>
      <diagonal/>
    </border>
    <border>
      <left style="thin">
        <color auto="1"/>
      </left>
      <right style="thin">
        <color auto="1"/>
      </right>
      <top style="thick">
        <color theme="0"/>
      </top>
      <bottom style="thin">
        <color auto="1"/>
      </bottom>
      <diagonal/>
    </border>
    <border>
      <left style="thin">
        <color auto="1"/>
      </left>
      <right style="thin">
        <color auto="1"/>
      </right>
      <top style="thick">
        <color theme="0"/>
      </top>
      <bottom/>
      <diagonal/>
    </border>
    <border>
      <left/>
      <right/>
      <top style="thick">
        <color theme="0"/>
      </top>
      <bottom/>
      <diagonal/>
    </border>
    <border>
      <left style="thin">
        <color auto="1"/>
      </left>
      <right style="thin">
        <color auto="1"/>
      </right>
      <top/>
      <bottom style="thick">
        <color auto="1"/>
      </bottom>
      <diagonal/>
    </border>
    <border>
      <left style="dashed">
        <color auto="1"/>
      </left>
      <right style="dashed">
        <color auto="1"/>
      </right>
      <top style="dashed">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176"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xf numFmtId="0" fontId="18" fillId="0" borderId="0" applyNumberFormat="0" applyFill="0" applyBorder="0" applyAlignment="0" applyProtection="0">
      <alignment vertical="center"/>
    </xf>
    <xf numFmtId="0" fontId="17" fillId="10" borderId="4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3" applyNumberFormat="0" applyFill="0" applyAlignment="0" applyProtection="0">
      <alignment vertical="center"/>
    </xf>
    <xf numFmtId="0" fontId="23" fillId="0" borderId="43" applyNumberFormat="0" applyFill="0" applyAlignment="0" applyProtection="0">
      <alignment vertical="center"/>
    </xf>
    <xf numFmtId="0" fontId="24" fillId="0" borderId="44" applyNumberFormat="0" applyFill="0" applyAlignment="0" applyProtection="0">
      <alignment vertical="center"/>
    </xf>
    <xf numFmtId="0" fontId="24" fillId="0" borderId="0" applyNumberFormat="0" applyFill="0" applyBorder="0" applyAlignment="0" applyProtection="0">
      <alignment vertical="center"/>
    </xf>
    <xf numFmtId="0" fontId="25" fillId="11" borderId="45" applyNumberFormat="0" applyAlignment="0" applyProtection="0">
      <alignment vertical="center"/>
    </xf>
    <xf numFmtId="0" fontId="26" fillId="12" borderId="46" applyNumberFormat="0" applyAlignment="0" applyProtection="0">
      <alignment vertical="center"/>
    </xf>
    <xf numFmtId="0" fontId="27" fillId="12" borderId="45" applyNumberFormat="0" applyAlignment="0" applyProtection="0">
      <alignment vertical="center"/>
    </xf>
    <xf numFmtId="0" fontId="28" fillId="13" borderId="47" applyNumberFormat="0" applyAlignment="0" applyProtection="0">
      <alignment vertical="center"/>
    </xf>
    <xf numFmtId="0" fontId="29" fillId="0" borderId="48" applyNumberFormat="0" applyFill="0" applyAlignment="0" applyProtection="0">
      <alignment vertical="center"/>
    </xf>
    <xf numFmtId="0" fontId="30" fillId="0" borderId="49" applyNumberFormat="0" applyFill="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5" fillId="38" borderId="0" applyNumberFormat="0" applyBorder="0" applyAlignment="0" applyProtection="0">
      <alignment vertical="center"/>
    </xf>
    <xf numFmtId="0" fontId="35" fillId="39" borderId="0" applyNumberFormat="0" applyBorder="0" applyAlignment="0" applyProtection="0">
      <alignment vertical="center"/>
    </xf>
    <xf numFmtId="0" fontId="34" fillId="40" borderId="0" applyNumberFormat="0" applyBorder="0" applyAlignment="0" applyProtection="0">
      <alignment vertical="center"/>
    </xf>
  </cellStyleXfs>
  <cellXfs count="300">
    <xf numFmtId="0" fontId="0" fillId="0" borderId="0" xfId="0"/>
    <xf numFmtId="0" fontId="1" fillId="0" borderId="0" xfId="0" applyFont="1" applyAlignment="1">
      <alignment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wrapText="1"/>
    </xf>
    <xf numFmtId="0" fontId="0" fillId="0" borderId="4" xfId="0" applyBorder="1" applyAlignment="1">
      <alignment vertical="center"/>
    </xf>
    <xf numFmtId="3" fontId="0" fillId="0" borderId="4" xfId="0" applyNumberFormat="1" applyBorder="1"/>
    <xf numFmtId="3" fontId="0" fillId="0" borderId="4" xfId="0" applyNumberFormat="1" applyBorder="1" applyAlignment="1">
      <alignment vertical="center"/>
    </xf>
    <xf numFmtId="4" fontId="0" fillId="0" borderId="4" xfId="0" applyNumberFormat="1" applyBorder="1" applyAlignment="1">
      <alignment vertical="center"/>
    </xf>
    <xf numFmtId="0" fontId="4" fillId="0" borderId="5" xfId="0" applyFont="1" applyBorder="1" applyAlignment="1">
      <alignment vertical="center"/>
    </xf>
    <xf numFmtId="0" fontId="4" fillId="0" borderId="0" xfId="0" applyFont="1" applyAlignment="1">
      <alignment vertical="center"/>
    </xf>
    <xf numFmtId="0" fontId="2" fillId="2"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5" borderId="4" xfId="0" applyFont="1" applyFill="1" applyBorder="1" applyAlignment="1">
      <alignment vertical="center"/>
    </xf>
    <xf numFmtId="3" fontId="2" fillId="5" borderId="4" xfId="0" applyNumberFormat="1" applyFont="1" applyFill="1" applyBorder="1" applyAlignment="1">
      <alignment vertical="center"/>
    </xf>
    <xf numFmtId="0" fontId="4" fillId="0" borderId="6" xfId="0" applyFont="1" applyBorder="1" applyAlignment="1">
      <alignment vertical="center"/>
    </xf>
    <xf numFmtId="3" fontId="0" fillId="0" borderId="0" xfId="0" applyNumberFormat="1" applyAlignment="1">
      <alignment vertical="center"/>
    </xf>
    <xf numFmtId="4" fontId="0" fillId="0" borderId="0" xfId="0" applyNumberFormat="1" applyAlignment="1">
      <alignment vertical="center"/>
    </xf>
    <xf numFmtId="0" fontId="3" fillId="3" borderId="7" xfId="0" applyFont="1" applyFill="1" applyBorder="1" applyAlignment="1">
      <alignment horizontal="center" vertical="center"/>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6" fillId="3" borderId="0" xfId="0" applyFont="1" applyFill="1" applyAlignment="1">
      <alignment horizontal="center"/>
    </xf>
    <xf numFmtId="0" fontId="0" fillId="0" borderId="8" xfId="0" applyBorder="1" applyAlignment="1">
      <alignment vertical="center"/>
    </xf>
    <xf numFmtId="3" fontId="0" fillId="0" borderId="9" xfId="0" applyNumberFormat="1" applyBorder="1" applyAlignment="1">
      <alignment vertical="center"/>
    </xf>
    <xf numFmtId="2" fontId="0" fillId="0" borderId="9" xfId="0" applyNumberFormat="1" applyBorder="1"/>
    <xf numFmtId="2" fontId="0" fillId="0" borderId="10" xfId="0" applyNumberFormat="1" applyBorder="1"/>
    <xf numFmtId="3" fontId="0" fillId="0" borderId="0" xfId="0" applyNumberFormat="1"/>
    <xf numFmtId="0" fontId="0" fillId="0" borderId="11" xfId="0" applyBorder="1" applyAlignment="1">
      <alignment vertical="center"/>
    </xf>
    <xf numFmtId="3" fontId="0" fillId="0" borderId="12" xfId="0" applyNumberFormat="1" applyBorder="1" applyAlignment="1">
      <alignment vertical="center"/>
    </xf>
    <xf numFmtId="2" fontId="0" fillId="0" borderId="12" xfId="0" applyNumberFormat="1" applyBorder="1"/>
    <xf numFmtId="2" fontId="0" fillId="0" borderId="13" xfId="0" applyNumberFormat="1" applyBorder="1"/>
    <xf numFmtId="0" fontId="0" fillId="0" borderId="14" xfId="0" applyBorder="1" applyAlignment="1">
      <alignment vertical="center"/>
    </xf>
    <xf numFmtId="3" fontId="0" fillId="0" borderId="15" xfId="0" applyNumberFormat="1" applyBorder="1" applyAlignment="1">
      <alignment vertical="center"/>
    </xf>
    <xf numFmtId="2" fontId="0" fillId="0" borderId="15" xfId="0" applyNumberFormat="1" applyBorder="1"/>
    <xf numFmtId="2" fontId="0" fillId="0" borderId="16" xfId="0" applyNumberFormat="1" applyBorder="1"/>
    <xf numFmtId="0" fontId="5" fillId="3" borderId="17" xfId="0" applyFont="1" applyFill="1" applyBorder="1" applyAlignment="1">
      <alignment horizontal="center" vertical="center" wrapText="1"/>
    </xf>
    <xf numFmtId="0" fontId="2" fillId="2" borderId="4" xfId="0" applyFont="1" applyFill="1" applyBorder="1" applyAlignment="1">
      <alignment vertical="center"/>
    </xf>
    <xf numFmtId="4" fontId="2" fillId="2" borderId="4" xfId="0" applyNumberFormat="1" applyFont="1" applyFill="1" applyBorder="1" applyAlignment="1">
      <alignment vertical="center"/>
    </xf>
    <xf numFmtId="4" fontId="0" fillId="0" borderId="0" xfId="0" applyNumberFormat="1"/>
    <xf numFmtId="3" fontId="2" fillId="2" borderId="4" xfId="0" applyNumberFormat="1" applyFont="1" applyFill="1" applyBorder="1" applyAlignment="1">
      <alignment vertical="center"/>
    </xf>
    <xf numFmtId="0" fontId="0" fillId="6" borderId="4" xfId="0" applyFill="1" applyBorder="1" applyAlignment="1">
      <alignment vertical="center"/>
    </xf>
    <xf numFmtId="3" fontId="0" fillId="6" borderId="4" xfId="0" applyNumberFormat="1" applyFill="1" applyBorder="1" applyAlignment="1">
      <alignment vertical="center"/>
    </xf>
    <xf numFmtId="4" fontId="0" fillId="6" borderId="4" xfId="0" applyNumberFormat="1" applyFill="1" applyBorder="1" applyAlignment="1">
      <alignment vertical="center"/>
    </xf>
    <xf numFmtId="0" fontId="0" fillId="0" borderId="4" xfId="0" applyBorder="1" applyAlignment="1">
      <alignment horizontal="center" vertical="center"/>
    </xf>
    <xf numFmtId="0" fontId="0" fillId="6" borderId="4" xfId="0" applyFill="1" applyBorder="1" applyAlignment="1">
      <alignment horizontal="center" vertical="center"/>
    </xf>
    <xf numFmtId="0" fontId="2" fillId="2" borderId="0" xfId="0" applyFont="1" applyFill="1" applyAlignment="1">
      <alignment horizontal="center"/>
    </xf>
    <xf numFmtId="0" fontId="2" fillId="2" borderId="3" xfId="0" applyFont="1" applyFill="1" applyBorder="1" applyAlignment="1">
      <alignment horizontal="center" vertical="center"/>
    </xf>
    <xf numFmtId="0" fontId="5" fillId="3" borderId="2" xfId="0" applyFont="1" applyFill="1" applyBorder="1" applyAlignment="1">
      <alignment horizontal="center" vertical="center" wrapText="1"/>
    </xf>
    <xf numFmtId="0" fontId="3" fillId="3" borderId="18" xfId="0" applyFont="1" applyFill="1" applyBorder="1" applyAlignment="1">
      <alignment horizont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3" borderId="18" xfId="0" applyFont="1" applyFill="1" applyBorder="1" applyAlignment="1">
      <alignment horizontal="center" vertical="center"/>
    </xf>
    <xf numFmtId="0" fontId="0" fillId="0" borderId="18" xfId="0" applyBorder="1" applyAlignment="1">
      <alignment horizontal="center"/>
    </xf>
    <xf numFmtId="3" fontId="2" fillId="2" borderId="18" xfId="0" applyNumberFormat="1" applyFont="1" applyFill="1" applyBorder="1"/>
    <xf numFmtId="0" fontId="0" fillId="0" borderId="19" xfId="0" applyBorder="1"/>
    <xf numFmtId="3" fontId="0" fillId="0" borderId="18" xfId="0" applyNumberFormat="1" applyBorder="1"/>
    <xf numFmtId="0" fontId="0" fillId="0" borderId="18" xfId="0" applyBorder="1"/>
    <xf numFmtId="0" fontId="0" fillId="0" borderId="20" xfId="0" applyBorder="1"/>
    <xf numFmtId="0" fontId="3" fillId="3" borderId="17"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wrapText="1"/>
    </xf>
    <xf numFmtId="0" fontId="0" fillId="0" borderId="0" xfId="0" applyAlignment="1">
      <alignment vertical="center"/>
    </xf>
    <xf numFmtId="0" fontId="0" fillId="0" borderId="4" xfId="0" applyBorder="1"/>
    <xf numFmtId="0" fontId="7" fillId="0" borderId="5" xfId="0" applyFont="1" applyBorder="1" applyAlignment="1">
      <alignment vertical="center"/>
    </xf>
    <xf numFmtId="0" fontId="3" fillId="3" borderId="21"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8" fillId="7" borderId="0" xfId="0" applyFont="1" applyFill="1" applyAlignment="1">
      <alignment vertical="center"/>
    </xf>
    <xf numFmtId="0" fontId="0" fillId="7" borderId="0" xfId="0" applyFill="1"/>
    <xf numFmtId="0" fontId="3" fillId="3" borderId="0" xfId="0" applyFont="1" applyFill="1" applyAlignment="1">
      <alignment horizontal="center"/>
    </xf>
    <xf numFmtId="0" fontId="0" fillId="0" borderId="8" xfId="0" applyBorder="1"/>
    <xf numFmtId="0" fontId="0" fillId="0" borderId="9" xfId="0" applyBorder="1"/>
    <xf numFmtId="0" fontId="0" fillId="0" borderId="10" xfId="0" applyBorder="1"/>
    <xf numFmtId="0" fontId="2" fillId="2" borderId="11" xfId="0" applyFont="1" applyFill="1" applyBorder="1" applyAlignment="1">
      <alignment vertical="center"/>
    </xf>
    <xf numFmtId="3" fontId="0" fillId="0" borderId="12" xfId="0" applyNumberFormat="1" applyBorder="1"/>
    <xf numFmtId="3" fontId="2" fillId="2" borderId="12" xfId="0" applyNumberFormat="1" applyFont="1" applyFill="1" applyBorder="1" applyAlignment="1">
      <alignment vertical="center"/>
    </xf>
    <xf numFmtId="4" fontId="2" fillId="2" borderId="12" xfId="0" applyNumberFormat="1" applyFont="1" applyFill="1" applyBorder="1" applyAlignment="1">
      <alignment vertical="center"/>
    </xf>
    <xf numFmtId="4" fontId="2" fillId="2" borderId="13" xfId="0" applyNumberFormat="1" applyFont="1" applyFill="1" applyBorder="1" applyAlignment="1">
      <alignment vertical="center"/>
    </xf>
    <xf numFmtId="0" fontId="0" fillId="0" borderId="11" xfId="0" applyBorder="1"/>
    <xf numFmtId="0" fontId="0" fillId="0" borderId="12" xfId="0" applyBorder="1"/>
    <xf numFmtId="0" fontId="0" fillId="0" borderId="13" xfId="0" applyBorder="1"/>
    <xf numFmtId="177" fontId="0" fillId="0" borderId="0" xfId="1" applyNumberFormat="1" applyFont="1"/>
    <xf numFmtId="4" fontId="0" fillId="0" borderId="12" xfId="0" applyNumberFormat="1" applyBorder="1" applyAlignment="1">
      <alignment vertical="center"/>
    </xf>
    <xf numFmtId="4" fontId="0" fillId="0" borderId="13" xfId="0" applyNumberFormat="1" applyBorder="1" applyAlignment="1">
      <alignment vertical="center"/>
    </xf>
    <xf numFmtId="3" fontId="0" fillId="0" borderId="15" xfId="0" applyNumberFormat="1" applyBorder="1"/>
    <xf numFmtId="4" fontId="0" fillId="0" borderId="15" xfId="0" applyNumberFormat="1" applyBorder="1" applyAlignment="1">
      <alignment vertical="center"/>
    </xf>
    <xf numFmtId="4" fontId="0" fillId="0" borderId="16" xfId="0" applyNumberFormat="1" applyBorder="1" applyAlignment="1">
      <alignment vertical="center"/>
    </xf>
    <xf numFmtId="0" fontId="4" fillId="8" borderId="24" xfId="0" applyFont="1" applyFill="1" applyBorder="1" applyAlignment="1">
      <alignment horizontal="left" vertical="center" wrapText="1"/>
    </xf>
    <xf numFmtId="0" fontId="3" fillId="3" borderId="0" xfId="0" applyFont="1" applyFill="1" applyAlignment="1">
      <alignment horizontal="center" vertical="center"/>
    </xf>
    <xf numFmtId="0" fontId="0" fillId="2" borderId="4" xfId="0" applyFill="1" applyBorder="1" applyAlignment="1">
      <alignment vertical="center"/>
    </xf>
    <xf numFmtId="3" fontId="0" fillId="2" borderId="4" xfId="0" applyNumberFormat="1" applyFill="1" applyBorder="1"/>
    <xf numFmtId="3" fontId="0" fillId="2" borderId="4" xfId="0" applyNumberFormat="1" applyFill="1" applyBorder="1" applyAlignment="1">
      <alignment vertical="center"/>
    </xf>
    <xf numFmtId="4" fontId="0" fillId="2" borderId="4" xfId="0" applyNumberFormat="1" applyFill="1" applyBorder="1" applyAlignment="1">
      <alignment vertical="center"/>
    </xf>
    <xf numFmtId="0" fontId="7" fillId="0" borderId="2" xfId="0" applyFont="1" applyBorder="1" applyAlignment="1">
      <alignment vertical="center"/>
    </xf>
    <xf numFmtId="0" fontId="2" fillId="2" borderId="2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3" borderId="0" xfId="0" applyFont="1" applyFill="1"/>
    <xf numFmtId="0" fontId="0" fillId="0" borderId="25" xfId="0" applyBorder="1" applyAlignment="1">
      <alignment vertical="center"/>
    </xf>
    <xf numFmtId="3" fontId="0" fillId="0" borderId="25" xfId="0" applyNumberFormat="1" applyBorder="1" applyAlignment="1">
      <alignment vertical="center"/>
    </xf>
    <xf numFmtId="4" fontId="0" fillId="0" borderId="25" xfId="0" applyNumberFormat="1" applyBorder="1" applyAlignment="1">
      <alignment vertical="center"/>
    </xf>
    <xf numFmtId="0" fontId="0" fillId="0" borderId="26" xfId="0" applyBorder="1" applyAlignment="1">
      <alignment vertical="center"/>
    </xf>
    <xf numFmtId="3" fontId="0" fillId="0" borderId="26" xfId="0" applyNumberFormat="1" applyBorder="1" applyAlignment="1">
      <alignment vertical="center"/>
    </xf>
    <xf numFmtId="2" fontId="0" fillId="0" borderId="26" xfId="0" applyNumberFormat="1" applyBorder="1" applyAlignment="1">
      <alignment vertical="center"/>
    </xf>
    <xf numFmtId="0" fontId="9" fillId="7" borderId="0" xfId="0" applyFont="1" applyFill="1" applyAlignment="1">
      <alignment vertical="center"/>
    </xf>
    <xf numFmtId="0" fontId="3" fillId="3" borderId="27" xfId="0" applyFont="1" applyFill="1" applyBorder="1" applyAlignment="1">
      <alignment horizontal="center" vertical="center" wrapText="1"/>
    </xf>
    <xf numFmtId="0" fontId="0" fillId="0" borderId="24" xfId="0" applyBorder="1"/>
    <xf numFmtId="4" fontId="2" fillId="2" borderId="19" xfId="0" applyNumberFormat="1" applyFont="1" applyFill="1" applyBorder="1" applyAlignment="1">
      <alignment vertical="center"/>
    </xf>
    <xf numFmtId="0" fontId="2" fillId="2" borderId="0" xfId="0" applyFont="1" applyFill="1" applyAlignment="1">
      <alignment horizontal="center" vertical="center"/>
    </xf>
    <xf numFmtId="0" fontId="0" fillId="0" borderId="28" xfId="0" applyBorder="1" applyAlignment="1">
      <alignment vertical="center"/>
    </xf>
    <xf numFmtId="3" fontId="0" fillId="0" borderId="25" xfId="0" applyNumberFormat="1" applyBorder="1"/>
    <xf numFmtId="4" fontId="0" fillId="0" borderId="29" xfId="0" applyNumberFormat="1" applyBorder="1" applyAlignment="1">
      <alignment vertical="center"/>
    </xf>
    <xf numFmtId="0" fontId="0" fillId="0" borderId="20" xfId="0" applyBorder="1" applyAlignment="1">
      <alignment vertical="center"/>
    </xf>
    <xf numFmtId="4" fontId="0" fillId="0" borderId="19" xfId="0" applyNumberFormat="1" applyBorder="1" applyAlignment="1">
      <alignment vertical="center"/>
    </xf>
    <xf numFmtId="0" fontId="0" fillId="0" borderId="30" xfId="0" applyBorder="1" applyAlignment="1">
      <alignment vertical="center"/>
    </xf>
    <xf numFmtId="177" fontId="0" fillId="0" borderId="26" xfId="1" applyNumberFormat="1" applyFont="1" applyBorder="1" applyAlignment="1">
      <alignment vertical="center"/>
    </xf>
    <xf numFmtId="1" fontId="0" fillId="0" borderId="26" xfId="0" applyNumberFormat="1" applyBorder="1" applyAlignment="1">
      <alignment vertical="center"/>
    </xf>
    <xf numFmtId="2" fontId="0" fillId="0" borderId="31" xfId="0" applyNumberFormat="1" applyBorder="1" applyAlignment="1">
      <alignment vertical="center"/>
    </xf>
    <xf numFmtId="0" fontId="2" fillId="2" borderId="11" xfId="0" applyFont="1" applyFill="1" applyBorder="1"/>
    <xf numFmtId="3" fontId="2" fillId="2" borderId="12" xfId="0" applyNumberFormat="1" applyFont="1" applyFill="1" applyBorder="1" applyAlignment="1">
      <alignment horizontal="center" vertical="center"/>
    </xf>
    <xf numFmtId="3" fontId="2" fillId="2" borderId="12" xfId="0" applyNumberFormat="1" applyFont="1" applyFill="1" applyBorder="1"/>
    <xf numFmtId="4" fontId="2" fillId="2" borderId="12" xfId="0" applyNumberFormat="1" applyFont="1" applyFill="1" applyBorder="1" applyAlignment="1">
      <alignment horizontal="center"/>
    </xf>
    <xf numFmtId="4" fontId="2" fillId="2" borderId="13" xfId="0" applyNumberFormat="1" applyFont="1" applyFill="1" applyBorder="1" applyAlignment="1">
      <alignment horizontal="center"/>
    </xf>
    <xf numFmtId="3" fontId="2" fillId="0" borderId="12" xfId="0" applyNumberFormat="1" applyFont="1" applyBorder="1" applyAlignment="1">
      <alignment horizontal="center" vertical="center"/>
    </xf>
    <xf numFmtId="0" fontId="0" fillId="0" borderId="32" xfId="0" applyBorder="1"/>
    <xf numFmtId="177" fontId="0" fillId="0" borderId="12" xfId="1" applyNumberFormat="1" applyFont="1" applyBorder="1"/>
    <xf numFmtId="43" fontId="0" fillId="0" borderId="12" xfId="1" applyFont="1" applyBorder="1"/>
    <xf numFmtId="43" fontId="0" fillId="0" borderId="33" xfId="1" applyFont="1" applyBorder="1"/>
    <xf numFmtId="0" fontId="0" fillId="0" borderId="34" xfId="0" applyBorder="1"/>
    <xf numFmtId="177" fontId="0" fillId="0" borderId="15" xfId="1" applyNumberFormat="1" applyFont="1" applyBorder="1"/>
    <xf numFmtId="43" fontId="0" fillId="0" borderId="15" xfId="1" applyFont="1" applyBorder="1"/>
    <xf numFmtId="43" fontId="0" fillId="0" borderId="35" xfId="1" applyFont="1" applyBorder="1"/>
    <xf numFmtId="4" fontId="2" fillId="0" borderId="3" xfId="0" applyNumberFormat="1" applyFont="1" applyBorder="1" applyAlignment="1">
      <alignment horizontal="center" vertical="center"/>
    </xf>
    <xf numFmtId="3" fontId="2" fillId="0" borderId="18" xfId="0" applyNumberFormat="1" applyFont="1" applyBorder="1" applyAlignment="1">
      <alignment horizontal="center" vertical="center" wrapText="1"/>
    </xf>
    <xf numFmtId="3" fontId="2" fillId="0" borderId="0" xfId="0" applyNumberFormat="1" applyFont="1" applyAlignment="1">
      <alignment vertical="center"/>
    </xf>
    <xf numFmtId="4" fontId="0" fillId="0" borderId="4" xfId="0" applyNumberFormat="1" applyBorder="1" applyAlignment="1">
      <alignment horizontal="center" vertical="center"/>
    </xf>
    <xf numFmtId="0" fontId="2" fillId="0" borderId="4" xfId="0" applyFont="1" applyBorder="1" applyAlignment="1">
      <alignment vertical="center"/>
    </xf>
    <xf numFmtId="3" fontId="2" fillId="0" borderId="4" xfId="0" applyNumberFormat="1" applyFont="1" applyBorder="1" applyAlignment="1">
      <alignment vertical="center"/>
    </xf>
    <xf numFmtId="4" fontId="2" fillId="0" borderId="4" xfId="0" applyNumberFormat="1" applyFont="1" applyBorder="1" applyAlignment="1">
      <alignment horizontal="center" vertical="center"/>
    </xf>
    <xf numFmtId="4" fontId="2" fillId="0" borderId="0" xfId="0" applyNumberFormat="1" applyFont="1" applyAlignment="1">
      <alignment horizontal="center" vertical="center"/>
    </xf>
    <xf numFmtId="0" fontId="3" fillId="3" borderId="7" xfId="0" applyFont="1" applyFill="1" applyBorder="1" applyAlignment="1">
      <alignment horizontal="center"/>
    </xf>
    <xf numFmtId="2" fontId="2" fillId="2" borderId="13" xfId="0" applyNumberFormat="1" applyFont="1" applyFill="1" applyBorder="1"/>
    <xf numFmtId="0" fontId="0" fillId="0" borderId="11" xfId="0" applyBorder="1" applyAlignment="1">
      <alignment horizontal="center"/>
    </xf>
    <xf numFmtId="0" fontId="0" fillId="2" borderId="14" xfId="0" applyFill="1" applyBorder="1" applyAlignment="1">
      <alignment horizontal="center"/>
    </xf>
    <xf numFmtId="3" fontId="0" fillId="2" borderId="15" xfId="0" applyNumberFormat="1" applyFill="1" applyBorder="1"/>
    <xf numFmtId="2" fontId="0" fillId="2" borderId="16" xfId="0" applyNumberFormat="1" applyFill="1" applyBorder="1"/>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3" fontId="0" fillId="0" borderId="9" xfId="0" applyNumberFormat="1" applyBorder="1"/>
    <xf numFmtId="4" fontId="0" fillId="0" borderId="9" xfId="0" applyNumberFormat="1" applyBorder="1" applyAlignment="1">
      <alignment vertical="center"/>
    </xf>
    <xf numFmtId="4" fontId="0" fillId="0" borderId="10" xfId="0" applyNumberFormat="1" applyBorder="1" applyAlignment="1">
      <alignment vertical="center"/>
    </xf>
    <xf numFmtId="0" fontId="6" fillId="3" borderId="0" xfId="0" applyFont="1" applyFill="1" applyAlignment="1">
      <alignment horizontal="center" wrapText="1"/>
    </xf>
    <xf numFmtId="0" fontId="6" fillId="3" borderId="18" xfId="0" applyFont="1" applyFill="1" applyBorder="1" applyAlignment="1">
      <alignment horizontal="center" vertical="center"/>
    </xf>
    <xf numFmtId="0" fontId="4" fillId="0" borderId="0" xfId="0" applyFont="1"/>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6" xfId="0" applyFont="1" applyFill="1" applyBorder="1" applyAlignment="1">
      <alignment horizontal="center" vertical="center"/>
    </xf>
    <xf numFmtId="177" fontId="0" fillId="0" borderId="0" xfId="0" applyNumberFormat="1"/>
    <xf numFmtId="0" fontId="0" fillId="0" borderId="15" xfId="0" applyBorder="1"/>
    <xf numFmtId="0" fontId="4" fillId="7" borderId="0" xfId="0" applyFont="1" applyFill="1" applyAlignment="1">
      <alignment vertical="center"/>
    </xf>
    <xf numFmtId="0" fontId="3" fillId="3" borderId="2" xfId="0" applyFont="1" applyFill="1" applyBorder="1" applyAlignment="1">
      <alignment horizontal="center"/>
    </xf>
    <xf numFmtId="0" fontId="3" fillId="3" borderId="37" xfId="0" applyFont="1" applyFill="1" applyBorder="1" applyAlignment="1">
      <alignment horizontal="center" vertical="center" wrapText="1"/>
    </xf>
    <xf numFmtId="3" fontId="2" fillId="6" borderId="12" xfId="0" applyNumberFormat="1" applyFont="1" applyFill="1" applyBorder="1"/>
    <xf numFmtId="4" fontId="0" fillId="8" borderId="12" xfId="0" applyNumberFormat="1" applyFill="1" applyBorder="1" applyAlignment="1">
      <alignment vertical="center"/>
    </xf>
    <xf numFmtId="4" fontId="0" fillId="8" borderId="13" xfId="0" applyNumberFormat="1" applyFill="1" applyBorder="1" applyAlignment="1">
      <alignment vertical="center"/>
    </xf>
    <xf numFmtId="4" fontId="0" fillId="8" borderId="15" xfId="0" applyNumberFormat="1" applyFill="1" applyBorder="1" applyAlignment="1">
      <alignment vertical="center"/>
    </xf>
    <xf numFmtId="4" fontId="0" fillId="8" borderId="16" xfId="0" applyNumberFormat="1" applyFill="1" applyBorder="1" applyAlignment="1">
      <alignment vertical="center"/>
    </xf>
    <xf numFmtId="0" fontId="5" fillId="3" borderId="0" xfId="0" applyFont="1" applyFill="1" applyAlignment="1">
      <alignment horizontal="center" vertical="center" wrapText="1"/>
    </xf>
    <xf numFmtId="0" fontId="0" fillId="0" borderId="11" xfId="0" applyBorder="1" applyAlignment="1">
      <alignment horizontal="center" vertical="center"/>
    </xf>
    <xf numFmtId="0" fontId="0" fillId="6" borderId="11" xfId="0" applyFill="1" applyBorder="1" applyAlignment="1">
      <alignment horizontal="center" vertical="center"/>
    </xf>
    <xf numFmtId="3" fontId="0" fillId="6" borderId="12" xfId="0" applyNumberFormat="1" applyFill="1" applyBorder="1"/>
    <xf numFmtId="3" fontId="0" fillId="6" borderId="12" xfId="0" applyNumberFormat="1" applyFill="1" applyBorder="1" applyAlignment="1">
      <alignment vertical="center"/>
    </xf>
    <xf numFmtId="4" fontId="0" fillId="6" borderId="12" xfId="0" applyNumberFormat="1" applyFill="1" applyBorder="1" applyAlignment="1">
      <alignment vertical="center"/>
    </xf>
    <xf numFmtId="4" fontId="0" fillId="6" borderId="13" xfId="0" applyNumberFormat="1" applyFill="1" applyBorder="1" applyAlignment="1">
      <alignment vertical="center"/>
    </xf>
    <xf numFmtId="0" fontId="0" fillId="0" borderId="14" xfId="0" applyBorder="1" applyAlignment="1">
      <alignment horizontal="center" vertical="center"/>
    </xf>
    <xf numFmtId="0" fontId="3" fillId="3" borderId="1" xfId="0" applyFont="1" applyFill="1" applyBorder="1" applyAlignment="1">
      <alignment horizontal="center" vertical="center"/>
    </xf>
    <xf numFmtId="0" fontId="5" fillId="3" borderId="5"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9" xfId="0" applyFont="1" applyFill="1" applyBorder="1" applyAlignment="1">
      <alignment horizontal="center"/>
    </xf>
    <xf numFmtId="2" fontId="2" fillId="2" borderId="12" xfId="0" applyNumberFormat="1" applyFont="1" applyFill="1" applyBorder="1"/>
    <xf numFmtId="0" fontId="0" fillId="2" borderId="11" xfId="0" applyFill="1" applyBorder="1" applyAlignment="1">
      <alignment vertical="center"/>
    </xf>
    <xf numFmtId="3" fontId="0" fillId="2" borderId="12" xfId="0" applyNumberFormat="1" applyFill="1" applyBorder="1"/>
    <xf numFmtId="3" fontId="0" fillId="2" borderId="12" xfId="0" applyNumberFormat="1" applyFill="1" applyBorder="1" applyAlignment="1">
      <alignment vertical="center"/>
    </xf>
    <xf numFmtId="2" fontId="0" fillId="2" borderId="12" xfId="0" applyNumberFormat="1" applyFill="1" applyBorder="1"/>
    <xf numFmtId="2" fontId="0" fillId="2" borderId="13" xfId="0" applyNumberFormat="1" applyFill="1" applyBorder="1"/>
    <xf numFmtId="0" fontId="0" fillId="2" borderId="14" xfId="0" applyFill="1" applyBorder="1" applyAlignment="1">
      <alignment vertical="center"/>
    </xf>
    <xf numFmtId="3" fontId="0" fillId="2" borderId="15" xfId="0" applyNumberFormat="1" applyFill="1" applyBorder="1" applyAlignment="1">
      <alignment vertical="center"/>
    </xf>
    <xf numFmtId="2" fontId="0" fillId="2" borderId="15" xfId="0" applyNumberFormat="1" applyFill="1" applyBorder="1"/>
    <xf numFmtId="0" fontId="4" fillId="0" borderId="2" xfId="0" applyFont="1" applyBorder="1" applyAlignment="1">
      <alignment vertical="center"/>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4" fontId="2" fillId="5" borderId="4" xfId="0" applyNumberFormat="1" applyFont="1" applyFill="1" applyBorder="1" applyAlignment="1">
      <alignment vertical="center"/>
    </xf>
    <xf numFmtId="0" fontId="0" fillId="0" borderId="0" xfId="0" applyAlignment="1">
      <alignment horizontal="center"/>
    </xf>
    <xf numFmtId="0" fontId="0" fillId="2" borderId="4" xfId="0" applyFill="1" applyBorder="1" applyAlignment="1">
      <alignment horizontal="center" vertical="center"/>
    </xf>
    <xf numFmtId="0" fontId="2" fillId="2" borderId="12" xfId="0" applyFont="1" applyFill="1" applyBorder="1"/>
    <xf numFmtId="0" fontId="0" fillId="8" borderId="11" xfId="0" applyFill="1" applyBorder="1" applyAlignment="1">
      <alignment horizontal="left" vertical="center" wrapText="1"/>
    </xf>
    <xf numFmtId="0" fontId="0" fillId="8" borderId="14" xfId="0" applyFill="1" applyBorder="1" applyAlignment="1">
      <alignment horizontal="left" vertical="center" wrapText="1"/>
    </xf>
    <xf numFmtId="0" fontId="11" fillId="0" borderId="5" xfId="0" applyFont="1" applyBorder="1" applyAlignment="1">
      <alignment vertical="center"/>
    </xf>
    <xf numFmtId="0" fontId="2" fillId="2" borderId="3" xfId="0" applyFont="1" applyFill="1" applyBorder="1" applyAlignment="1">
      <alignment horizontal="center" wrapText="1"/>
    </xf>
    <xf numFmtId="0" fontId="3" fillId="3" borderId="19" xfId="0" applyFont="1" applyFill="1" applyBorder="1" applyAlignment="1">
      <alignment horizontal="center"/>
    </xf>
    <xf numFmtId="0" fontId="5" fillId="3" borderId="2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2" fillId="2" borderId="0" xfId="0" applyFont="1" applyFill="1" applyAlignment="1">
      <alignment vertical="center"/>
    </xf>
    <xf numFmtId="4" fontId="2" fillId="2" borderId="0" xfId="0" applyNumberFormat="1" applyFont="1" applyFill="1" applyAlignment="1">
      <alignment vertical="center"/>
    </xf>
    <xf numFmtId="0" fontId="4" fillId="0" borderId="2" xfId="0" applyFont="1" applyBorder="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3" fillId="3" borderId="0" xfId="0" applyFont="1" applyFill="1" applyAlignment="1">
      <alignment vertical="center"/>
    </xf>
    <xf numFmtId="0" fontId="3" fillId="3" borderId="0" xfId="0" applyFont="1" applyFill="1" applyAlignment="1">
      <alignment horizontal="center" wrapText="1"/>
    </xf>
    <xf numFmtId="3" fontId="0" fillId="0" borderId="13" xfId="0" applyNumberFormat="1" applyBorder="1"/>
    <xf numFmtId="0" fontId="0" fillId="2" borderId="11" xfId="0" applyFill="1" applyBorder="1"/>
    <xf numFmtId="3" fontId="0" fillId="2" borderId="13" xfId="0" applyNumberFormat="1" applyFill="1" applyBorder="1"/>
    <xf numFmtId="0" fontId="0" fillId="8" borderId="14" xfId="0" applyFill="1" applyBorder="1"/>
    <xf numFmtId="3" fontId="0" fillId="8" borderId="15" xfId="0" applyNumberFormat="1" applyFill="1" applyBorder="1"/>
    <xf numFmtId="3" fontId="0" fillId="8" borderId="16" xfId="0" applyNumberFormat="1" applyFill="1" applyBorder="1"/>
    <xf numFmtId="0" fontId="2" fillId="2" borderId="4" xfId="0" applyFont="1" applyFill="1" applyBorder="1" applyAlignment="1">
      <alignment horizontal="left" vertical="center"/>
    </xf>
    <xf numFmtId="0" fontId="0" fillId="0" borderId="4" xfId="0" applyBorder="1" applyAlignment="1">
      <alignment horizontal="right" vertical="center"/>
    </xf>
    <xf numFmtId="0" fontId="7" fillId="0" borderId="0" xfId="0" applyFont="1"/>
    <xf numFmtId="3" fontId="0" fillId="0" borderId="13" xfId="0" applyNumberFormat="1" applyBorder="1" applyAlignment="1">
      <alignment vertical="center"/>
    </xf>
    <xf numFmtId="0" fontId="0" fillId="2" borderId="11" xfId="0" applyFill="1" applyBorder="1" applyAlignment="1">
      <alignment horizontal="center" vertical="center"/>
    </xf>
    <xf numFmtId="3" fontId="0" fillId="2" borderId="13" xfId="0" applyNumberFormat="1" applyFill="1" applyBorder="1" applyAlignment="1">
      <alignment vertical="center"/>
    </xf>
    <xf numFmtId="3" fontId="0" fillId="0" borderId="16" xfId="0" applyNumberFormat="1" applyBorder="1" applyAlignment="1">
      <alignment vertical="center"/>
    </xf>
    <xf numFmtId="0" fontId="4" fillId="2" borderId="24" xfId="0" applyFont="1" applyFill="1" applyBorder="1" applyAlignment="1">
      <alignment horizontal="left" vertical="center" wrapText="1"/>
    </xf>
    <xf numFmtId="0" fontId="4" fillId="2" borderId="0" xfId="0" applyFont="1" applyFill="1"/>
    <xf numFmtId="0" fontId="0" fillId="2" borderId="0" xfId="0" applyFill="1"/>
    <xf numFmtId="3" fontId="2" fillId="2" borderId="13" xfId="0" applyNumberFormat="1" applyFont="1" applyFill="1" applyBorder="1" applyAlignment="1">
      <alignment vertical="center"/>
    </xf>
    <xf numFmtId="3" fontId="2" fillId="8" borderId="0" xfId="0" applyNumberFormat="1" applyFont="1" applyFill="1" applyAlignment="1">
      <alignment vertical="center"/>
    </xf>
    <xf numFmtId="4" fontId="2" fillId="8" borderId="0" xfId="0" applyNumberFormat="1" applyFont="1" applyFill="1" applyAlignment="1">
      <alignment vertical="center"/>
    </xf>
    <xf numFmtId="3" fontId="2" fillId="2" borderId="13" xfId="0" applyNumberFormat="1" applyFont="1" applyFill="1" applyBorder="1"/>
    <xf numFmtId="0" fontId="0" fillId="2" borderId="14" xfId="0" applyFill="1" applyBorder="1"/>
    <xf numFmtId="3" fontId="0" fillId="2" borderId="16" xfId="0" applyNumberFormat="1" applyFill="1" applyBorder="1"/>
    <xf numFmtId="0" fontId="5" fillId="0" borderId="4" xfId="0" applyFont="1" applyBorder="1" applyAlignment="1">
      <alignment horizontal="center" vertical="center" wrapText="1"/>
    </xf>
    <xf numFmtId="0" fontId="3" fillId="0" borderId="0" xfId="0" applyFont="1" applyAlignment="1">
      <alignment horizontal="center" vertical="center" wrapText="1"/>
    </xf>
    <xf numFmtId="0" fontId="2" fillId="2" borderId="20" xfId="0" applyFont="1" applyFill="1" applyBorder="1" applyAlignment="1">
      <alignment vertical="center"/>
    </xf>
    <xf numFmtId="3" fontId="2" fillId="2" borderId="19" xfId="0" applyNumberFormat="1" applyFont="1" applyFill="1" applyBorder="1" applyAlignment="1">
      <alignment vertical="center"/>
    </xf>
    <xf numFmtId="0" fontId="0" fillId="0" borderId="20" xfId="0" applyBorder="1" applyAlignment="1">
      <alignment horizontal="center" vertical="center"/>
    </xf>
    <xf numFmtId="3" fontId="0" fillId="0" borderId="19" xfId="0" applyNumberFormat="1" applyBorder="1" applyAlignment="1">
      <alignment vertical="center"/>
    </xf>
    <xf numFmtId="0" fontId="0" fillId="2" borderId="20" xfId="0" applyFill="1" applyBorder="1" applyAlignment="1">
      <alignment horizontal="center" vertical="center"/>
    </xf>
    <xf numFmtId="3" fontId="0" fillId="2" borderId="19" xfId="0" applyNumberFormat="1" applyFill="1" applyBorder="1" applyAlignment="1">
      <alignment vertical="center"/>
    </xf>
    <xf numFmtId="0" fontId="0" fillId="0" borderId="30" xfId="0" applyBorder="1" applyAlignment="1">
      <alignment horizontal="center" vertical="center"/>
    </xf>
    <xf numFmtId="3" fontId="0" fillId="0" borderId="31" xfId="0" applyNumberFormat="1" applyBorder="1" applyAlignment="1">
      <alignment vertical="center"/>
    </xf>
    <xf numFmtId="0" fontId="13" fillId="0" borderId="0" xfId="6"/>
    <xf numFmtId="0" fontId="2" fillId="0" borderId="0" xfId="0" applyFont="1" applyAlignment="1">
      <alignment vertical="center"/>
    </xf>
    <xf numFmtId="0" fontId="0" fillId="0" borderId="14" xfId="0" applyBorder="1"/>
    <xf numFmtId="3" fontId="0" fillId="0" borderId="16" xfId="0" applyNumberFormat="1" applyBorder="1"/>
    <xf numFmtId="0" fontId="7" fillId="0" borderId="8" xfId="0" applyFont="1" applyBorder="1"/>
    <xf numFmtId="0" fontId="0" fillId="2" borderId="11" xfId="0" applyFill="1" applyBorder="1" applyAlignment="1">
      <alignment horizontal="center"/>
    </xf>
    <xf numFmtId="0" fontId="0" fillId="0" borderId="14" xfId="0" applyBorder="1" applyAlignment="1">
      <alignment horizontal="center"/>
    </xf>
    <xf numFmtId="0" fontId="14" fillId="0" borderId="0" xfId="0" applyFont="1"/>
    <xf numFmtId="0" fontId="15" fillId="0" borderId="0" xfId="0" applyFont="1" applyAlignment="1">
      <alignment horizontal="center" vertical="center"/>
    </xf>
    <xf numFmtId="0" fontId="16" fillId="0" borderId="0" xfId="0" applyFont="1" applyAlignment="1">
      <alignment horizontal="left" vertical="center" wrapText="1"/>
    </xf>
    <xf numFmtId="3" fontId="0" fillId="0" borderId="6" xfId="0" applyNumberFormat="1" applyBorder="1"/>
    <xf numFmtId="0" fontId="0" fillId="8" borderId="11" xfId="0" applyFill="1" applyBorder="1"/>
    <xf numFmtId="0" fontId="0" fillId="8" borderId="11" xfId="0" applyFill="1" applyBorder="1" applyAlignment="1">
      <alignment vertical="center"/>
    </xf>
    <xf numFmtId="3" fontId="0" fillId="8" borderId="12" xfId="0" applyNumberFormat="1" applyFill="1" applyBorder="1" applyAlignment="1">
      <alignment vertical="center"/>
    </xf>
    <xf numFmtId="3" fontId="2" fillId="8" borderId="12" xfId="0" applyNumberFormat="1" applyFont="1" applyFill="1" applyBorder="1" applyAlignment="1">
      <alignment vertical="center"/>
    </xf>
    <xf numFmtId="0" fontId="0" fillId="9" borderId="0" xfId="0" applyFill="1"/>
    <xf numFmtId="0" fontId="4" fillId="0" borderId="2" xfId="0" applyFont="1" applyBorder="1" applyAlignment="1">
      <alignment horizontal="left" vertical="center" wrapText="1"/>
    </xf>
    <xf numFmtId="3" fontId="0" fillId="0" borderId="11" xfId="0" applyNumberFormat="1" applyBorder="1" applyAlignment="1">
      <alignment horizontal="center"/>
    </xf>
    <xf numFmtId="0" fontId="0" fillId="0" borderId="16" xfId="0" applyBorder="1"/>
    <xf numFmtId="0" fontId="5" fillId="3" borderId="40" xfId="0" applyFont="1" applyFill="1" applyBorder="1" applyAlignment="1">
      <alignment horizontal="center" vertical="center" wrapText="1"/>
    </xf>
    <xf numFmtId="4" fontId="0" fillId="0" borderId="13" xfId="0" applyNumberFormat="1" applyBorder="1"/>
    <xf numFmtId="4" fontId="0" fillId="0" borderId="16" xfId="0" applyNumberFormat="1" applyBorder="1"/>
    <xf numFmtId="3" fontId="0" fillId="8" borderId="4" xfId="0" applyNumberFormat="1" applyFill="1" applyBorder="1" applyAlignment="1">
      <alignment vertical="center"/>
    </xf>
    <xf numFmtId="0" fontId="4" fillId="0" borderId="36" xfId="0" applyFont="1" applyBorder="1" applyAlignment="1">
      <alignment vertical="center"/>
    </xf>
    <xf numFmtId="0" fontId="2" fillId="5" borderId="0" xfId="0" applyFont="1" applyFill="1" applyAlignment="1">
      <alignment vertical="center"/>
    </xf>
    <xf numFmtId="4" fontId="2" fillId="5" borderId="0" xfId="0" applyNumberFormat="1" applyFont="1" applyFill="1" applyAlignment="1">
      <alignment vertical="center"/>
    </xf>
    <xf numFmtId="0" fontId="5" fillId="4" borderId="17" xfId="0" applyFont="1" applyFill="1" applyBorder="1" applyAlignment="1">
      <alignment horizontal="center" vertical="center" wrapText="1"/>
    </xf>
    <xf numFmtId="0" fontId="0" fillId="3" borderId="0" xfId="0" applyFill="1" applyAlignment="1">
      <alignment horizontal="center" vertical="center"/>
    </xf>
    <xf numFmtId="0" fontId="2" fillId="5" borderId="11" xfId="0" applyFont="1" applyFill="1" applyBorder="1" applyAlignment="1">
      <alignment vertical="center"/>
    </xf>
    <xf numFmtId="3" fontId="2" fillId="5" borderId="12" xfId="0" applyNumberFormat="1" applyFont="1" applyFill="1" applyBorder="1" applyAlignment="1">
      <alignment vertical="center"/>
    </xf>
    <xf numFmtId="3" fontId="2" fillId="5" borderId="13" xfId="0" applyNumberFormat="1" applyFont="1" applyFill="1" applyBorder="1" applyAlignment="1">
      <alignment vertical="center"/>
    </xf>
    <xf numFmtId="4" fontId="2" fillId="5" borderId="12" xfId="0" applyNumberFormat="1" applyFont="1" applyFill="1" applyBorder="1" applyAlignment="1">
      <alignment vertical="center"/>
    </xf>
    <xf numFmtId="0" fontId="0" fillId="2" borderId="12" xfId="0" applyFill="1" applyBorder="1"/>
    <xf numFmtId="4" fontId="2" fillId="5" borderId="13" xfId="0" applyNumberFormat="1" applyFont="1" applyFill="1" applyBorder="1" applyAlignment="1">
      <alignment vertical="center"/>
    </xf>
    <xf numFmtId="3" fontId="0" fillId="8" borderId="15" xfId="0" applyNumberFormat="1" applyFill="1" applyBorder="1" applyAlignment="1">
      <alignment vertical="center"/>
    </xf>
    <xf numFmtId="0" fontId="6" fillId="3" borderId="0" xfId="0" applyFont="1" applyFill="1" applyAlignment="1">
      <alignment horizontal="center" vertical="center"/>
    </xf>
    <xf numFmtId="0" fontId="0" fillId="0" borderId="28" xfId="0" applyBorder="1"/>
    <xf numFmtId="0" fontId="0" fillId="0" borderId="25" xfId="0" applyBorder="1"/>
    <xf numFmtId="0" fontId="0" fillId="0" borderId="29" xfId="0" applyBorder="1"/>
    <xf numFmtId="0" fontId="2" fillId="5" borderId="20" xfId="0" applyFont="1" applyFill="1" applyBorder="1" applyAlignment="1">
      <alignment vertical="center"/>
    </xf>
    <xf numFmtId="4" fontId="2" fillId="5" borderId="19" xfId="0" applyNumberFormat="1" applyFont="1" applyFill="1" applyBorder="1" applyAlignment="1">
      <alignment vertical="center"/>
    </xf>
    <xf numFmtId="3" fontId="0" fillId="0" borderId="19" xfId="0" applyNumberFormat="1" applyBorder="1"/>
    <xf numFmtId="4" fontId="0" fillId="0" borderId="31" xfId="0" applyNumberFormat="1" applyBorder="1" applyAlignment="1">
      <alignment vertical="center"/>
    </xf>
    <xf numFmtId="0" fontId="7" fillId="0" borderId="0" xfId="0" applyFont="1" applyAlignment="1">
      <alignment vertical="center"/>
    </xf>
    <xf numFmtId="0" fontId="0" fillId="0" borderId="26" xfId="0" applyBorder="1" applyAlignment="1">
      <alignment horizontal="center" vertical="center"/>
    </xf>
    <xf numFmtId="4" fontId="2" fillId="2" borderId="4" xfId="0" applyNumberFormat="1" applyFont="1" applyFill="1" applyBorder="1" applyAlignment="1">
      <alignment horizontal="center" vertical="center"/>
    </xf>
    <xf numFmtId="0" fontId="14" fillId="5" borderId="0" xfId="0" applyFont="1" applyFill="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13" fillId="0" borderId="12" xfId="6" applyBorder="1"/>
    <xf numFmtId="0" fontId="13" fillId="0" borderId="41" xfId="6" applyBorder="1"/>
    <xf numFmtId="0" fontId="13" fillId="0" borderId="15" xfId="6" applyBorder="1"/>
    <xf numFmtId="0" fontId="13" fillId="0" borderId="12" xfId="6" applyBorder="1" quotePrefix="1"/>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9" defaultPivotStyle="PivotStyleLight16"/>
  <colors>
    <mruColors>
      <color rgb="00CCFFCC"/>
      <color rgb="00008000"/>
      <color rgb="0000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43</xdr:row>
      <xdr:rowOff>0</xdr:rowOff>
    </xdr:from>
    <xdr:to>
      <xdr:col>3</xdr:col>
      <xdr:colOff>895350</xdr:colOff>
      <xdr:row>57</xdr:row>
      <xdr:rowOff>12700</xdr:rowOff>
    </xdr:to>
    <xdr:pic>
      <xdr:nvPicPr>
        <xdr:cNvPr id="2" name="Imagen 1"/>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0" y="9814560"/>
          <a:ext cx="5217160" cy="26797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tabSelected="1" topLeftCell="A21" workbookViewId="0">
      <selection activeCell="B32" sqref="B32"/>
    </sheetView>
  </sheetViews>
  <sheetFormatPr defaultColWidth="8.72380952380952" defaultRowHeight="15" outlineLevelCol="2"/>
  <cols>
    <col min="1" max="1" width="10.7238095238095" customWidth="1"/>
    <col min="2" max="2" width="25.2666666666667" customWidth="1"/>
    <col min="3" max="3" width="130.542857142857" customWidth="1"/>
  </cols>
  <sheetData>
    <row r="1" ht="30" customHeight="1" spans="1:3">
      <c r="A1" s="293" t="s">
        <v>0</v>
      </c>
      <c r="B1" s="293"/>
      <c r="C1" s="293"/>
    </row>
    <row r="2" ht="15.75"/>
    <row r="3" ht="15.75" spans="1:3">
      <c r="A3" s="294" t="s">
        <v>1</v>
      </c>
      <c r="B3" s="295" t="s">
        <v>2</v>
      </c>
      <c r="C3" s="296" t="s">
        <v>3</v>
      </c>
    </row>
    <row r="4" spans="1:3">
      <c r="A4" s="147">
        <v>1</v>
      </c>
      <c r="B4" s="297" t="s">
        <v>4</v>
      </c>
      <c r="C4" s="86" t="s">
        <v>5</v>
      </c>
    </row>
    <row r="5" spans="1:3">
      <c r="A5" s="147">
        <v>2</v>
      </c>
      <c r="B5" s="297" t="s">
        <v>6</v>
      </c>
      <c r="C5" s="86" t="s">
        <v>7</v>
      </c>
    </row>
    <row r="6" spans="1:3">
      <c r="A6" s="147">
        <v>3</v>
      </c>
      <c r="B6" s="297" t="s">
        <v>8</v>
      </c>
      <c r="C6" s="86" t="s">
        <v>9</v>
      </c>
    </row>
    <row r="7" spans="1:3">
      <c r="A7" s="147">
        <v>4</v>
      </c>
      <c r="B7" s="297" t="s">
        <v>10</v>
      </c>
      <c r="C7" s="86" t="s">
        <v>11</v>
      </c>
    </row>
    <row r="8" spans="1:3">
      <c r="A8" s="147">
        <v>5</v>
      </c>
      <c r="B8" s="297" t="s">
        <v>12</v>
      </c>
      <c r="C8" s="86" t="s">
        <v>13</v>
      </c>
    </row>
    <row r="9" spans="1:3">
      <c r="A9" s="147">
        <v>6</v>
      </c>
      <c r="B9" s="297" t="s">
        <v>14</v>
      </c>
      <c r="C9" s="86" t="s">
        <v>15</v>
      </c>
    </row>
    <row r="10" spans="1:3">
      <c r="A10" s="147">
        <v>7</v>
      </c>
      <c r="B10" s="297" t="s">
        <v>16</v>
      </c>
      <c r="C10" s="86" t="s">
        <v>17</v>
      </c>
    </row>
    <row r="11" spans="1:3">
      <c r="A11" s="147">
        <v>8</v>
      </c>
      <c r="B11" s="297" t="s">
        <v>18</v>
      </c>
      <c r="C11" s="86" t="s">
        <v>19</v>
      </c>
    </row>
    <row r="12" spans="1:3">
      <c r="A12" s="147">
        <v>9</v>
      </c>
      <c r="B12" s="297" t="s">
        <v>20</v>
      </c>
      <c r="C12" s="86" t="s">
        <v>21</v>
      </c>
    </row>
    <row r="13" spans="1:3">
      <c r="A13" s="147">
        <v>10</v>
      </c>
      <c r="B13" s="297" t="s">
        <v>22</v>
      </c>
      <c r="C13" s="86" t="s">
        <v>23</v>
      </c>
    </row>
    <row r="14" spans="1:3">
      <c r="A14" s="147">
        <v>11</v>
      </c>
      <c r="B14" s="297" t="s">
        <v>24</v>
      </c>
      <c r="C14" s="86" t="s">
        <v>25</v>
      </c>
    </row>
    <row r="15" spans="1:3">
      <c r="A15" s="147">
        <v>12</v>
      </c>
      <c r="B15" s="297" t="s">
        <v>26</v>
      </c>
      <c r="C15" s="86" t="s">
        <v>27</v>
      </c>
    </row>
    <row r="16" spans="1:3">
      <c r="A16" s="147">
        <v>13</v>
      </c>
      <c r="B16" s="297" t="s">
        <v>28</v>
      </c>
      <c r="C16" s="86" t="s">
        <v>29</v>
      </c>
    </row>
    <row r="17" spans="1:3">
      <c r="A17" s="147">
        <v>14</v>
      </c>
      <c r="B17" s="297" t="s">
        <v>30</v>
      </c>
      <c r="C17" s="86" t="s">
        <v>31</v>
      </c>
    </row>
    <row r="18" spans="1:3">
      <c r="A18" s="147">
        <v>15</v>
      </c>
      <c r="B18" s="297" t="s">
        <v>32</v>
      </c>
      <c r="C18" s="86" t="s">
        <v>33</v>
      </c>
    </row>
    <row r="19" spans="1:3">
      <c r="A19" s="147">
        <v>16</v>
      </c>
      <c r="B19" s="297" t="s">
        <v>34</v>
      </c>
      <c r="C19" s="86" t="s">
        <v>35</v>
      </c>
    </row>
    <row r="20" spans="1:3">
      <c r="A20" s="147">
        <v>17</v>
      </c>
      <c r="B20" s="297" t="s">
        <v>36</v>
      </c>
      <c r="C20" s="86" t="s">
        <v>37</v>
      </c>
    </row>
    <row r="21" spans="1:3">
      <c r="A21" s="147">
        <v>18</v>
      </c>
      <c r="B21" s="297" t="s">
        <v>38</v>
      </c>
      <c r="C21" s="86" t="s">
        <v>39</v>
      </c>
    </row>
    <row r="22" spans="1:3">
      <c r="A22" s="147">
        <v>19</v>
      </c>
      <c r="B22" s="297" t="s">
        <v>40</v>
      </c>
      <c r="C22" s="86" t="s">
        <v>41</v>
      </c>
    </row>
    <row r="23" spans="1:3">
      <c r="A23" s="147">
        <v>20</v>
      </c>
      <c r="B23" s="297" t="s">
        <v>42</v>
      </c>
      <c r="C23" s="86" t="s">
        <v>43</v>
      </c>
    </row>
    <row r="24" spans="1:3">
      <c r="A24" s="147">
        <v>21</v>
      </c>
      <c r="B24" s="247" t="s">
        <v>44</v>
      </c>
      <c r="C24" s="86" t="s">
        <v>45</v>
      </c>
    </row>
    <row r="25" spans="1:3">
      <c r="A25" s="147">
        <v>22</v>
      </c>
      <c r="B25" s="247" t="s">
        <v>46</v>
      </c>
      <c r="C25" s="86" t="s">
        <v>47</v>
      </c>
    </row>
    <row r="26" spans="1:3">
      <c r="A26" s="147">
        <v>23</v>
      </c>
      <c r="B26" s="247" t="s">
        <v>48</v>
      </c>
      <c r="C26" s="86" t="s">
        <v>49</v>
      </c>
    </row>
    <row r="27" spans="1:3">
      <c r="A27" s="147">
        <v>24</v>
      </c>
      <c r="B27" s="297" t="s">
        <v>50</v>
      </c>
      <c r="C27" s="86" t="s">
        <v>51</v>
      </c>
    </row>
    <row r="28" spans="1:3">
      <c r="A28" s="147">
        <v>25</v>
      </c>
      <c r="B28" s="297" t="s">
        <v>52</v>
      </c>
      <c r="C28" s="86" t="s">
        <v>53</v>
      </c>
    </row>
    <row r="29" spans="1:3">
      <c r="A29" s="147">
        <v>26</v>
      </c>
      <c r="B29" s="297" t="s">
        <v>54</v>
      </c>
      <c r="C29" s="86" t="s">
        <v>55</v>
      </c>
    </row>
    <row r="30" spans="1:3">
      <c r="A30" s="147">
        <v>27</v>
      </c>
      <c r="B30" s="297" t="s">
        <v>56</v>
      </c>
      <c r="C30" s="86" t="s">
        <v>57</v>
      </c>
    </row>
    <row r="31" spans="1:3">
      <c r="A31" s="147">
        <v>28</v>
      </c>
      <c r="B31" s="300" t="s">
        <v>58</v>
      </c>
      <c r="C31" s="86" t="s">
        <v>59</v>
      </c>
    </row>
    <row r="32" spans="1:3">
      <c r="A32" s="147">
        <v>29</v>
      </c>
      <c r="B32" s="297" t="s">
        <v>60</v>
      </c>
      <c r="C32" s="86" t="s">
        <v>61</v>
      </c>
    </row>
    <row r="33" spans="1:3">
      <c r="A33" s="147">
        <v>30</v>
      </c>
      <c r="B33" s="298" t="s">
        <v>62</v>
      </c>
      <c r="C33" s="86" t="s">
        <v>63</v>
      </c>
    </row>
    <row r="34" spans="1:3">
      <c r="A34" s="147">
        <v>31</v>
      </c>
      <c r="B34" s="298" t="s">
        <v>64</v>
      </c>
      <c r="C34" s="86" t="s">
        <v>65</v>
      </c>
    </row>
    <row r="35" ht="15.75" spans="1:3">
      <c r="A35" s="253">
        <v>32</v>
      </c>
      <c r="B35" s="299" t="s">
        <v>66</v>
      </c>
      <c r="C35" s="265" t="s">
        <v>67</v>
      </c>
    </row>
    <row r="36" ht="15.75" spans="1:3">
      <c r="A36" s="15" t="s">
        <v>68</v>
      </c>
    </row>
  </sheetData>
  <mergeCells count="1">
    <mergeCell ref="A1:C1"/>
  </mergeCells>
  <hyperlinks>
    <hyperlink ref="B4" location="productor!A1" display="productor!A1"/>
    <hyperlink ref="B5" location="unidades!A1" display="unidades!A1"/>
    <hyperlink ref="B7" location="tenencia!A1" display="tenencia!A1"/>
    <hyperlink ref="B23" location="pecuario!A1" display="pecuario!A1"/>
    <hyperlink ref="B28" location="maquinaria!A1" display="maquinaria!A1"/>
    <hyperlink ref="B35" location="limitaciones!A1" display="limitaciones!A1"/>
    <hyperlink ref="B13" location="arroz!A1" display="arroz!A1"/>
    <hyperlink ref="B14" location="yucaamarga!A1" display="yucaamarga!A1"/>
    <hyperlink ref="B15" location="yucadulce!A1" display="yucadulce!A1"/>
    <hyperlink ref="B16" location="maiz!A1" display="maiz!A1"/>
    <hyperlink ref="B17" location="cacao!A1" display="cacao!A1"/>
    <hyperlink ref="B19" location="platano!A1" display="platano!A1"/>
    <hyperlink ref="B20" location="cafe!A1" display="cafe!A1"/>
    <hyperlink ref="B6" location="actividad!A1" display="actividad!A1"/>
    <hyperlink ref="B10" location="cultivos!A1" display="cultivos!A1"/>
    <hyperlink ref="B11" location="temporero!A1" display="temporero!A1"/>
    <hyperlink ref="B12" location="permanente!A1" display="permanente!A1"/>
    <hyperlink ref="B27" location="energia!A1" display="energia!A1"/>
    <hyperlink ref="B34" location="facilidades!A1" display="facilidades!A1"/>
    <hyperlink ref="B33" location="hogar!A1" display="hogar!A1"/>
    <hyperlink ref="B32" location="mano_obra!A1" display="mano_obra!A1"/>
    <hyperlink ref="B31" location="'asist-credito'!A1" display="asist-credito'!A1"/>
    <hyperlink ref="B30" location="organizacion!A1" display="organizacion!A1"/>
    <hyperlink ref="B26" location="practicas_pec!A1" display="practicas_pec!A1"/>
    <hyperlink ref="B22" location="pract_agri!A1" display="pract_agri!A1"/>
    <hyperlink ref="B21" location="riego_cult!A1" display="riego_cult!A1"/>
    <hyperlink ref="B18" location="caña_azucar!A1" display="caña_azucar!A1"/>
    <hyperlink ref="B8" location="uso!A1" display="uso!A1"/>
    <hyperlink ref="B25" location="seguridad_alimentaria!A1" display="seguridad_alimentaria!A1"/>
    <hyperlink ref="B24" location="prod_pec!A1" display="prod_pec!A1"/>
    <hyperlink ref="B9" location="riego!A1" display="riego!A1"/>
    <hyperlink ref="B29" location="instalacion!A1" display="instalacion!A1"/>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2"/>
  <sheetViews>
    <sheetView workbookViewId="0">
      <selection activeCell="G10" sqref="G10"/>
    </sheetView>
  </sheetViews>
  <sheetFormatPr defaultColWidth="8.72380952380952" defaultRowHeight="15" outlineLevelCol="6"/>
  <cols>
    <col min="1" max="1" width="45.7238095238095" customWidth="1"/>
    <col min="2" max="2" width="22.7238095238095" customWidth="1"/>
    <col min="3" max="3" width="20.7238095238095" customWidth="1"/>
    <col min="4" max="4" width="23.7238095238095" customWidth="1"/>
    <col min="5" max="5" width="18.7238095238095" customWidth="1"/>
    <col min="6" max="6" width="14" customWidth="1"/>
    <col min="7" max="7" width="12.1809523809524" customWidth="1"/>
    <col min="8" max="8" width="27.1809523809524" customWidth="1"/>
  </cols>
  <sheetData>
    <row r="1" spans="1:7">
      <c r="A1" s="50" t="s">
        <v>539</v>
      </c>
      <c r="B1" s="50"/>
      <c r="C1" s="50"/>
      <c r="D1" s="50"/>
      <c r="E1" s="50"/>
      <c r="G1" s="1" t="s">
        <v>69</v>
      </c>
    </row>
    <row r="2" ht="33" customHeight="1" spans="1:7">
      <c r="A2" s="204" t="s">
        <v>540</v>
      </c>
      <c r="B2" s="204"/>
      <c r="C2" s="204"/>
      <c r="D2" s="204"/>
      <c r="E2" s="204"/>
    </row>
    <row r="3" spans="1:7">
      <c r="A3" s="24" t="s">
        <v>518</v>
      </c>
      <c r="B3" s="24" t="s">
        <v>201</v>
      </c>
      <c r="C3" s="40" t="s">
        <v>241</v>
      </c>
      <c r="D3" s="40" t="s">
        <v>519</v>
      </c>
      <c r="E3" s="63" t="s">
        <v>520</v>
      </c>
    </row>
    <row r="4" spans="1:7">
      <c r="A4" s="84" t="s">
        <v>351</v>
      </c>
      <c r="B4" s="80">
        <v>38009</v>
      </c>
      <c r="C4" s="80">
        <v>45446</v>
      </c>
      <c r="D4" s="80">
        <v>3686839.87</v>
      </c>
      <c r="E4" s="80">
        <v>2435742.22</v>
      </c>
    </row>
    <row r="5" spans="1:7">
      <c r="A5" s="216" t="s">
        <v>541</v>
      </c>
      <c r="B5" s="186">
        <v>942</v>
      </c>
      <c r="C5" s="186">
        <v>1176</v>
      </c>
      <c r="D5" s="186">
        <v>2078363</v>
      </c>
      <c r="E5" s="186">
        <v>1952177.02</v>
      </c>
    </row>
    <row r="6" spans="1:7">
      <c r="A6" s="84" t="s">
        <v>457</v>
      </c>
      <c r="B6" s="80">
        <v>41347</v>
      </c>
      <c r="C6" s="80">
        <v>47002</v>
      </c>
      <c r="D6" s="80">
        <v>2703905.94</v>
      </c>
      <c r="E6" s="80">
        <v>1337142.95</v>
      </c>
    </row>
    <row r="7" spans="1:7">
      <c r="A7" s="216" t="s">
        <v>320</v>
      </c>
      <c r="B7" s="186">
        <v>20098</v>
      </c>
      <c r="C7" s="186">
        <v>22288</v>
      </c>
      <c r="D7" s="186">
        <v>2270621.67</v>
      </c>
      <c r="E7" s="186">
        <v>1080215.77</v>
      </c>
    </row>
    <row r="8" spans="1:7">
      <c r="A8" s="84" t="s">
        <v>352</v>
      </c>
      <c r="B8" s="80">
        <v>17633</v>
      </c>
      <c r="C8" s="80">
        <v>19299</v>
      </c>
      <c r="D8" s="80">
        <v>1665184.43</v>
      </c>
      <c r="E8" s="80">
        <v>779916.99</v>
      </c>
    </row>
    <row r="9" spans="1:7">
      <c r="A9" s="216" t="s">
        <v>400</v>
      </c>
      <c r="B9" s="186">
        <v>10147</v>
      </c>
      <c r="C9" s="186">
        <v>11219</v>
      </c>
      <c r="D9" s="186">
        <v>983654.3</v>
      </c>
      <c r="E9" s="186">
        <v>495762.7</v>
      </c>
    </row>
    <row r="10" spans="1:7">
      <c r="A10" s="84" t="s">
        <v>379</v>
      </c>
      <c r="B10" s="80">
        <v>5141</v>
      </c>
      <c r="C10" s="80">
        <v>5383</v>
      </c>
      <c r="D10" s="80">
        <v>880405.19</v>
      </c>
      <c r="E10" s="80">
        <v>396587.85</v>
      </c>
    </row>
    <row r="11" spans="1:7">
      <c r="A11" s="216" t="s">
        <v>455</v>
      </c>
      <c r="B11" s="186">
        <v>1336</v>
      </c>
      <c r="C11" s="186">
        <v>1591</v>
      </c>
      <c r="D11" s="186">
        <v>791142</v>
      </c>
      <c r="E11" s="186">
        <v>373325</v>
      </c>
    </row>
    <row r="12" spans="1:7">
      <c r="A12" s="84" t="s">
        <v>418</v>
      </c>
      <c r="B12" s="80">
        <v>10640</v>
      </c>
      <c r="C12" s="80">
        <v>11312</v>
      </c>
      <c r="D12" s="80">
        <v>848491.07</v>
      </c>
      <c r="E12" s="80">
        <v>325232.08</v>
      </c>
    </row>
    <row r="13" spans="1:7">
      <c r="A13" s="216" t="s">
        <v>542</v>
      </c>
      <c r="B13" s="186">
        <v>33</v>
      </c>
      <c r="C13" s="186">
        <v>36</v>
      </c>
      <c r="D13" s="186">
        <v>254471</v>
      </c>
      <c r="E13" s="186">
        <v>245474</v>
      </c>
    </row>
    <row r="14" spans="1:7">
      <c r="A14" s="84" t="s">
        <v>425</v>
      </c>
      <c r="B14" s="80">
        <v>3104</v>
      </c>
      <c r="C14" s="80">
        <v>3344</v>
      </c>
      <c r="D14" s="80">
        <v>568075.13</v>
      </c>
      <c r="E14" s="80">
        <v>120241.82</v>
      </c>
    </row>
    <row r="15" spans="1:7">
      <c r="A15" s="216" t="s">
        <v>435</v>
      </c>
      <c r="B15" s="186">
        <v>3358</v>
      </c>
      <c r="C15" s="186">
        <v>3554</v>
      </c>
      <c r="D15" s="186">
        <v>496477.76</v>
      </c>
      <c r="E15" s="186">
        <v>108976.88</v>
      </c>
    </row>
    <row r="16" spans="1:7">
      <c r="A16" s="84" t="s">
        <v>374</v>
      </c>
      <c r="B16" s="80">
        <v>3012</v>
      </c>
      <c r="C16" s="80">
        <v>3111</v>
      </c>
      <c r="D16" s="80">
        <v>316224</v>
      </c>
      <c r="E16" s="80">
        <v>97000.5</v>
      </c>
    </row>
    <row r="17" spans="1:6">
      <c r="A17" s="216" t="s">
        <v>318</v>
      </c>
      <c r="B17" s="186">
        <v>358</v>
      </c>
      <c r="C17" s="186">
        <v>379</v>
      </c>
      <c r="D17" s="186">
        <v>119365.58</v>
      </c>
      <c r="E17" s="186">
        <v>61718.18</v>
      </c>
    </row>
    <row r="18" spans="1:6">
      <c r="A18" s="84" t="s">
        <v>319</v>
      </c>
      <c r="B18" s="80">
        <v>4</v>
      </c>
      <c r="C18" s="80">
        <v>4</v>
      </c>
      <c r="D18" s="80">
        <v>68425</v>
      </c>
      <c r="E18" s="80">
        <v>60367</v>
      </c>
    </row>
    <row r="19" spans="1:6">
      <c r="A19" s="216" t="s">
        <v>360</v>
      </c>
      <c r="B19" s="186">
        <v>315</v>
      </c>
      <c r="C19" s="186">
        <v>349</v>
      </c>
      <c r="D19" s="186">
        <v>217389.78</v>
      </c>
      <c r="E19" s="186">
        <v>54699.56</v>
      </c>
    </row>
    <row r="20" spans="1:6">
      <c r="A20" s="84" t="s">
        <v>454</v>
      </c>
      <c r="B20" s="80">
        <v>607</v>
      </c>
      <c r="C20" s="80">
        <v>656</v>
      </c>
      <c r="D20" s="80">
        <v>92407.5</v>
      </c>
      <c r="E20" s="80">
        <v>42315.2</v>
      </c>
    </row>
    <row r="21" spans="1:6">
      <c r="A21" s="216" t="s">
        <v>414</v>
      </c>
      <c r="B21" s="186">
        <v>573</v>
      </c>
      <c r="C21" s="186">
        <v>620</v>
      </c>
      <c r="D21" s="186">
        <v>67524.32</v>
      </c>
      <c r="E21" s="186">
        <v>23159.1</v>
      </c>
    </row>
    <row r="22" spans="1:6">
      <c r="A22" s="84" t="s">
        <v>389</v>
      </c>
      <c r="B22" s="80">
        <v>124</v>
      </c>
      <c r="C22" s="80">
        <v>136</v>
      </c>
      <c r="D22" s="80">
        <v>30360</v>
      </c>
      <c r="E22" s="80">
        <v>22535</v>
      </c>
    </row>
    <row r="23" spans="1:6">
      <c r="A23" s="216" t="s">
        <v>469</v>
      </c>
      <c r="B23" s="186">
        <v>1520</v>
      </c>
      <c r="C23" s="186">
        <v>1585</v>
      </c>
      <c r="D23" s="186">
        <v>56532</v>
      </c>
      <c r="E23" s="186">
        <v>19204.22</v>
      </c>
    </row>
    <row r="24" spans="1:6">
      <c r="A24" s="84" t="s">
        <v>372</v>
      </c>
      <c r="B24" s="80">
        <v>1016</v>
      </c>
      <c r="C24" s="80">
        <v>1035</v>
      </c>
      <c r="D24" s="80">
        <v>23343.53</v>
      </c>
      <c r="E24" s="80">
        <v>13457.43</v>
      </c>
    </row>
    <row r="25" spans="1:6">
      <c r="A25" s="216" t="s">
        <v>470</v>
      </c>
      <c r="B25" s="186">
        <v>5</v>
      </c>
      <c r="C25" s="186">
        <v>5</v>
      </c>
      <c r="D25" s="186">
        <v>33110</v>
      </c>
      <c r="E25" s="186">
        <v>12544</v>
      </c>
    </row>
    <row r="26" spans="1:6">
      <c r="A26" s="84" t="s">
        <v>387</v>
      </c>
      <c r="B26" s="80">
        <v>26</v>
      </c>
      <c r="C26" s="80">
        <v>26</v>
      </c>
      <c r="D26" s="80">
        <v>27919.5</v>
      </c>
      <c r="E26" s="80">
        <v>11223.5</v>
      </c>
    </row>
    <row r="27" spans="1:6">
      <c r="A27" s="216" t="s">
        <v>424</v>
      </c>
      <c r="B27" s="186">
        <v>463</v>
      </c>
      <c r="C27" s="186">
        <v>485</v>
      </c>
      <c r="D27" s="186">
        <v>29179.25</v>
      </c>
      <c r="E27" s="186">
        <v>10867.95</v>
      </c>
    </row>
    <row r="28" spans="1:6">
      <c r="A28" s="84" t="s">
        <v>510</v>
      </c>
      <c r="B28" s="80">
        <v>332</v>
      </c>
      <c r="C28" s="80">
        <v>341</v>
      </c>
      <c r="D28" s="80">
        <v>49021.2</v>
      </c>
      <c r="E28" s="80">
        <v>10517.7</v>
      </c>
    </row>
    <row r="29" spans="1:6">
      <c r="A29" s="216" t="s">
        <v>395</v>
      </c>
      <c r="B29" s="186">
        <v>215</v>
      </c>
      <c r="C29" s="186">
        <v>219</v>
      </c>
      <c r="D29" s="186">
        <v>74098.5</v>
      </c>
      <c r="E29" s="186">
        <v>10095.9</v>
      </c>
    </row>
    <row r="30" spans="1:6">
      <c r="A30" s="84" t="s">
        <v>485</v>
      </c>
      <c r="B30" s="80">
        <v>228</v>
      </c>
      <c r="C30" s="80">
        <v>315</v>
      </c>
      <c r="D30" s="80">
        <v>27947.5</v>
      </c>
      <c r="E30" s="80">
        <v>9129.5</v>
      </c>
    </row>
    <row r="31" spans="1:6">
      <c r="A31" s="216" t="s">
        <v>524</v>
      </c>
      <c r="B31" s="186">
        <v>275</v>
      </c>
      <c r="C31" s="186">
        <v>283</v>
      </c>
      <c r="D31" s="186">
        <v>19029.8</v>
      </c>
      <c r="E31" s="186">
        <v>9012.5</v>
      </c>
      <c r="F31" s="257"/>
    </row>
    <row r="32" spans="1:6">
      <c r="A32" s="84" t="s">
        <v>398</v>
      </c>
      <c r="B32" s="80">
        <v>119</v>
      </c>
      <c r="C32" s="80">
        <v>128</v>
      </c>
      <c r="D32" s="80">
        <v>58736</v>
      </c>
      <c r="E32" s="80">
        <v>5911.7</v>
      </c>
    </row>
    <row r="33" spans="1:5">
      <c r="A33" s="216" t="s">
        <v>456</v>
      </c>
      <c r="B33" s="186">
        <v>284</v>
      </c>
      <c r="C33" s="186">
        <v>290</v>
      </c>
      <c r="D33" s="186">
        <v>33218.4</v>
      </c>
      <c r="E33" s="186">
        <v>5230.7</v>
      </c>
    </row>
    <row r="34" spans="1:5">
      <c r="A34" s="84" t="s">
        <v>370</v>
      </c>
      <c r="B34" s="80">
        <v>71</v>
      </c>
      <c r="C34" s="80">
        <v>76</v>
      </c>
      <c r="D34" s="80">
        <v>29408</v>
      </c>
      <c r="E34" s="80">
        <v>4013.5</v>
      </c>
    </row>
    <row r="35" spans="1:5">
      <c r="A35" s="216" t="s">
        <v>543</v>
      </c>
      <c r="B35" s="186">
        <v>3</v>
      </c>
      <c r="C35" s="186">
        <v>4</v>
      </c>
      <c r="D35" s="186">
        <v>63020</v>
      </c>
      <c r="E35" s="186">
        <v>3935</v>
      </c>
    </row>
    <row r="36" spans="1:5">
      <c r="A36" s="84" t="s">
        <v>345</v>
      </c>
      <c r="B36" s="80">
        <v>10</v>
      </c>
      <c r="C36" s="80">
        <v>10</v>
      </c>
      <c r="D36" s="80">
        <v>4068</v>
      </c>
      <c r="E36" s="80">
        <v>3378</v>
      </c>
    </row>
    <row r="37" spans="1:5">
      <c r="A37" s="216" t="s">
        <v>493</v>
      </c>
      <c r="B37" s="186">
        <v>80</v>
      </c>
      <c r="C37" s="186">
        <v>82</v>
      </c>
      <c r="D37" s="186">
        <v>34490</v>
      </c>
      <c r="E37" s="186">
        <v>2281</v>
      </c>
    </row>
    <row r="38" spans="1:5">
      <c r="A38" s="84" t="s">
        <v>544</v>
      </c>
      <c r="B38" s="80">
        <v>88</v>
      </c>
      <c r="C38" s="80">
        <v>89</v>
      </c>
      <c r="D38" s="80">
        <v>23989.5</v>
      </c>
      <c r="E38" s="80">
        <v>2138.2</v>
      </c>
    </row>
    <row r="39" spans="1:5">
      <c r="A39" s="216" t="s">
        <v>417</v>
      </c>
      <c r="B39" s="186">
        <v>36</v>
      </c>
      <c r="C39" s="186">
        <v>36</v>
      </c>
      <c r="D39" s="186">
        <v>6418</v>
      </c>
      <c r="E39" s="186">
        <v>2057</v>
      </c>
    </row>
    <row r="40" spans="1:5">
      <c r="A40" s="84" t="s">
        <v>366</v>
      </c>
      <c r="B40" s="80">
        <v>4</v>
      </c>
      <c r="C40" s="80">
        <v>4</v>
      </c>
      <c r="D40" s="80">
        <v>4157</v>
      </c>
      <c r="E40" s="80">
        <v>2021</v>
      </c>
    </row>
    <row r="41" spans="1:5">
      <c r="A41" s="216" t="s">
        <v>421</v>
      </c>
      <c r="B41" s="186">
        <v>23</v>
      </c>
      <c r="C41" s="186">
        <v>23</v>
      </c>
      <c r="D41" s="186">
        <v>6701</v>
      </c>
      <c r="E41" s="186">
        <v>1992</v>
      </c>
    </row>
    <row r="42" spans="1:5">
      <c r="A42" s="84" t="s">
        <v>437</v>
      </c>
      <c r="B42" s="80">
        <v>49</v>
      </c>
      <c r="C42" s="80">
        <v>49</v>
      </c>
      <c r="D42" s="80">
        <v>8957</v>
      </c>
      <c r="E42" s="80">
        <v>1554</v>
      </c>
    </row>
    <row r="43" spans="1:5">
      <c r="A43" s="216" t="s">
        <v>419</v>
      </c>
      <c r="B43" s="186">
        <v>70</v>
      </c>
      <c r="C43" s="186">
        <v>70</v>
      </c>
      <c r="D43" s="186">
        <v>3464.5</v>
      </c>
      <c r="E43" s="186">
        <v>1092.5</v>
      </c>
    </row>
    <row r="44" spans="1:5">
      <c r="A44" s="84" t="s">
        <v>495</v>
      </c>
      <c r="B44" s="80">
        <v>88</v>
      </c>
      <c r="C44" s="80">
        <v>92</v>
      </c>
      <c r="D44" s="80">
        <v>4034</v>
      </c>
      <c r="E44" s="80">
        <v>1062</v>
      </c>
    </row>
    <row r="45" spans="1:5">
      <c r="A45" s="216" t="s">
        <v>365</v>
      </c>
      <c r="B45" s="186">
        <v>24</v>
      </c>
      <c r="C45" s="186">
        <v>25</v>
      </c>
      <c r="D45" s="186">
        <v>3103</v>
      </c>
      <c r="E45" s="186">
        <v>987.5</v>
      </c>
    </row>
    <row r="46" spans="1:5">
      <c r="A46" s="84" t="s">
        <v>393</v>
      </c>
      <c r="B46" s="80">
        <v>48</v>
      </c>
      <c r="C46" s="80">
        <v>48</v>
      </c>
      <c r="D46" s="80">
        <v>5279</v>
      </c>
      <c r="E46" s="80">
        <v>764</v>
      </c>
    </row>
    <row r="47" spans="1:5">
      <c r="A47" s="216" t="s">
        <v>354</v>
      </c>
      <c r="B47" s="186">
        <v>42</v>
      </c>
      <c r="C47" s="186">
        <v>43</v>
      </c>
      <c r="D47" s="186">
        <v>6384</v>
      </c>
      <c r="E47" s="186">
        <v>677.8</v>
      </c>
    </row>
    <row r="48" spans="1:5">
      <c r="A48" s="84" t="s">
        <v>442</v>
      </c>
      <c r="B48" s="80">
        <v>19</v>
      </c>
      <c r="C48" s="80">
        <v>19</v>
      </c>
      <c r="D48" s="80">
        <v>6567</v>
      </c>
      <c r="E48" s="80">
        <v>659</v>
      </c>
    </row>
    <row r="49" spans="1:5">
      <c r="A49" s="216" t="s">
        <v>464</v>
      </c>
      <c r="B49" s="186">
        <v>9</v>
      </c>
      <c r="C49" s="186">
        <v>9</v>
      </c>
      <c r="D49" s="186">
        <v>20414</v>
      </c>
      <c r="E49" s="186">
        <v>581</v>
      </c>
    </row>
    <row r="50" spans="1:5">
      <c r="A50" s="258" t="s">
        <v>497</v>
      </c>
      <c r="B50" s="80">
        <v>3</v>
      </c>
      <c r="C50" s="80">
        <v>3</v>
      </c>
      <c r="D50" s="80">
        <v>910</v>
      </c>
      <c r="E50" s="80">
        <v>484</v>
      </c>
    </row>
    <row r="51" spans="1:5">
      <c r="A51" s="216" t="s">
        <v>545</v>
      </c>
      <c r="B51" s="186">
        <v>19</v>
      </c>
      <c r="C51" s="186">
        <v>19</v>
      </c>
      <c r="D51" s="186">
        <v>3498</v>
      </c>
      <c r="E51" s="186">
        <v>470</v>
      </c>
    </row>
    <row r="52" spans="1:5">
      <c r="A52" s="84" t="s">
        <v>483</v>
      </c>
      <c r="B52" s="80">
        <v>40</v>
      </c>
      <c r="C52" s="80">
        <v>40</v>
      </c>
      <c r="D52" s="80">
        <v>7696</v>
      </c>
      <c r="E52" s="80">
        <v>452</v>
      </c>
    </row>
    <row r="53" spans="1:5">
      <c r="A53" s="216" t="s">
        <v>546</v>
      </c>
      <c r="B53" s="186">
        <v>10</v>
      </c>
      <c r="C53" s="186">
        <v>10</v>
      </c>
      <c r="D53" s="186">
        <v>698</v>
      </c>
      <c r="E53" s="186">
        <v>314</v>
      </c>
    </row>
    <row r="54" spans="1:5">
      <c r="A54" s="84" t="s">
        <v>547</v>
      </c>
      <c r="B54" s="80">
        <v>2</v>
      </c>
      <c r="C54" s="80">
        <v>2</v>
      </c>
      <c r="D54" s="80">
        <v>4550</v>
      </c>
      <c r="E54" s="80">
        <v>229</v>
      </c>
    </row>
    <row r="55" spans="1:5">
      <c r="A55" s="216" t="s">
        <v>458</v>
      </c>
      <c r="B55" s="186">
        <v>11</v>
      </c>
      <c r="C55" s="186">
        <v>12</v>
      </c>
      <c r="D55" s="186">
        <v>1316</v>
      </c>
      <c r="E55" s="186">
        <v>225</v>
      </c>
    </row>
    <row r="56" spans="1:5">
      <c r="A56" s="258" t="s">
        <v>548</v>
      </c>
      <c r="B56" s="80">
        <v>6</v>
      </c>
      <c r="C56" s="80">
        <v>7</v>
      </c>
      <c r="D56" s="80">
        <v>352</v>
      </c>
      <c r="E56" s="80">
        <v>205</v>
      </c>
    </row>
    <row r="57" spans="1:5">
      <c r="A57" s="216" t="s">
        <v>429</v>
      </c>
      <c r="B57" s="186">
        <v>4</v>
      </c>
      <c r="C57" s="186">
        <v>4</v>
      </c>
      <c r="D57" s="186">
        <v>1142</v>
      </c>
      <c r="E57" s="186">
        <v>172</v>
      </c>
    </row>
    <row r="58" spans="1:5">
      <c r="A58" s="84" t="s">
        <v>337</v>
      </c>
      <c r="B58" s="80">
        <v>1</v>
      </c>
      <c r="C58" s="80">
        <v>1</v>
      </c>
      <c r="D58" s="80">
        <v>150</v>
      </c>
      <c r="E58" s="80">
        <v>150</v>
      </c>
    </row>
    <row r="59" spans="1:5">
      <c r="A59" s="216" t="s">
        <v>359</v>
      </c>
      <c r="B59" s="186">
        <v>5</v>
      </c>
      <c r="C59" s="186">
        <v>5</v>
      </c>
      <c r="D59" s="186">
        <v>4586</v>
      </c>
      <c r="E59" s="186">
        <v>143</v>
      </c>
    </row>
    <row r="60" spans="1:5">
      <c r="A60" s="258" t="s">
        <v>549</v>
      </c>
      <c r="B60" s="80">
        <v>4</v>
      </c>
      <c r="C60" s="80">
        <v>4</v>
      </c>
      <c r="D60" s="80">
        <v>911.5</v>
      </c>
      <c r="E60" s="80">
        <v>128</v>
      </c>
    </row>
    <row r="61" spans="1:5">
      <c r="A61" s="216" t="s">
        <v>472</v>
      </c>
      <c r="B61" s="186">
        <v>3</v>
      </c>
      <c r="C61" s="186">
        <v>3</v>
      </c>
      <c r="D61" s="186">
        <v>300</v>
      </c>
      <c r="E61" s="186">
        <v>126</v>
      </c>
    </row>
    <row r="62" spans="1:5">
      <c r="A62" s="84" t="s">
        <v>487</v>
      </c>
      <c r="B62" s="80">
        <v>1</v>
      </c>
      <c r="C62" s="80">
        <v>1</v>
      </c>
      <c r="D62" s="80">
        <v>125</v>
      </c>
      <c r="E62" s="80">
        <v>124</v>
      </c>
    </row>
    <row r="63" spans="1:5">
      <c r="A63" s="216" t="s">
        <v>550</v>
      </c>
      <c r="B63" s="186">
        <v>11</v>
      </c>
      <c r="C63" s="186">
        <v>11</v>
      </c>
      <c r="D63" s="186">
        <v>517.53</v>
      </c>
      <c r="E63" s="186">
        <v>121.2</v>
      </c>
    </row>
    <row r="64" spans="1:5">
      <c r="A64" s="84" t="s">
        <v>532</v>
      </c>
      <c r="B64" s="80">
        <v>3</v>
      </c>
      <c r="C64" s="80">
        <v>3</v>
      </c>
      <c r="D64" s="80">
        <v>210</v>
      </c>
      <c r="E64" s="80">
        <v>120</v>
      </c>
    </row>
    <row r="65" spans="1:5">
      <c r="A65" s="216" t="s">
        <v>338</v>
      </c>
      <c r="B65" s="186">
        <v>3</v>
      </c>
      <c r="C65" s="186">
        <v>3</v>
      </c>
      <c r="D65" s="186">
        <v>431</v>
      </c>
      <c r="E65" s="186">
        <v>108</v>
      </c>
    </row>
    <row r="66" spans="1:5">
      <c r="A66" s="84" t="s">
        <v>436</v>
      </c>
      <c r="B66" s="80">
        <v>6</v>
      </c>
      <c r="C66" s="80">
        <v>6</v>
      </c>
      <c r="D66" s="80">
        <v>255</v>
      </c>
      <c r="E66" s="80">
        <v>99</v>
      </c>
    </row>
    <row r="67" spans="1:5">
      <c r="A67" s="216" t="s">
        <v>327</v>
      </c>
      <c r="B67" s="186">
        <v>2</v>
      </c>
      <c r="C67" s="186">
        <v>2</v>
      </c>
      <c r="D67" s="186">
        <v>157</v>
      </c>
      <c r="E67" s="186">
        <v>91</v>
      </c>
    </row>
    <row r="68" spans="1:5">
      <c r="A68" s="84" t="s">
        <v>391</v>
      </c>
      <c r="B68" s="80">
        <v>4</v>
      </c>
      <c r="C68" s="80">
        <v>4</v>
      </c>
      <c r="D68" s="80">
        <v>206</v>
      </c>
      <c r="E68" s="80">
        <v>85</v>
      </c>
    </row>
    <row r="69" spans="1:5">
      <c r="A69" s="216" t="s">
        <v>452</v>
      </c>
      <c r="B69" s="186">
        <v>12</v>
      </c>
      <c r="C69" s="186">
        <v>12</v>
      </c>
      <c r="D69" s="186">
        <v>220</v>
      </c>
      <c r="E69" s="186">
        <v>82.5</v>
      </c>
    </row>
    <row r="70" spans="1:5">
      <c r="A70" s="258" t="s">
        <v>551</v>
      </c>
      <c r="B70" s="80">
        <v>3</v>
      </c>
      <c r="C70" s="80">
        <v>3</v>
      </c>
      <c r="D70" s="80">
        <v>2875</v>
      </c>
      <c r="E70" s="80">
        <v>75</v>
      </c>
    </row>
    <row r="71" spans="1:5">
      <c r="A71" s="216" t="s">
        <v>353</v>
      </c>
      <c r="B71" s="186">
        <v>3</v>
      </c>
      <c r="C71" s="186">
        <v>3</v>
      </c>
      <c r="D71" s="186">
        <v>4507</v>
      </c>
      <c r="E71" s="186">
        <v>68</v>
      </c>
    </row>
    <row r="72" spans="1:5">
      <c r="A72" s="84" t="s">
        <v>406</v>
      </c>
      <c r="B72" s="80">
        <v>2</v>
      </c>
      <c r="C72" s="80">
        <v>2</v>
      </c>
      <c r="D72" s="80">
        <v>73</v>
      </c>
      <c r="E72" s="80">
        <v>67</v>
      </c>
    </row>
    <row r="73" spans="1:5">
      <c r="A73" s="216" t="s">
        <v>552</v>
      </c>
      <c r="B73" s="186">
        <v>4</v>
      </c>
      <c r="C73" s="186">
        <v>4</v>
      </c>
      <c r="D73" s="186">
        <v>262</v>
      </c>
      <c r="E73" s="186">
        <v>67</v>
      </c>
    </row>
    <row r="74" spans="1:5">
      <c r="A74" s="84" t="s">
        <v>364</v>
      </c>
      <c r="B74" s="80">
        <v>10</v>
      </c>
      <c r="C74" s="80">
        <v>10</v>
      </c>
      <c r="D74" s="80">
        <v>100.5</v>
      </c>
      <c r="E74" s="80">
        <v>65.5</v>
      </c>
    </row>
    <row r="75" spans="1:5">
      <c r="A75" s="216" t="s">
        <v>465</v>
      </c>
      <c r="B75" s="186">
        <v>5</v>
      </c>
      <c r="C75" s="186">
        <v>7</v>
      </c>
      <c r="D75" s="186">
        <v>89</v>
      </c>
      <c r="E75" s="186">
        <v>64</v>
      </c>
    </row>
    <row r="76" spans="1:5">
      <c r="A76" s="84" t="s">
        <v>350</v>
      </c>
      <c r="B76" s="80">
        <v>1</v>
      </c>
      <c r="C76" s="80">
        <v>1</v>
      </c>
      <c r="D76" s="80">
        <v>50</v>
      </c>
      <c r="E76" s="80">
        <v>50</v>
      </c>
    </row>
    <row r="77" spans="1:5">
      <c r="A77" s="216" t="s">
        <v>409</v>
      </c>
      <c r="B77" s="186">
        <v>10</v>
      </c>
      <c r="C77" s="186">
        <v>10</v>
      </c>
      <c r="D77" s="186">
        <v>888</v>
      </c>
      <c r="E77" s="186">
        <v>44</v>
      </c>
    </row>
    <row r="78" spans="1:5">
      <c r="A78" s="84" t="s">
        <v>553</v>
      </c>
      <c r="B78" s="80">
        <v>3</v>
      </c>
      <c r="C78" s="80">
        <v>3</v>
      </c>
      <c r="D78" s="80">
        <v>334</v>
      </c>
      <c r="E78" s="80">
        <v>32</v>
      </c>
    </row>
    <row r="79" spans="1:5">
      <c r="A79" s="216" t="s">
        <v>554</v>
      </c>
      <c r="B79" s="186">
        <v>1</v>
      </c>
      <c r="C79" s="186">
        <v>1</v>
      </c>
      <c r="D79" s="186">
        <v>32</v>
      </c>
      <c r="E79" s="186">
        <v>32</v>
      </c>
    </row>
    <row r="80" spans="1:5">
      <c r="A80" s="84" t="s">
        <v>376</v>
      </c>
      <c r="B80" s="80">
        <v>1</v>
      </c>
      <c r="C80" s="80">
        <v>1</v>
      </c>
      <c r="D80" s="80">
        <v>24</v>
      </c>
      <c r="E80" s="80">
        <v>24</v>
      </c>
    </row>
    <row r="81" spans="1:5">
      <c r="A81" s="216" t="s">
        <v>333</v>
      </c>
      <c r="B81" s="186">
        <v>3</v>
      </c>
      <c r="C81" s="186">
        <v>3</v>
      </c>
      <c r="D81" s="186">
        <v>51</v>
      </c>
      <c r="E81" s="186">
        <v>22</v>
      </c>
    </row>
    <row r="82" spans="1:5">
      <c r="A82" s="84" t="s">
        <v>451</v>
      </c>
      <c r="B82" s="80">
        <v>8</v>
      </c>
      <c r="C82" s="80">
        <v>8</v>
      </c>
      <c r="D82" s="80">
        <v>384</v>
      </c>
      <c r="E82" s="80">
        <v>22</v>
      </c>
    </row>
    <row r="83" spans="1:5">
      <c r="A83" s="216" t="s">
        <v>459</v>
      </c>
      <c r="B83" s="186">
        <v>3</v>
      </c>
      <c r="C83" s="186">
        <v>3</v>
      </c>
      <c r="D83" s="186">
        <v>34</v>
      </c>
      <c r="E83" s="186">
        <v>22</v>
      </c>
    </row>
    <row r="84" spans="1:5">
      <c r="A84" s="84" t="s">
        <v>363</v>
      </c>
      <c r="B84" s="80">
        <v>1</v>
      </c>
      <c r="C84" s="80">
        <v>1</v>
      </c>
      <c r="D84" s="80">
        <v>50</v>
      </c>
      <c r="E84" s="80">
        <v>20</v>
      </c>
    </row>
    <row r="85" spans="1:5">
      <c r="A85" s="216" t="s">
        <v>555</v>
      </c>
      <c r="B85" s="186">
        <v>1</v>
      </c>
      <c r="C85" s="186">
        <v>1</v>
      </c>
      <c r="D85" s="186">
        <v>200</v>
      </c>
      <c r="E85" s="186">
        <v>20</v>
      </c>
    </row>
    <row r="86" spans="1:5">
      <c r="A86" s="84" t="s">
        <v>399</v>
      </c>
      <c r="B86" s="80">
        <v>1</v>
      </c>
      <c r="C86" s="80">
        <v>1</v>
      </c>
      <c r="D86" s="80">
        <v>16</v>
      </c>
      <c r="E86" s="80">
        <v>15</v>
      </c>
    </row>
    <row r="87" spans="1:5">
      <c r="A87" s="216" t="s">
        <v>413</v>
      </c>
      <c r="B87" s="186">
        <v>1</v>
      </c>
      <c r="C87" s="186">
        <v>1</v>
      </c>
      <c r="D87" s="186">
        <v>100</v>
      </c>
      <c r="E87" s="186">
        <v>15</v>
      </c>
    </row>
    <row r="88" spans="1:5">
      <c r="A88" s="258" t="s">
        <v>556</v>
      </c>
      <c r="B88" s="80">
        <v>1</v>
      </c>
      <c r="C88" s="80">
        <v>1</v>
      </c>
      <c r="D88" s="80">
        <v>15</v>
      </c>
      <c r="E88" s="80">
        <v>13</v>
      </c>
    </row>
    <row r="89" spans="1:5">
      <c r="A89" s="216" t="s">
        <v>361</v>
      </c>
      <c r="B89" s="186">
        <v>1</v>
      </c>
      <c r="C89" s="186">
        <v>1</v>
      </c>
      <c r="D89" s="186">
        <v>12</v>
      </c>
      <c r="E89" s="186">
        <v>12</v>
      </c>
    </row>
    <row r="90" spans="1:5">
      <c r="A90" s="84" t="s">
        <v>377</v>
      </c>
      <c r="B90" s="80">
        <v>1</v>
      </c>
      <c r="C90" s="80">
        <v>1</v>
      </c>
      <c r="D90" s="80">
        <v>40</v>
      </c>
      <c r="E90" s="80">
        <v>12</v>
      </c>
    </row>
    <row r="91" spans="1:5">
      <c r="A91" s="216" t="s">
        <v>388</v>
      </c>
      <c r="B91" s="186">
        <v>1</v>
      </c>
      <c r="C91" s="186">
        <v>1</v>
      </c>
      <c r="D91" s="186">
        <v>10</v>
      </c>
      <c r="E91" s="186">
        <v>10</v>
      </c>
    </row>
    <row r="92" spans="1:5">
      <c r="A92" s="84" t="s">
        <v>476</v>
      </c>
      <c r="B92" s="80">
        <v>1</v>
      </c>
      <c r="C92" s="80">
        <v>1</v>
      </c>
      <c r="D92" s="80">
        <v>10</v>
      </c>
      <c r="E92" s="80">
        <v>10</v>
      </c>
    </row>
    <row r="93" spans="1:5">
      <c r="A93" s="216" t="s">
        <v>423</v>
      </c>
      <c r="B93" s="186">
        <v>5</v>
      </c>
      <c r="C93" s="186">
        <v>5</v>
      </c>
      <c r="D93" s="186">
        <v>90</v>
      </c>
      <c r="E93" s="186">
        <v>8</v>
      </c>
    </row>
    <row r="94" spans="1:5">
      <c r="A94" s="258" t="s">
        <v>557</v>
      </c>
      <c r="B94" s="80">
        <v>1</v>
      </c>
      <c r="C94" s="80">
        <v>1</v>
      </c>
      <c r="D94" s="80">
        <v>24</v>
      </c>
      <c r="E94" s="80">
        <v>6</v>
      </c>
    </row>
    <row r="95" spans="1:5">
      <c r="A95" s="216" t="s">
        <v>328</v>
      </c>
      <c r="B95" s="186">
        <v>1</v>
      </c>
      <c r="C95" s="186">
        <v>1</v>
      </c>
      <c r="D95" s="186">
        <v>60</v>
      </c>
      <c r="E95" s="186">
        <v>5</v>
      </c>
    </row>
    <row r="96" spans="1:5">
      <c r="A96" s="258" t="s">
        <v>558</v>
      </c>
      <c r="B96" s="80">
        <v>1</v>
      </c>
      <c r="C96" s="80">
        <v>1</v>
      </c>
      <c r="D96" s="80">
        <v>5</v>
      </c>
      <c r="E96" s="80">
        <v>5</v>
      </c>
    </row>
    <row r="97" spans="1:5">
      <c r="A97" s="216" t="s">
        <v>348</v>
      </c>
      <c r="B97" s="186">
        <v>1</v>
      </c>
      <c r="C97" s="186">
        <v>1</v>
      </c>
      <c r="D97" s="186">
        <v>51</v>
      </c>
      <c r="E97" s="186">
        <v>2</v>
      </c>
    </row>
    <row r="98" spans="1:5">
      <c r="A98" s="84" t="s">
        <v>559</v>
      </c>
      <c r="B98" s="80">
        <v>1</v>
      </c>
      <c r="C98" s="80">
        <v>1</v>
      </c>
      <c r="D98" s="80">
        <v>2</v>
      </c>
      <c r="E98" s="80">
        <v>0</v>
      </c>
    </row>
    <row r="99" spans="1:5">
      <c r="A99" s="216" t="s">
        <v>560</v>
      </c>
      <c r="B99" s="186">
        <v>2691</v>
      </c>
      <c r="C99" s="186">
        <v>3171</v>
      </c>
      <c r="D99" s="186">
        <v>862543</v>
      </c>
      <c r="E99" s="186">
        <v>689076</v>
      </c>
    </row>
    <row r="100" spans="1:5">
      <c r="A100" s="84" t="s">
        <v>561</v>
      </c>
      <c r="B100" s="80">
        <v>2102</v>
      </c>
      <c r="C100" s="80">
        <v>2508</v>
      </c>
      <c r="D100" s="80">
        <v>1017960.5</v>
      </c>
      <c r="E100" s="80">
        <v>600138.8</v>
      </c>
    </row>
    <row r="101" spans="1:5">
      <c r="A101" s="216" t="s">
        <v>562</v>
      </c>
      <c r="B101" s="186">
        <v>974</v>
      </c>
      <c r="C101" s="186">
        <v>1127</v>
      </c>
      <c r="D101" s="186">
        <v>585770</v>
      </c>
      <c r="E101" s="186">
        <v>334096</v>
      </c>
    </row>
    <row r="102" spans="1:5">
      <c r="A102" s="84" t="s">
        <v>563</v>
      </c>
      <c r="B102" s="80">
        <v>664</v>
      </c>
      <c r="C102" s="80">
        <v>724</v>
      </c>
      <c r="D102" s="80">
        <v>214497</v>
      </c>
      <c r="E102" s="80">
        <v>114881</v>
      </c>
    </row>
    <row r="103" spans="1:5">
      <c r="A103" s="216" t="s">
        <v>564</v>
      </c>
      <c r="B103" s="186">
        <v>500</v>
      </c>
      <c r="C103" s="186">
        <v>560</v>
      </c>
      <c r="D103" s="186">
        <v>195435</v>
      </c>
      <c r="E103" s="186">
        <v>106313</v>
      </c>
    </row>
    <row r="104" spans="1:5">
      <c r="A104" s="84" t="s">
        <v>565</v>
      </c>
      <c r="B104" s="80">
        <v>206</v>
      </c>
      <c r="C104" s="80">
        <v>236</v>
      </c>
      <c r="D104" s="80">
        <v>170753.8</v>
      </c>
      <c r="E104" s="80">
        <v>72779</v>
      </c>
    </row>
    <row r="105" spans="1:5">
      <c r="A105" s="216" t="s">
        <v>566</v>
      </c>
      <c r="B105" s="186">
        <v>2040</v>
      </c>
      <c r="C105" s="186">
        <v>2297</v>
      </c>
      <c r="D105" s="186">
        <v>457716</v>
      </c>
      <c r="E105" s="186">
        <v>64968</v>
      </c>
    </row>
    <row r="106" spans="1:5">
      <c r="A106" s="84" t="s">
        <v>494</v>
      </c>
      <c r="B106" s="80">
        <v>780</v>
      </c>
      <c r="C106" s="80">
        <v>894</v>
      </c>
      <c r="D106" s="80">
        <v>181069</v>
      </c>
      <c r="E106" s="80">
        <v>60971</v>
      </c>
    </row>
    <row r="107" spans="1:5">
      <c r="A107" s="216" t="s">
        <v>567</v>
      </c>
      <c r="B107" s="186">
        <v>185</v>
      </c>
      <c r="C107" s="186">
        <v>191</v>
      </c>
      <c r="D107" s="186">
        <v>65425</v>
      </c>
      <c r="E107" s="186">
        <v>49574</v>
      </c>
    </row>
    <row r="108" spans="1:5">
      <c r="A108" s="84" t="s">
        <v>568</v>
      </c>
      <c r="B108" s="80">
        <v>254</v>
      </c>
      <c r="C108" s="80">
        <v>268</v>
      </c>
      <c r="D108" s="80">
        <v>46714</v>
      </c>
      <c r="E108" s="80">
        <v>29540</v>
      </c>
    </row>
    <row r="109" spans="1:5">
      <c r="A109" s="216" t="s">
        <v>357</v>
      </c>
      <c r="B109" s="186">
        <v>27</v>
      </c>
      <c r="C109" s="186">
        <v>29</v>
      </c>
      <c r="D109" s="186">
        <v>22877</v>
      </c>
      <c r="E109" s="186">
        <v>22686</v>
      </c>
    </row>
    <row r="110" spans="1:5">
      <c r="A110" s="84" t="s">
        <v>569</v>
      </c>
      <c r="B110" s="80">
        <v>111</v>
      </c>
      <c r="C110" s="80">
        <v>114</v>
      </c>
      <c r="D110" s="80">
        <v>34140.5</v>
      </c>
      <c r="E110" s="80">
        <v>18323.5</v>
      </c>
    </row>
    <row r="111" spans="1:5">
      <c r="A111" s="216" t="s">
        <v>346</v>
      </c>
      <c r="B111" s="186">
        <v>57</v>
      </c>
      <c r="C111" s="186">
        <v>82</v>
      </c>
      <c r="D111" s="186">
        <v>21721</v>
      </c>
      <c r="E111" s="186">
        <v>13817</v>
      </c>
    </row>
    <row r="112" spans="1:5">
      <c r="A112" s="84" t="s">
        <v>570</v>
      </c>
      <c r="B112" s="80">
        <v>31</v>
      </c>
      <c r="C112" s="80">
        <v>39</v>
      </c>
      <c r="D112" s="80">
        <v>20919</v>
      </c>
      <c r="E112" s="80">
        <v>10922</v>
      </c>
    </row>
    <row r="113" spans="1:5">
      <c r="A113" s="216" t="s">
        <v>571</v>
      </c>
      <c r="B113" s="186">
        <v>89</v>
      </c>
      <c r="C113" s="186">
        <v>100</v>
      </c>
      <c r="D113" s="186">
        <v>13486</v>
      </c>
      <c r="E113" s="186">
        <v>5599</v>
      </c>
    </row>
    <row r="114" spans="1:5">
      <c r="A114" s="84" t="s">
        <v>572</v>
      </c>
      <c r="B114" s="80">
        <v>2</v>
      </c>
      <c r="C114" s="80">
        <v>2</v>
      </c>
      <c r="D114" s="80">
        <v>810</v>
      </c>
      <c r="E114" s="80">
        <v>490</v>
      </c>
    </row>
    <row r="115" spans="1:5">
      <c r="A115" s="216" t="s">
        <v>573</v>
      </c>
      <c r="B115" s="186">
        <v>1</v>
      </c>
      <c r="C115" s="186">
        <v>1</v>
      </c>
      <c r="D115" s="186">
        <v>340</v>
      </c>
      <c r="E115" s="186">
        <v>340</v>
      </c>
    </row>
    <row r="116" spans="1:5">
      <c r="A116" s="84" t="s">
        <v>341</v>
      </c>
      <c r="B116" s="80">
        <v>1</v>
      </c>
      <c r="C116" s="80">
        <v>1</v>
      </c>
      <c r="D116" s="80">
        <v>4500</v>
      </c>
      <c r="E116" s="80">
        <v>150</v>
      </c>
    </row>
    <row r="117" spans="1:5">
      <c r="A117" s="216" t="s">
        <v>574</v>
      </c>
      <c r="B117" s="186">
        <v>1</v>
      </c>
      <c r="C117" s="186">
        <v>1</v>
      </c>
      <c r="D117" s="186">
        <v>1000</v>
      </c>
      <c r="E117" s="186">
        <v>120</v>
      </c>
    </row>
    <row r="118" spans="1:5">
      <c r="A118" s="258" t="s">
        <v>575</v>
      </c>
      <c r="B118" s="80">
        <v>3</v>
      </c>
      <c r="C118" s="80">
        <v>3</v>
      </c>
      <c r="D118" s="80">
        <v>885</v>
      </c>
      <c r="E118" s="80">
        <v>90</v>
      </c>
    </row>
    <row r="119" spans="1:5">
      <c r="A119" s="216" t="s">
        <v>576</v>
      </c>
      <c r="B119" s="186">
        <v>1</v>
      </c>
      <c r="C119" s="186">
        <v>1</v>
      </c>
      <c r="D119" s="186">
        <v>500</v>
      </c>
      <c r="E119" s="186">
        <v>89</v>
      </c>
    </row>
    <row r="120" ht="15.75" spans="1:5">
      <c r="A120" s="249" t="s">
        <v>577</v>
      </c>
      <c r="B120" s="90">
        <v>70</v>
      </c>
      <c r="C120" s="90">
        <v>76</v>
      </c>
      <c r="D120" s="90">
        <v>31859.8</v>
      </c>
      <c r="E120" s="90">
        <v>14122.2</v>
      </c>
    </row>
    <row r="121" ht="27.65" customHeight="1" spans="1:5">
      <c r="A121" s="93" t="s">
        <v>538</v>
      </c>
      <c r="B121" s="93"/>
      <c r="C121" s="93"/>
      <c r="D121" s="93"/>
      <c r="E121" s="93"/>
    </row>
    <row r="122" spans="1:5">
      <c r="A122" s="158" t="s">
        <v>68</v>
      </c>
    </row>
  </sheetData>
  <mergeCells count="3">
    <mergeCell ref="A1:E1"/>
    <mergeCell ref="A2:E2"/>
    <mergeCell ref="A121:E121"/>
  </mergeCells>
  <hyperlinks>
    <hyperlink ref="G1" location="'ÍNDICE'!A1" display="Volver al Índice"/>
  </hyperlink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workbookViewId="0">
      <selection activeCell="A8" sqref="A8"/>
    </sheetView>
  </sheetViews>
  <sheetFormatPr defaultColWidth="11" defaultRowHeight="15"/>
  <cols>
    <col min="1" max="1" width="33.8190476190476" customWidth="1"/>
    <col min="2" max="2" width="13.4571428571429" customWidth="1"/>
    <col min="3" max="3" width="15.8190476190476" customWidth="1"/>
    <col min="4" max="4" width="14.4571428571429" customWidth="1"/>
    <col min="5" max="5" width="12.1809523809524" customWidth="1"/>
    <col min="6" max="6" width="13.4571428571429" customWidth="1"/>
    <col min="7" max="7" width="12.7238095238095" customWidth="1"/>
    <col min="8" max="8" width="11.8190476190476" customWidth="1"/>
    <col min="10" max="10" width="11.8190476190476" customWidth="1"/>
    <col min="11" max="11" width="15.1809523809524" customWidth="1"/>
    <col min="12" max="12" width="14.1809523809524" customWidth="1"/>
  </cols>
  <sheetData>
    <row r="1" spans="1:9">
      <c r="A1" s="50" t="s">
        <v>578</v>
      </c>
      <c r="B1" s="50"/>
      <c r="C1" s="50"/>
      <c r="D1" s="50"/>
      <c r="E1" s="50"/>
      <c r="F1" s="50"/>
      <c r="H1" s="1" t="s">
        <v>69</v>
      </c>
    </row>
    <row r="2" ht="43.5" customHeight="1" spans="1:9">
      <c r="A2" s="3" t="s">
        <v>579</v>
      </c>
      <c r="B2" s="3"/>
      <c r="C2" s="3"/>
      <c r="D2" s="3"/>
      <c r="E2" s="3"/>
      <c r="F2" s="3"/>
    </row>
    <row r="3" ht="45.75" spans="1:9">
      <c r="A3" s="213" t="s">
        <v>96</v>
      </c>
      <c r="B3" s="24" t="s">
        <v>201</v>
      </c>
      <c r="C3" s="24" t="s">
        <v>241</v>
      </c>
      <c r="D3" s="24" t="s">
        <v>580</v>
      </c>
      <c r="E3" s="24" t="s">
        <v>520</v>
      </c>
      <c r="F3" s="24" t="s">
        <v>581</v>
      </c>
    </row>
    <row r="4" ht="15.75" spans="1:9">
      <c r="A4" s="27"/>
      <c r="B4" s="77"/>
      <c r="C4" s="77"/>
      <c r="D4" s="77"/>
      <c r="E4" s="77"/>
      <c r="F4" s="78"/>
    </row>
    <row r="5" spans="1:9">
      <c r="A5" s="123" t="s">
        <v>80</v>
      </c>
      <c r="B5" s="125">
        <f>SUM(B7:B15)</f>
        <v>13397</v>
      </c>
      <c r="C5" s="125">
        <f>SUM(C7:C15)</f>
        <v>19211</v>
      </c>
      <c r="D5" s="125">
        <f>SUM(D7:D15)</f>
        <v>1989479.2</v>
      </c>
      <c r="E5" s="125">
        <f>SUM(E7:E15)</f>
        <v>3178920.54</v>
      </c>
      <c r="F5" s="234">
        <f>SUM(F7:F15)</f>
        <v>3143367.54</v>
      </c>
      <c r="I5" s="31"/>
    </row>
    <row r="6" spans="1:9">
      <c r="A6" s="84"/>
      <c r="B6" s="80"/>
      <c r="C6" s="80"/>
      <c r="D6" s="80"/>
      <c r="E6" s="80"/>
      <c r="F6" s="215"/>
    </row>
    <row r="7" spans="1:9">
      <c r="A7" s="84" t="s">
        <v>582</v>
      </c>
      <c r="B7" s="80">
        <v>52</v>
      </c>
      <c r="C7" s="80">
        <v>67</v>
      </c>
      <c r="D7" s="80">
        <v>6492</v>
      </c>
      <c r="E7" s="80">
        <v>9579</v>
      </c>
      <c r="F7" s="215">
        <v>7989</v>
      </c>
    </row>
    <row r="8" spans="1:9">
      <c r="A8" s="216" t="s">
        <v>100</v>
      </c>
      <c r="B8" s="186">
        <v>102</v>
      </c>
      <c r="C8" s="186">
        <v>162</v>
      </c>
      <c r="D8" s="186">
        <v>29126</v>
      </c>
      <c r="E8" s="186">
        <v>40220</v>
      </c>
      <c r="F8" s="217">
        <v>40220</v>
      </c>
    </row>
    <row r="9" spans="1:9">
      <c r="A9" s="84" t="s">
        <v>101</v>
      </c>
      <c r="B9" s="80">
        <v>2521</v>
      </c>
      <c r="C9" s="80">
        <v>3520</v>
      </c>
      <c r="D9" s="80">
        <v>640024.5</v>
      </c>
      <c r="E9" s="80">
        <v>990957.9</v>
      </c>
      <c r="F9" s="215">
        <v>981453.9</v>
      </c>
    </row>
    <row r="10" spans="1:9">
      <c r="A10" s="216" t="s">
        <v>102</v>
      </c>
      <c r="B10" s="186">
        <v>4612</v>
      </c>
      <c r="C10" s="186">
        <v>5181</v>
      </c>
      <c r="D10" s="186">
        <v>651270</v>
      </c>
      <c r="E10" s="186">
        <v>1093491.66</v>
      </c>
      <c r="F10" s="217">
        <v>1081908.66</v>
      </c>
    </row>
    <row r="11" spans="1:9">
      <c r="A11" s="84" t="s">
        <v>103</v>
      </c>
      <c r="B11" s="80">
        <v>2491</v>
      </c>
      <c r="C11" s="80">
        <v>5616</v>
      </c>
      <c r="D11" s="80">
        <v>385492.5</v>
      </c>
      <c r="E11" s="80">
        <v>718197</v>
      </c>
      <c r="F11" s="215">
        <v>716268</v>
      </c>
    </row>
    <row r="12" spans="1:9">
      <c r="A12" s="216" t="s">
        <v>104</v>
      </c>
      <c r="B12" s="186">
        <v>63</v>
      </c>
      <c r="C12" s="186">
        <v>64</v>
      </c>
      <c r="D12" s="186">
        <v>2000</v>
      </c>
      <c r="E12" s="186">
        <v>3264</v>
      </c>
      <c r="F12" s="217">
        <v>3192</v>
      </c>
    </row>
    <row r="13" spans="1:9">
      <c r="A13" s="84" t="s">
        <v>106</v>
      </c>
      <c r="B13" s="80">
        <v>2879</v>
      </c>
      <c r="C13" s="80">
        <v>3761</v>
      </c>
      <c r="D13" s="80">
        <v>183649.7</v>
      </c>
      <c r="E13" s="80">
        <v>190844.98</v>
      </c>
      <c r="F13" s="215">
        <v>182103.98</v>
      </c>
    </row>
    <row r="14" spans="1:9">
      <c r="A14" s="216" t="s">
        <v>107</v>
      </c>
      <c r="B14" s="186">
        <v>280</v>
      </c>
      <c r="C14" s="186">
        <v>386</v>
      </c>
      <c r="D14" s="186">
        <v>46609</v>
      </c>
      <c r="E14" s="186">
        <v>62058</v>
      </c>
      <c r="F14" s="217">
        <v>60804</v>
      </c>
    </row>
    <row r="15" ht="15.75" spans="1:9">
      <c r="A15" s="249" t="s">
        <v>108</v>
      </c>
      <c r="B15" s="90">
        <v>397</v>
      </c>
      <c r="C15" s="90">
        <v>454</v>
      </c>
      <c r="D15" s="90">
        <v>44815.5</v>
      </c>
      <c r="E15" s="90">
        <v>70308</v>
      </c>
      <c r="F15" s="250">
        <v>69428</v>
      </c>
    </row>
    <row r="16" ht="15.75" spans="1:9">
      <c r="A16" s="223" t="s">
        <v>68</v>
      </c>
    </row>
    <row r="17" spans="1:6">
      <c r="A17" s="223"/>
    </row>
    <row r="18" spans="1:6">
      <c r="A18" s="50" t="s">
        <v>583</v>
      </c>
      <c r="B18" s="50"/>
      <c r="C18" s="50"/>
      <c r="D18" s="50"/>
      <c r="E18" s="50"/>
      <c r="F18" s="50"/>
    </row>
    <row r="19" ht="45" customHeight="1" spans="1:6">
      <c r="A19" s="3" t="s">
        <v>584</v>
      </c>
      <c r="B19" s="3"/>
      <c r="C19" s="3"/>
      <c r="D19" s="3"/>
      <c r="E19" s="3"/>
      <c r="F19" s="3"/>
    </row>
    <row r="20" ht="45.75" spans="1:6">
      <c r="A20" s="213" t="s">
        <v>111</v>
      </c>
      <c r="B20" s="24" t="s">
        <v>201</v>
      </c>
      <c r="C20" s="24" t="s">
        <v>241</v>
      </c>
      <c r="D20" s="24" t="s">
        <v>580</v>
      </c>
      <c r="E20" s="24" t="s">
        <v>520</v>
      </c>
      <c r="F20" s="24" t="s">
        <v>581</v>
      </c>
    </row>
    <row r="21" ht="15.75" spans="1:6">
      <c r="A21" s="251"/>
      <c r="B21" s="77"/>
      <c r="C21" s="77"/>
      <c r="D21" s="77"/>
      <c r="E21" s="77"/>
      <c r="F21" s="78"/>
    </row>
    <row r="22" spans="1:6">
      <c r="A22" s="79" t="s">
        <v>80</v>
      </c>
      <c r="B22" s="125">
        <f>SUM(B24:B46)</f>
        <v>13459</v>
      </c>
      <c r="C22" s="125">
        <f>SUM(C24:C46)</f>
        <v>19211</v>
      </c>
      <c r="D22" s="125">
        <f>SUM(D24:D46)</f>
        <v>1989479.2</v>
      </c>
      <c r="E22" s="125">
        <f>SUM(E24:E46)</f>
        <v>3178952.54</v>
      </c>
      <c r="F22" s="125">
        <f>SUM(F24:F46)</f>
        <v>3143367.54</v>
      </c>
    </row>
    <row r="23" spans="1:6">
      <c r="A23" s="32"/>
      <c r="B23" s="80"/>
      <c r="C23" s="80"/>
      <c r="D23" s="80"/>
      <c r="E23" s="80"/>
      <c r="F23" s="215"/>
    </row>
    <row r="24" spans="1:6">
      <c r="A24" s="84" t="s">
        <v>113</v>
      </c>
      <c r="B24" s="80">
        <v>61</v>
      </c>
      <c r="C24" s="80">
        <v>62</v>
      </c>
      <c r="D24" s="80">
        <v>1935.98443022129</v>
      </c>
      <c r="E24" s="80">
        <v>3174</v>
      </c>
      <c r="F24" s="215">
        <v>3101.96842144985</v>
      </c>
    </row>
    <row r="25" spans="1:6">
      <c r="A25" s="216" t="s">
        <v>116</v>
      </c>
      <c r="B25" s="186">
        <v>296</v>
      </c>
      <c r="C25" s="186">
        <v>525</v>
      </c>
      <c r="D25" s="186">
        <v>30719.2529463755</v>
      </c>
      <c r="E25" s="186">
        <v>50692</v>
      </c>
      <c r="F25" s="217">
        <v>49878.4922287225</v>
      </c>
    </row>
    <row r="26" spans="1:6">
      <c r="A26" s="84" t="s">
        <v>117</v>
      </c>
      <c r="B26" s="80">
        <v>2769</v>
      </c>
      <c r="C26" s="80">
        <v>3068</v>
      </c>
      <c r="D26" s="80">
        <v>470811.213592272</v>
      </c>
      <c r="E26" s="80">
        <v>745022.66</v>
      </c>
      <c r="F26" s="215">
        <v>741250.113951584</v>
      </c>
    </row>
    <row r="27" spans="1:6">
      <c r="A27" s="216" t="s">
        <v>118</v>
      </c>
      <c r="B27" s="186">
        <v>212</v>
      </c>
      <c r="C27" s="186">
        <v>279</v>
      </c>
      <c r="D27" s="186">
        <v>30872.7517118915</v>
      </c>
      <c r="E27" s="186">
        <v>41866</v>
      </c>
      <c r="F27" s="217">
        <v>40761.5850403414</v>
      </c>
    </row>
    <row r="28" spans="1:6">
      <c r="A28" s="84" t="s">
        <v>119</v>
      </c>
      <c r="B28" s="80">
        <v>334</v>
      </c>
      <c r="C28" s="80">
        <v>414</v>
      </c>
      <c r="D28" s="80">
        <v>21501.5270781452</v>
      </c>
      <c r="E28" s="80">
        <v>26764</v>
      </c>
      <c r="F28" s="215">
        <v>26745.7277240805</v>
      </c>
    </row>
    <row r="29" spans="1:6">
      <c r="A29" s="216" t="s">
        <v>121</v>
      </c>
      <c r="B29" s="186">
        <v>162</v>
      </c>
      <c r="C29" s="186">
        <v>201</v>
      </c>
      <c r="D29" s="186">
        <v>19094.3464374279</v>
      </c>
      <c r="E29" s="186">
        <v>34450</v>
      </c>
      <c r="F29" s="217">
        <v>34119.6526563085</v>
      </c>
    </row>
    <row r="30" spans="1:6">
      <c r="A30" s="84" t="s">
        <v>122</v>
      </c>
      <c r="B30" s="80">
        <v>34</v>
      </c>
      <c r="C30" s="80">
        <v>44</v>
      </c>
      <c r="D30" s="80">
        <v>9724.92178920562</v>
      </c>
      <c r="E30" s="80">
        <v>27429</v>
      </c>
      <c r="F30" s="215">
        <v>25633.7390443087</v>
      </c>
    </row>
    <row r="31" spans="1:6">
      <c r="A31" s="216" t="s">
        <v>124</v>
      </c>
      <c r="B31" s="186">
        <v>68</v>
      </c>
      <c r="C31" s="186">
        <v>107</v>
      </c>
      <c r="D31" s="186">
        <v>15735.8734472946</v>
      </c>
      <c r="E31" s="186">
        <v>20192</v>
      </c>
      <c r="F31" s="217">
        <v>20041.7959712115</v>
      </c>
    </row>
    <row r="32" spans="1:6">
      <c r="A32" s="84" t="s">
        <v>126</v>
      </c>
      <c r="B32" s="80">
        <v>1133</v>
      </c>
      <c r="C32" s="80">
        <v>1826</v>
      </c>
      <c r="D32" s="80">
        <v>222911.207279917</v>
      </c>
      <c r="E32" s="80">
        <v>379937.5</v>
      </c>
      <c r="F32" s="215">
        <v>377524.656736728</v>
      </c>
    </row>
    <row r="33" spans="1:6">
      <c r="A33" s="216" t="s">
        <v>585</v>
      </c>
      <c r="B33" s="186">
        <v>1707</v>
      </c>
      <c r="C33" s="186">
        <v>1964</v>
      </c>
      <c r="D33" s="186">
        <v>157989.729398292</v>
      </c>
      <c r="E33" s="186">
        <v>298546</v>
      </c>
      <c r="F33" s="217">
        <v>293570.011408865</v>
      </c>
    </row>
    <row r="34" spans="1:6">
      <c r="A34" s="84" t="s">
        <v>128</v>
      </c>
      <c r="B34" s="80">
        <v>288</v>
      </c>
      <c r="C34" s="80">
        <v>373</v>
      </c>
      <c r="D34" s="80">
        <v>45283.1358191766</v>
      </c>
      <c r="E34" s="80">
        <v>69147.4</v>
      </c>
      <c r="F34" s="215">
        <v>69103.6965129721</v>
      </c>
    </row>
    <row r="35" spans="1:6">
      <c r="A35" s="216" t="s">
        <v>129</v>
      </c>
      <c r="B35" s="186">
        <v>1566</v>
      </c>
      <c r="C35" s="186">
        <v>3970</v>
      </c>
      <c r="D35" s="186">
        <v>241607.056922178</v>
      </c>
      <c r="E35" s="186">
        <v>457074</v>
      </c>
      <c r="F35" s="217">
        <v>456043.357403405</v>
      </c>
    </row>
    <row r="36" spans="1:6">
      <c r="A36" s="84" t="s">
        <v>130</v>
      </c>
      <c r="B36" s="80">
        <v>180</v>
      </c>
      <c r="C36" s="80">
        <v>198</v>
      </c>
      <c r="D36" s="80">
        <v>21316.8285635472</v>
      </c>
      <c r="E36" s="80">
        <v>28537</v>
      </c>
      <c r="F36" s="215">
        <v>28336.711527603</v>
      </c>
    </row>
    <row r="37" spans="1:6">
      <c r="A37" s="216" t="s">
        <v>132</v>
      </c>
      <c r="B37" s="186">
        <v>2</v>
      </c>
      <c r="C37" s="186">
        <v>2</v>
      </c>
      <c r="D37" s="186">
        <v>35.9997104793216</v>
      </c>
      <c r="E37" s="186">
        <v>34</v>
      </c>
      <c r="F37" s="217">
        <v>33.9996538779159</v>
      </c>
    </row>
    <row r="38" spans="1:6">
      <c r="A38" s="84" t="s">
        <v>586</v>
      </c>
      <c r="B38" s="80">
        <v>105</v>
      </c>
      <c r="C38" s="80">
        <v>105</v>
      </c>
      <c r="D38" s="80">
        <v>12738.897549891</v>
      </c>
      <c r="E38" s="80">
        <v>22494</v>
      </c>
      <c r="F38" s="215">
        <v>21443.7816987655</v>
      </c>
    </row>
    <row r="39" spans="1:6">
      <c r="A39" s="216" t="s">
        <v>587</v>
      </c>
      <c r="B39" s="186">
        <v>2</v>
      </c>
      <c r="C39" s="186">
        <v>2</v>
      </c>
      <c r="D39" s="186">
        <v>59.999517465536</v>
      </c>
      <c r="E39" s="186">
        <v>120</v>
      </c>
      <c r="F39" s="217">
        <v>119.998778392644</v>
      </c>
    </row>
    <row r="40" spans="1:6">
      <c r="A40" s="84" t="s">
        <v>137</v>
      </c>
      <c r="B40" s="80">
        <v>2547</v>
      </c>
      <c r="C40" s="80">
        <v>3345</v>
      </c>
      <c r="D40" s="80">
        <v>162130.696095371</v>
      </c>
      <c r="E40" s="80">
        <v>164048.98</v>
      </c>
      <c r="F40" s="215">
        <v>155324.398772002</v>
      </c>
    </row>
    <row r="41" spans="1:6">
      <c r="A41" s="216" t="s">
        <v>588</v>
      </c>
      <c r="B41" s="186">
        <v>55</v>
      </c>
      <c r="C41" s="186">
        <v>55</v>
      </c>
      <c r="D41" s="186">
        <v>4403.96458197034</v>
      </c>
      <c r="E41" s="186">
        <v>7321</v>
      </c>
      <c r="F41" s="217">
        <v>6970.92903479269</v>
      </c>
    </row>
    <row r="42" spans="1:6">
      <c r="A42" s="84" t="s">
        <v>589</v>
      </c>
      <c r="B42" s="80">
        <v>1149</v>
      </c>
      <c r="C42" s="80">
        <v>1321</v>
      </c>
      <c r="D42" s="80">
        <v>371825.009669589</v>
      </c>
      <c r="E42" s="80">
        <v>541873</v>
      </c>
      <c r="F42" s="215">
        <v>534815.555489437</v>
      </c>
    </row>
    <row r="43" spans="1:6">
      <c r="A43" s="216" t="s">
        <v>140</v>
      </c>
      <c r="B43" s="186">
        <v>102</v>
      </c>
      <c r="C43" s="186">
        <v>162</v>
      </c>
      <c r="D43" s="186">
        <v>29125.7657616867</v>
      </c>
      <c r="E43" s="186">
        <v>40220</v>
      </c>
      <c r="F43" s="217">
        <v>40219.5905579346</v>
      </c>
    </row>
    <row r="44" spans="1:6">
      <c r="A44" s="84" t="s">
        <v>590</v>
      </c>
      <c r="B44" s="80">
        <v>28</v>
      </c>
      <c r="C44" s="80">
        <v>30</v>
      </c>
      <c r="D44" s="80">
        <v>4709.96212104457</v>
      </c>
      <c r="E44" s="80">
        <v>2541</v>
      </c>
      <c r="F44" s="215">
        <v>2540.97413246424</v>
      </c>
    </row>
    <row r="45" spans="1:6">
      <c r="A45" s="216" t="s">
        <v>142</v>
      </c>
      <c r="B45" s="186">
        <v>52</v>
      </c>
      <c r="C45" s="186">
        <v>67</v>
      </c>
      <c r="D45" s="186">
        <v>6491.94778977099</v>
      </c>
      <c r="E45" s="186">
        <v>9579</v>
      </c>
      <c r="F45" s="217">
        <v>7988.91867149029</v>
      </c>
    </row>
    <row r="46" ht="15.75" spans="1:6">
      <c r="A46" s="249" t="s">
        <v>143</v>
      </c>
      <c r="B46" s="90">
        <v>607</v>
      </c>
      <c r="C46" s="90">
        <v>1091</v>
      </c>
      <c r="D46" s="90">
        <v>108453.127786787</v>
      </c>
      <c r="E46" s="90">
        <v>207890</v>
      </c>
      <c r="F46" s="250">
        <v>207797.884583262</v>
      </c>
    </row>
    <row r="47" ht="15.75" spans="1:6">
      <c r="A47" s="223" t="s">
        <v>68</v>
      </c>
    </row>
    <row r="48" spans="1:6">
      <c r="A48" s="223"/>
    </row>
    <row r="49" spans="1:7">
      <c r="A49" s="50" t="s">
        <v>591</v>
      </c>
      <c r="B49" s="50"/>
      <c r="C49" s="50"/>
      <c r="D49" s="50"/>
      <c r="E49" s="50"/>
      <c r="F49" s="50"/>
      <c r="G49" s="50"/>
    </row>
    <row r="50" ht="45.65" customHeight="1" spans="1:7">
      <c r="A50" s="3" t="s">
        <v>592</v>
      </c>
      <c r="B50" s="3"/>
      <c r="C50" s="3"/>
      <c r="D50" s="3"/>
      <c r="E50" s="3"/>
      <c r="F50" s="3"/>
      <c r="G50" s="3"/>
    </row>
    <row r="51" ht="45.75" spans="1:7">
      <c r="A51" s="24" t="s">
        <v>593</v>
      </c>
      <c r="B51" s="24" t="s">
        <v>594</v>
      </c>
      <c r="C51" s="94" t="s">
        <v>92</v>
      </c>
      <c r="D51" s="24" t="s">
        <v>241</v>
      </c>
      <c r="E51" s="94" t="s">
        <v>92</v>
      </c>
      <c r="F51" s="24" t="s">
        <v>595</v>
      </c>
      <c r="G51" s="94" t="s">
        <v>92</v>
      </c>
    </row>
    <row r="52" ht="15.75" spans="1:7">
      <c r="A52" s="76"/>
      <c r="B52" s="77"/>
      <c r="C52" s="77"/>
      <c r="D52" s="77"/>
      <c r="E52" s="77"/>
      <c r="F52" s="77"/>
      <c r="G52" s="78"/>
    </row>
    <row r="53" spans="1:7">
      <c r="A53" s="123" t="s">
        <v>80</v>
      </c>
      <c r="B53" s="125">
        <f>SUM(B55:B61)</f>
        <v>15865</v>
      </c>
      <c r="C53" s="184">
        <f t="shared" ref="C53:G53" si="0">SUM(C55:C61)</f>
        <v>100</v>
      </c>
      <c r="D53" s="125">
        <f t="shared" si="0"/>
        <v>19211</v>
      </c>
      <c r="E53" s="184">
        <f t="shared" si="0"/>
        <v>100</v>
      </c>
      <c r="F53" s="125">
        <f t="shared" si="0"/>
        <v>1989479.2</v>
      </c>
      <c r="G53" s="146">
        <f t="shared" si="0"/>
        <v>100</v>
      </c>
    </row>
    <row r="54" spans="1:7">
      <c r="A54" s="84"/>
      <c r="B54" s="85"/>
      <c r="C54" s="85"/>
      <c r="D54" s="85"/>
      <c r="E54" s="85"/>
      <c r="F54" s="85"/>
      <c r="G54" s="86"/>
    </row>
    <row r="55" spans="1:7">
      <c r="A55" s="147" t="s">
        <v>596</v>
      </c>
      <c r="B55" s="80">
        <v>496</v>
      </c>
      <c r="C55" s="34">
        <f t="shared" ref="C55:C61" si="1">B55/$B$53*100</f>
        <v>3.12637882130476</v>
      </c>
      <c r="D55" s="80">
        <v>743</v>
      </c>
      <c r="E55" s="34">
        <f t="shared" ref="E55:E61" si="2">D55/$D$53*100</f>
        <v>3.8675758679923</v>
      </c>
      <c r="F55" s="80">
        <v>2674.7</v>
      </c>
      <c r="G55" s="35">
        <f t="shared" ref="G55:G61" si="3">F55/$F$53*100</f>
        <v>0.134442219853316</v>
      </c>
    </row>
    <row r="56" spans="1:7">
      <c r="A56" s="252" t="s">
        <v>597</v>
      </c>
      <c r="B56" s="186">
        <v>2256</v>
      </c>
      <c r="C56" s="188">
        <f t="shared" si="1"/>
        <v>14.2199810904507</v>
      </c>
      <c r="D56" s="186">
        <v>3285</v>
      </c>
      <c r="E56" s="188">
        <f t="shared" si="2"/>
        <v>17.0995783665608</v>
      </c>
      <c r="F56" s="186">
        <v>42430.5</v>
      </c>
      <c r="G56" s="189">
        <f t="shared" si="3"/>
        <v>2.13274408699523</v>
      </c>
    </row>
    <row r="57" spans="1:7">
      <c r="A57" s="147" t="s">
        <v>598</v>
      </c>
      <c r="B57" s="80">
        <v>3974</v>
      </c>
      <c r="C57" s="34">
        <f t="shared" si="1"/>
        <v>25.0488496690829</v>
      </c>
      <c r="D57" s="80">
        <v>5857</v>
      </c>
      <c r="E57" s="34">
        <f t="shared" si="2"/>
        <v>30.4877413981573</v>
      </c>
      <c r="F57" s="80">
        <v>167137</v>
      </c>
      <c r="G57" s="35">
        <f t="shared" si="3"/>
        <v>8.40104284578597</v>
      </c>
    </row>
    <row r="58" spans="1:7">
      <c r="A58" s="252" t="s">
        <v>599</v>
      </c>
      <c r="B58" s="186">
        <v>4105</v>
      </c>
      <c r="C58" s="188">
        <f t="shared" si="1"/>
        <v>25.8745666561614</v>
      </c>
      <c r="D58" s="186">
        <v>5545</v>
      </c>
      <c r="E58" s="188">
        <f t="shared" si="2"/>
        <v>28.8636718546666</v>
      </c>
      <c r="F58" s="186">
        <v>259941.5</v>
      </c>
      <c r="G58" s="189">
        <f t="shared" si="3"/>
        <v>13.0658063678173</v>
      </c>
    </row>
    <row r="59" spans="1:7">
      <c r="A59" s="147" t="s">
        <v>600</v>
      </c>
      <c r="B59" s="80">
        <v>3263</v>
      </c>
      <c r="C59" s="34">
        <f t="shared" si="1"/>
        <v>20.5672864796722</v>
      </c>
      <c r="D59" s="80">
        <v>2612</v>
      </c>
      <c r="E59" s="34">
        <f t="shared" si="2"/>
        <v>13.5963770756338</v>
      </c>
      <c r="F59" s="80">
        <v>447627.5</v>
      </c>
      <c r="G59" s="35">
        <f t="shared" si="3"/>
        <v>22.499732593334</v>
      </c>
    </row>
    <row r="60" spans="1:7">
      <c r="A60" s="252" t="s">
        <v>601</v>
      </c>
      <c r="B60" s="186">
        <v>1521</v>
      </c>
      <c r="C60" s="188">
        <f t="shared" si="1"/>
        <v>9.58714150646076</v>
      </c>
      <c r="D60" s="186">
        <v>1051</v>
      </c>
      <c r="E60" s="188">
        <f t="shared" si="2"/>
        <v>5.47082400707928</v>
      </c>
      <c r="F60" s="186">
        <v>583344</v>
      </c>
      <c r="G60" s="189">
        <f t="shared" si="3"/>
        <v>29.3214425162123</v>
      </c>
    </row>
    <row r="61" ht="15.75" spans="1:7">
      <c r="A61" s="253" t="s">
        <v>602</v>
      </c>
      <c r="B61" s="90">
        <v>250</v>
      </c>
      <c r="C61" s="38">
        <f t="shared" si="1"/>
        <v>1.57579577686732</v>
      </c>
      <c r="D61" s="90">
        <v>118</v>
      </c>
      <c r="E61" s="38">
        <f t="shared" si="2"/>
        <v>0.614231429909948</v>
      </c>
      <c r="F61" s="90">
        <v>486324</v>
      </c>
      <c r="G61" s="39">
        <f t="shared" si="3"/>
        <v>24.444789370002</v>
      </c>
    </row>
    <row r="62" ht="15.75" spans="1:7">
      <c r="A62" s="223" t="s">
        <v>68</v>
      </c>
    </row>
    <row r="63" spans="1:7">
      <c r="A63" s="223"/>
    </row>
    <row r="64" spans="1:7">
      <c r="A64" s="223"/>
    </row>
    <row r="65" ht="18.75" spans="1:7">
      <c r="A65" s="254" t="s">
        <v>603</v>
      </c>
    </row>
    <row r="66" spans="1:7">
      <c r="A66" s="223"/>
    </row>
    <row r="67" ht="140.15" customHeight="1" spans="1:7">
      <c r="A67" s="255">
        <v>0.65</v>
      </c>
      <c r="B67" s="256" t="s">
        <v>604</v>
      </c>
      <c r="C67" s="256"/>
      <c r="D67" s="256"/>
      <c r="E67" s="256"/>
      <c r="F67" s="256"/>
      <c r="G67" s="256"/>
    </row>
  </sheetData>
  <mergeCells count="7">
    <mergeCell ref="A1:F1"/>
    <mergeCell ref="A2:F2"/>
    <mergeCell ref="A18:F18"/>
    <mergeCell ref="A19:F19"/>
    <mergeCell ref="A49:G49"/>
    <mergeCell ref="A50:G50"/>
    <mergeCell ref="B67:G67"/>
  </mergeCells>
  <hyperlinks>
    <hyperlink ref="H1" location="'ÍNDICE'!A1" display="Volver al Índice"/>
  </hyperlink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
  <sheetViews>
    <sheetView workbookViewId="0">
      <selection activeCell="D16" sqref="D16"/>
    </sheetView>
  </sheetViews>
  <sheetFormatPr defaultColWidth="8.72380952380952" defaultRowHeight="15" outlineLevelCol="7"/>
  <cols>
    <col min="1" max="1" width="29.7238095238095" customWidth="1"/>
    <col min="2" max="2" width="22.7238095238095" customWidth="1"/>
    <col min="3" max="3" width="20.7238095238095" customWidth="1"/>
    <col min="4" max="4" width="23.7238095238095" customWidth="1"/>
    <col min="5" max="5" width="18.7238095238095" customWidth="1"/>
    <col min="6" max="6" width="19.7238095238095" customWidth="1"/>
  </cols>
  <sheetData>
    <row r="1" spans="1:8">
      <c r="A1" s="50" t="s">
        <v>605</v>
      </c>
      <c r="B1" s="50"/>
      <c r="C1" s="50"/>
      <c r="D1" s="50"/>
      <c r="E1" s="50"/>
      <c r="F1" s="50"/>
      <c r="H1" s="1" t="s">
        <v>69</v>
      </c>
    </row>
    <row r="2" ht="47.5" customHeight="1" spans="1:8">
      <c r="A2" s="3" t="s">
        <v>606</v>
      </c>
      <c r="B2" s="3"/>
      <c r="C2" s="3"/>
      <c r="D2" s="3"/>
      <c r="E2" s="3"/>
      <c r="F2" s="3"/>
    </row>
    <row r="3" ht="30.75" spans="1:8">
      <c r="A3" s="213" t="s">
        <v>96</v>
      </c>
      <c r="B3" s="24" t="s">
        <v>201</v>
      </c>
      <c r="C3" s="24" t="s">
        <v>241</v>
      </c>
      <c r="D3" s="24" t="s">
        <v>580</v>
      </c>
      <c r="E3" s="24" t="s">
        <v>607</v>
      </c>
      <c r="F3" s="24" t="s">
        <v>581</v>
      </c>
    </row>
    <row r="4" ht="15.75" spans="1:8">
      <c r="A4" s="27"/>
      <c r="B4" s="77"/>
      <c r="C4" s="77"/>
      <c r="D4" s="77"/>
      <c r="E4" s="77"/>
      <c r="F4" s="78"/>
    </row>
    <row r="5" spans="1:8">
      <c r="A5" s="123" t="s">
        <v>80</v>
      </c>
      <c r="B5" s="125">
        <f>SUM(B7:B17)</f>
        <v>2470</v>
      </c>
      <c r="C5" s="125">
        <f t="shared" ref="C5:F5" si="0">SUM(C7:C17)</f>
        <v>2625</v>
      </c>
      <c r="D5" s="125">
        <f t="shared" si="0"/>
        <v>155340.85</v>
      </c>
      <c r="E5" s="125">
        <f t="shared" si="0"/>
        <v>54354.1</v>
      </c>
      <c r="F5" s="125">
        <f t="shared" si="0"/>
        <v>47666.35</v>
      </c>
    </row>
    <row r="6" spans="1:8">
      <c r="A6" s="84"/>
      <c r="B6" s="80"/>
      <c r="C6" s="80"/>
      <c r="D6" s="80"/>
      <c r="E6" s="80"/>
      <c r="F6" s="215"/>
    </row>
    <row r="7" spans="1:8">
      <c r="A7" s="84" t="s">
        <v>582</v>
      </c>
      <c r="B7" s="80">
        <v>196</v>
      </c>
      <c r="C7" s="80">
        <v>208</v>
      </c>
      <c r="D7" s="80">
        <v>8983.5</v>
      </c>
      <c r="E7" s="80">
        <v>1893.6</v>
      </c>
      <c r="F7" s="215">
        <v>1455.6</v>
      </c>
    </row>
    <row r="8" spans="1:8">
      <c r="A8" s="216" t="s">
        <v>100</v>
      </c>
      <c r="B8" s="186">
        <v>580</v>
      </c>
      <c r="C8" s="186">
        <v>621</v>
      </c>
      <c r="D8" s="186">
        <v>26679.5</v>
      </c>
      <c r="E8" s="186">
        <v>10892</v>
      </c>
      <c r="F8" s="217">
        <v>10099</v>
      </c>
    </row>
    <row r="9" spans="1:8">
      <c r="A9" s="84" t="s">
        <v>101</v>
      </c>
      <c r="B9" s="80">
        <v>122</v>
      </c>
      <c r="C9" s="80">
        <v>134</v>
      </c>
      <c r="D9" s="80">
        <v>9236</v>
      </c>
      <c r="E9" s="80">
        <v>3909</v>
      </c>
      <c r="F9" s="215">
        <v>3234</v>
      </c>
    </row>
    <row r="10" spans="1:8">
      <c r="A10" s="216" t="s">
        <v>102</v>
      </c>
      <c r="B10" s="186">
        <v>385</v>
      </c>
      <c r="C10" s="186">
        <v>445</v>
      </c>
      <c r="D10" s="186">
        <v>31102.5</v>
      </c>
      <c r="E10" s="186">
        <v>15739</v>
      </c>
      <c r="F10" s="217">
        <v>14262.5</v>
      </c>
    </row>
    <row r="11" spans="1:8">
      <c r="A11" s="84" t="s">
        <v>103</v>
      </c>
      <c r="B11" s="80">
        <v>427</v>
      </c>
      <c r="C11" s="80">
        <v>447</v>
      </c>
      <c r="D11" s="80">
        <v>28383</v>
      </c>
      <c r="E11" s="80">
        <v>8809</v>
      </c>
      <c r="F11" s="215">
        <v>8262</v>
      </c>
    </row>
    <row r="12" spans="1:8">
      <c r="A12" s="216" t="s">
        <v>104</v>
      </c>
      <c r="B12" s="186">
        <v>96</v>
      </c>
      <c r="C12" s="186">
        <v>96</v>
      </c>
      <c r="D12" s="186">
        <v>3768</v>
      </c>
      <c r="E12" s="186">
        <v>2168</v>
      </c>
      <c r="F12" s="217">
        <v>1564</v>
      </c>
    </row>
    <row r="13" spans="1:8">
      <c r="A13" s="84" t="s">
        <v>608</v>
      </c>
      <c r="B13" s="80">
        <v>29</v>
      </c>
      <c r="C13" s="80">
        <v>29</v>
      </c>
      <c r="D13" s="80">
        <v>1668</v>
      </c>
      <c r="E13" s="80">
        <v>618</v>
      </c>
      <c r="F13" s="215">
        <v>449</v>
      </c>
    </row>
    <row r="14" spans="1:8">
      <c r="A14" s="216" t="s">
        <v>106</v>
      </c>
      <c r="B14" s="186">
        <v>174</v>
      </c>
      <c r="C14" s="186">
        <v>180</v>
      </c>
      <c r="D14" s="186">
        <v>6707</v>
      </c>
      <c r="E14" s="186">
        <v>3253</v>
      </c>
      <c r="F14" s="217">
        <v>2490</v>
      </c>
    </row>
    <row r="15" spans="1:8">
      <c r="A15" s="84" t="s">
        <v>107</v>
      </c>
      <c r="B15" s="80">
        <v>162</v>
      </c>
      <c r="C15" s="80">
        <v>162</v>
      </c>
      <c r="D15" s="80">
        <v>9546</v>
      </c>
      <c r="E15" s="80">
        <v>2858.5</v>
      </c>
      <c r="F15" s="215">
        <v>2328.25</v>
      </c>
    </row>
    <row r="16" spans="1:8">
      <c r="A16" s="216" t="s">
        <v>108</v>
      </c>
      <c r="B16" s="186">
        <v>298</v>
      </c>
      <c r="C16" s="186">
        <v>302</v>
      </c>
      <c r="D16" s="186">
        <v>29264.35</v>
      </c>
      <c r="E16" s="186">
        <v>4211</v>
      </c>
      <c r="F16" s="217">
        <v>3519</v>
      </c>
    </row>
    <row r="17" ht="15.75" spans="1:6">
      <c r="A17" s="218" t="s">
        <v>609</v>
      </c>
      <c r="B17" s="219">
        <v>1</v>
      </c>
      <c r="C17" s="219">
        <v>1</v>
      </c>
      <c r="D17" s="219">
        <v>3</v>
      </c>
      <c r="E17" s="219">
        <v>3</v>
      </c>
      <c r="F17" s="220">
        <v>3</v>
      </c>
    </row>
    <row r="18" ht="22.5" customHeight="1" spans="1:6">
      <c r="A18" s="93" t="s">
        <v>610</v>
      </c>
      <c r="B18" s="93"/>
      <c r="C18" s="93"/>
      <c r="D18" s="93"/>
      <c r="E18" s="93"/>
      <c r="F18" s="93"/>
    </row>
    <row r="19" spans="1:6">
      <c r="A19" s="158" t="s">
        <v>68</v>
      </c>
    </row>
    <row r="22" spans="1:6">
      <c r="A22" s="50" t="s">
        <v>611</v>
      </c>
      <c r="B22" s="50"/>
      <c r="C22" s="50"/>
      <c r="D22" s="50"/>
      <c r="E22" s="50"/>
      <c r="F22" s="50"/>
    </row>
    <row r="23" ht="32.5" customHeight="1" spans="1:6">
      <c r="A23" s="3" t="s">
        <v>612</v>
      </c>
      <c r="B23" s="3"/>
      <c r="C23" s="3"/>
      <c r="D23" s="3"/>
      <c r="E23" s="3"/>
      <c r="F23" s="3"/>
    </row>
    <row r="24" ht="30" spans="1:6">
      <c r="A24" s="55" t="s">
        <v>613</v>
      </c>
      <c r="B24" s="55" t="s">
        <v>201</v>
      </c>
      <c r="C24" s="55" t="s">
        <v>187</v>
      </c>
      <c r="D24" s="55" t="s">
        <v>614</v>
      </c>
      <c r="E24" s="55" t="s">
        <v>607</v>
      </c>
      <c r="F24" s="55" t="s">
        <v>581</v>
      </c>
    </row>
    <row r="26" spans="1:6">
      <c r="A26" s="41" t="s">
        <v>80</v>
      </c>
      <c r="B26" s="44">
        <v>2469</v>
      </c>
      <c r="C26" s="44">
        <v>2625</v>
      </c>
      <c r="D26" s="44">
        <v>155340.85</v>
      </c>
      <c r="E26" s="44">
        <v>54354.1</v>
      </c>
      <c r="F26" s="44">
        <v>47666.35</v>
      </c>
    </row>
    <row r="27" spans="1:6">
      <c r="B27" s="31"/>
      <c r="C27" s="31"/>
      <c r="D27" s="31"/>
      <c r="E27" s="31"/>
      <c r="F27" s="31"/>
    </row>
    <row r="28" spans="1:6">
      <c r="A28" s="221" t="s">
        <v>99</v>
      </c>
      <c r="B28" s="44">
        <v>196</v>
      </c>
      <c r="C28" s="44">
        <v>208</v>
      </c>
      <c r="D28" s="44">
        <v>8983.5</v>
      </c>
      <c r="E28" s="44">
        <v>1893.6</v>
      </c>
      <c r="F28" s="44">
        <v>1455.6</v>
      </c>
    </row>
    <row r="29" spans="1:6">
      <c r="A29" s="222" t="s">
        <v>615</v>
      </c>
      <c r="B29" s="12">
        <v>1</v>
      </c>
      <c r="C29" s="12">
        <v>1</v>
      </c>
      <c r="D29" s="12">
        <v>60</v>
      </c>
      <c r="E29" s="12">
        <v>10</v>
      </c>
      <c r="F29" s="12">
        <v>10</v>
      </c>
    </row>
    <row r="30" spans="1:6">
      <c r="A30" s="222" t="s">
        <v>142</v>
      </c>
      <c r="B30" s="12">
        <v>195</v>
      </c>
      <c r="C30" s="12">
        <v>207</v>
      </c>
      <c r="D30" s="12">
        <v>8923.5</v>
      </c>
      <c r="E30" s="12">
        <v>1883.6</v>
      </c>
      <c r="F30" s="12">
        <v>1445.6</v>
      </c>
    </row>
    <row r="31" spans="1:6">
      <c r="A31" s="221" t="s">
        <v>102</v>
      </c>
      <c r="B31" s="44">
        <v>385</v>
      </c>
      <c r="C31" s="44">
        <v>445</v>
      </c>
      <c r="D31" s="44">
        <v>31102.5</v>
      </c>
      <c r="E31" s="44">
        <v>15739</v>
      </c>
      <c r="F31" s="44">
        <v>14262.5</v>
      </c>
    </row>
    <row r="32" spans="1:6">
      <c r="A32" s="222" t="s">
        <v>117</v>
      </c>
      <c r="B32" s="12">
        <v>16</v>
      </c>
      <c r="C32" s="12">
        <v>18</v>
      </c>
      <c r="D32" s="12">
        <v>1509.5</v>
      </c>
      <c r="E32" s="12">
        <v>424.5</v>
      </c>
      <c r="F32" s="12">
        <v>288</v>
      </c>
    </row>
    <row r="33" spans="1:6">
      <c r="A33" s="222" t="s">
        <v>122</v>
      </c>
      <c r="B33" s="12">
        <v>259</v>
      </c>
      <c r="C33" s="12">
        <v>317</v>
      </c>
      <c r="D33" s="12">
        <v>19622</v>
      </c>
      <c r="E33" s="12">
        <v>14036</v>
      </c>
      <c r="F33" s="12">
        <v>12825</v>
      </c>
    </row>
    <row r="34" spans="1:6">
      <c r="A34" s="222" t="s">
        <v>127</v>
      </c>
      <c r="B34" s="12">
        <v>18</v>
      </c>
      <c r="C34" s="12">
        <v>18</v>
      </c>
      <c r="D34" s="12">
        <v>769</v>
      </c>
      <c r="E34" s="12">
        <v>231.5</v>
      </c>
      <c r="F34" s="12">
        <v>231.5</v>
      </c>
    </row>
    <row r="35" spans="1:6">
      <c r="A35" s="222" t="s">
        <v>134</v>
      </c>
      <c r="B35" s="12">
        <v>92</v>
      </c>
      <c r="C35" s="12">
        <v>92</v>
      </c>
      <c r="D35" s="12">
        <v>9202</v>
      </c>
      <c r="E35" s="12">
        <v>1047</v>
      </c>
      <c r="F35" s="12">
        <v>918</v>
      </c>
    </row>
    <row r="36" spans="1:6">
      <c r="A36" s="221" t="s">
        <v>103</v>
      </c>
      <c r="B36" s="44">
        <v>427</v>
      </c>
      <c r="C36" s="44">
        <v>447</v>
      </c>
      <c r="D36" s="44">
        <v>28383</v>
      </c>
      <c r="E36" s="44">
        <v>8809</v>
      </c>
      <c r="F36" s="44">
        <v>8262</v>
      </c>
    </row>
    <row r="37" spans="1:6">
      <c r="A37" s="222" t="s">
        <v>116</v>
      </c>
      <c r="B37" s="12">
        <v>68</v>
      </c>
      <c r="C37" s="12">
        <v>72</v>
      </c>
      <c r="D37" s="12">
        <v>6626</v>
      </c>
      <c r="E37" s="12">
        <v>1324</v>
      </c>
      <c r="F37" s="12">
        <v>1205</v>
      </c>
    </row>
    <row r="38" spans="1:6">
      <c r="A38" s="222" t="s">
        <v>129</v>
      </c>
      <c r="B38" s="12">
        <v>22</v>
      </c>
      <c r="C38" s="12">
        <v>25</v>
      </c>
      <c r="D38" s="12">
        <v>1397</v>
      </c>
      <c r="E38" s="12">
        <v>738</v>
      </c>
      <c r="F38" s="12">
        <v>628</v>
      </c>
    </row>
    <row r="39" spans="1:6">
      <c r="A39" s="222" t="s">
        <v>141</v>
      </c>
      <c r="B39" s="12">
        <v>301</v>
      </c>
      <c r="C39" s="12">
        <v>310</v>
      </c>
      <c r="D39" s="12">
        <v>17672</v>
      </c>
      <c r="E39" s="12">
        <v>5344</v>
      </c>
      <c r="F39" s="12">
        <v>5132</v>
      </c>
    </row>
    <row r="40" spans="1:6">
      <c r="A40" s="222" t="s">
        <v>143</v>
      </c>
      <c r="B40" s="12">
        <v>36</v>
      </c>
      <c r="C40" s="12">
        <v>40</v>
      </c>
      <c r="D40" s="12">
        <v>2688</v>
      </c>
      <c r="E40" s="12">
        <v>1403</v>
      </c>
      <c r="F40" s="12">
        <v>1297</v>
      </c>
    </row>
    <row r="41" spans="1:6">
      <c r="A41" s="221" t="s">
        <v>100</v>
      </c>
      <c r="B41" s="44">
        <v>580</v>
      </c>
      <c r="C41" s="44">
        <v>621</v>
      </c>
      <c r="D41" s="44">
        <v>26679.5</v>
      </c>
      <c r="E41" s="44">
        <v>10892</v>
      </c>
      <c r="F41" s="44">
        <v>10099</v>
      </c>
    </row>
    <row r="42" spans="1:6">
      <c r="A42" s="222" t="s">
        <v>120</v>
      </c>
      <c r="B42" s="12">
        <v>194</v>
      </c>
      <c r="C42" s="12">
        <v>220</v>
      </c>
      <c r="D42" s="12">
        <v>9085</v>
      </c>
      <c r="E42" s="12">
        <v>4740</v>
      </c>
      <c r="F42" s="12">
        <v>4401</v>
      </c>
    </row>
    <row r="43" spans="1:6">
      <c r="A43" s="222" t="s">
        <v>133</v>
      </c>
      <c r="B43" s="12">
        <v>118</v>
      </c>
      <c r="C43" s="12">
        <v>118</v>
      </c>
      <c r="D43" s="12">
        <v>6952</v>
      </c>
      <c r="E43" s="12">
        <v>1508</v>
      </c>
      <c r="F43" s="12">
        <v>1345</v>
      </c>
    </row>
    <row r="44" spans="1:6">
      <c r="A44" s="222" t="s">
        <v>140</v>
      </c>
      <c r="B44" s="12">
        <v>268</v>
      </c>
      <c r="C44" s="12">
        <v>283</v>
      </c>
      <c r="D44" s="12">
        <v>10642.5</v>
      </c>
      <c r="E44" s="12">
        <v>4644</v>
      </c>
      <c r="F44" s="12">
        <v>4353</v>
      </c>
    </row>
    <row r="45" spans="1:6">
      <c r="A45" s="221" t="s">
        <v>101</v>
      </c>
      <c r="B45" s="44">
        <v>122</v>
      </c>
      <c r="C45" s="44">
        <v>134</v>
      </c>
      <c r="D45" s="44">
        <v>9236</v>
      </c>
      <c r="E45" s="44">
        <v>3909</v>
      </c>
      <c r="F45" s="44">
        <v>3234</v>
      </c>
    </row>
    <row r="46" spans="1:6">
      <c r="A46" s="222" t="s">
        <v>126</v>
      </c>
      <c r="B46" s="12">
        <v>66</v>
      </c>
      <c r="C46" s="12">
        <v>75</v>
      </c>
      <c r="D46" s="12">
        <v>3217</v>
      </c>
      <c r="E46" s="12">
        <v>2585</v>
      </c>
      <c r="F46" s="12">
        <v>2100</v>
      </c>
    </row>
    <row r="47" spans="1:6">
      <c r="A47" s="222" t="s">
        <v>128</v>
      </c>
      <c r="B47" s="12">
        <v>27</v>
      </c>
      <c r="C47" s="12">
        <v>30</v>
      </c>
      <c r="D47" s="12">
        <v>4755</v>
      </c>
      <c r="E47" s="12">
        <v>576</v>
      </c>
      <c r="F47" s="12">
        <v>477</v>
      </c>
    </row>
    <row r="48" spans="1:6">
      <c r="A48" s="222" t="s">
        <v>139</v>
      </c>
      <c r="B48" s="12">
        <v>29</v>
      </c>
      <c r="C48" s="12">
        <v>29</v>
      </c>
      <c r="D48" s="12">
        <v>1264</v>
      </c>
      <c r="E48" s="12">
        <v>748</v>
      </c>
      <c r="F48" s="12">
        <v>657</v>
      </c>
    </row>
    <row r="49" spans="1:6">
      <c r="A49" s="221" t="s">
        <v>106</v>
      </c>
      <c r="B49" s="44">
        <v>174</v>
      </c>
      <c r="C49" s="44">
        <v>180</v>
      </c>
      <c r="D49" s="44">
        <v>6707</v>
      </c>
      <c r="E49" s="44">
        <v>3253</v>
      </c>
      <c r="F49" s="44">
        <v>2490</v>
      </c>
    </row>
    <row r="50" spans="1:6">
      <c r="A50" s="222" t="s">
        <v>119</v>
      </c>
      <c r="B50" s="12">
        <v>54</v>
      </c>
      <c r="C50" s="12">
        <v>55</v>
      </c>
      <c r="D50" s="12">
        <v>2297</v>
      </c>
      <c r="E50" s="12">
        <v>611</v>
      </c>
      <c r="F50" s="12">
        <v>214</v>
      </c>
    </row>
    <row r="51" spans="1:6">
      <c r="A51" s="222" t="s">
        <v>137</v>
      </c>
      <c r="B51" s="12">
        <v>120</v>
      </c>
      <c r="C51" s="12">
        <v>125</v>
      </c>
      <c r="D51" s="12">
        <v>4410</v>
      </c>
      <c r="E51" s="12">
        <v>2642</v>
      </c>
      <c r="F51" s="12">
        <v>2276</v>
      </c>
    </row>
    <row r="52" spans="1:6">
      <c r="A52" s="221" t="s">
        <v>105</v>
      </c>
      <c r="B52" s="44">
        <v>29</v>
      </c>
      <c r="C52" s="44">
        <v>29</v>
      </c>
      <c r="D52" s="44">
        <v>1668</v>
      </c>
      <c r="E52" s="44">
        <v>618</v>
      </c>
      <c r="F52" s="44">
        <v>449</v>
      </c>
    </row>
    <row r="53" spans="1:6">
      <c r="A53" s="222" t="s">
        <v>114</v>
      </c>
      <c r="B53" s="12">
        <v>6</v>
      </c>
      <c r="C53" s="12">
        <v>6</v>
      </c>
      <c r="D53" s="12">
        <v>138</v>
      </c>
      <c r="E53" s="12">
        <v>93</v>
      </c>
      <c r="F53" s="12">
        <v>35</v>
      </c>
    </row>
    <row r="54" spans="1:6">
      <c r="A54" s="222" t="s">
        <v>115</v>
      </c>
      <c r="B54" s="12">
        <v>15</v>
      </c>
      <c r="C54" s="12">
        <v>15</v>
      </c>
      <c r="D54" s="12">
        <v>1258</v>
      </c>
      <c r="E54" s="12">
        <v>254</v>
      </c>
      <c r="F54" s="12">
        <v>163</v>
      </c>
    </row>
    <row r="55" spans="1:6">
      <c r="A55" s="222" t="s">
        <v>123</v>
      </c>
      <c r="B55" s="12">
        <v>2</v>
      </c>
      <c r="C55" s="12">
        <v>2</v>
      </c>
      <c r="D55" s="12">
        <v>26</v>
      </c>
      <c r="E55" s="12">
        <v>26</v>
      </c>
      <c r="F55" s="12">
        <v>8</v>
      </c>
    </row>
    <row r="56" spans="1:6">
      <c r="A56" s="222" t="s">
        <v>131</v>
      </c>
      <c r="B56" s="12">
        <v>6</v>
      </c>
      <c r="C56" s="12">
        <v>6</v>
      </c>
      <c r="D56" s="12">
        <v>246</v>
      </c>
      <c r="E56" s="12">
        <v>245</v>
      </c>
      <c r="F56" s="12">
        <v>243</v>
      </c>
    </row>
    <row r="57" spans="1:6">
      <c r="A57" s="221" t="s">
        <v>108</v>
      </c>
      <c r="B57" s="44">
        <v>298</v>
      </c>
      <c r="C57" s="44">
        <v>302</v>
      </c>
      <c r="D57" s="44">
        <v>29264.35</v>
      </c>
      <c r="E57" s="44">
        <v>4211</v>
      </c>
      <c r="F57" s="44">
        <v>3519</v>
      </c>
    </row>
    <row r="58" spans="1:6">
      <c r="A58" s="222" t="s">
        <v>121</v>
      </c>
      <c r="B58" s="12">
        <v>109</v>
      </c>
      <c r="C58" s="12">
        <v>110</v>
      </c>
      <c r="D58" s="12">
        <v>14044</v>
      </c>
      <c r="E58" s="12">
        <v>1511</v>
      </c>
      <c r="F58" s="12">
        <v>1347</v>
      </c>
    </row>
    <row r="59" spans="1:6">
      <c r="A59" s="222" t="s">
        <v>130</v>
      </c>
      <c r="B59" s="12">
        <v>134</v>
      </c>
      <c r="C59" s="12">
        <v>137</v>
      </c>
      <c r="D59" s="12">
        <v>10525</v>
      </c>
      <c r="E59" s="12">
        <v>1778.25</v>
      </c>
      <c r="F59" s="12">
        <v>1488.25</v>
      </c>
    </row>
    <row r="60" spans="1:6">
      <c r="A60" s="222" t="s">
        <v>138</v>
      </c>
      <c r="B60" s="12">
        <v>55</v>
      </c>
      <c r="C60" s="12">
        <v>55</v>
      </c>
      <c r="D60" s="12">
        <v>4695.35</v>
      </c>
      <c r="E60" s="12">
        <v>921.75</v>
      </c>
      <c r="F60" s="12">
        <v>683.75</v>
      </c>
    </row>
    <row r="61" spans="1:6">
      <c r="A61" s="221" t="s">
        <v>104</v>
      </c>
      <c r="B61" s="44">
        <v>96</v>
      </c>
      <c r="C61" s="44">
        <v>96</v>
      </c>
      <c r="D61" s="44">
        <v>3768</v>
      </c>
      <c r="E61" s="44">
        <v>2168</v>
      </c>
      <c r="F61" s="44">
        <v>1564</v>
      </c>
    </row>
    <row r="62" spans="1:6">
      <c r="A62" s="222" t="s">
        <v>113</v>
      </c>
      <c r="B62" s="12">
        <v>47</v>
      </c>
      <c r="C62" s="12">
        <v>47</v>
      </c>
      <c r="D62" s="12">
        <v>1571</v>
      </c>
      <c r="E62" s="12">
        <v>1226</v>
      </c>
      <c r="F62" s="12">
        <v>1007</v>
      </c>
    </row>
    <row r="63" spans="1:6">
      <c r="A63" s="222" t="s">
        <v>132</v>
      </c>
      <c r="B63" s="12">
        <v>29</v>
      </c>
      <c r="C63" s="12">
        <v>29</v>
      </c>
      <c r="D63" s="12">
        <v>1285</v>
      </c>
      <c r="E63" s="12">
        <v>680</v>
      </c>
      <c r="F63" s="12">
        <v>321</v>
      </c>
    </row>
    <row r="64" spans="1:6">
      <c r="A64" s="222" t="s">
        <v>135</v>
      </c>
      <c r="B64" s="12">
        <v>17</v>
      </c>
      <c r="C64" s="12">
        <v>17</v>
      </c>
      <c r="D64" s="12">
        <v>572</v>
      </c>
      <c r="E64" s="12">
        <v>235</v>
      </c>
      <c r="F64" s="12">
        <v>211</v>
      </c>
    </row>
    <row r="65" spans="1:6">
      <c r="A65" s="222" t="s">
        <v>136</v>
      </c>
      <c r="B65" s="12">
        <v>3</v>
      </c>
      <c r="C65" s="12">
        <v>3</v>
      </c>
      <c r="D65" s="12">
        <v>340</v>
      </c>
      <c r="E65" s="12">
        <v>27</v>
      </c>
      <c r="F65" s="12">
        <v>25</v>
      </c>
    </row>
    <row r="66" spans="1:6">
      <c r="A66" s="221" t="s">
        <v>107</v>
      </c>
      <c r="B66" s="44">
        <v>162</v>
      </c>
      <c r="C66" s="44">
        <v>162</v>
      </c>
      <c r="D66" s="44">
        <v>9546</v>
      </c>
      <c r="E66" s="44">
        <v>2858.5</v>
      </c>
      <c r="F66" s="44">
        <v>2328.25</v>
      </c>
    </row>
    <row r="67" spans="1:6">
      <c r="A67" s="222" t="s">
        <v>118</v>
      </c>
      <c r="B67" s="12">
        <v>65</v>
      </c>
      <c r="C67" s="12">
        <v>65</v>
      </c>
      <c r="D67" s="12">
        <v>6194</v>
      </c>
      <c r="E67" s="12">
        <v>750</v>
      </c>
      <c r="F67" s="12">
        <v>246.75</v>
      </c>
    </row>
    <row r="68" spans="1:6">
      <c r="A68" s="222" t="s">
        <v>124</v>
      </c>
      <c r="B68" s="12">
        <v>59</v>
      </c>
      <c r="C68" s="12">
        <v>59</v>
      </c>
      <c r="D68" s="12">
        <v>2212</v>
      </c>
      <c r="E68" s="12">
        <v>1272</v>
      </c>
      <c r="F68" s="12">
        <v>1245</v>
      </c>
    </row>
    <row r="69" spans="1:6">
      <c r="A69" s="222" t="s">
        <v>125</v>
      </c>
      <c r="B69" s="12">
        <v>38</v>
      </c>
      <c r="C69" s="12">
        <v>38</v>
      </c>
      <c r="D69" s="12">
        <v>1140</v>
      </c>
      <c r="E69" s="12">
        <v>836.5</v>
      </c>
      <c r="F69" s="12">
        <v>836.5</v>
      </c>
    </row>
    <row r="70" spans="1:6">
      <c r="A70" s="221" t="s">
        <v>616</v>
      </c>
      <c r="B70" s="44">
        <v>1</v>
      </c>
      <c r="C70" s="44">
        <v>1</v>
      </c>
      <c r="D70" s="44">
        <v>3</v>
      </c>
      <c r="E70" s="44">
        <v>3</v>
      </c>
      <c r="F70" s="44">
        <v>3</v>
      </c>
    </row>
    <row r="71" ht="15.75" spans="1:6">
      <c r="A71" s="222" t="s">
        <v>617</v>
      </c>
      <c r="B71" s="12">
        <v>1</v>
      </c>
      <c r="C71" s="12">
        <v>1</v>
      </c>
      <c r="D71" s="12">
        <v>3</v>
      </c>
      <c r="E71" s="12">
        <v>3</v>
      </c>
      <c r="F71" s="12">
        <v>3</v>
      </c>
    </row>
    <row r="72" ht="15.75" spans="1:6">
      <c r="A72" s="93" t="s">
        <v>610</v>
      </c>
      <c r="B72" s="93"/>
      <c r="C72" s="93"/>
      <c r="D72" s="93"/>
      <c r="E72" s="93"/>
      <c r="F72" s="93"/>
    </row>
    <row r="73" spans="1:6">
      <c r="A73" s="158" t="s">
        <v>68</v>
      </c>
    </row>
    <row r="76" spans="1:6">
      <c r="A76" s="50" t="s">
        <v>618</v>
      </c>
      <c r="B76" s="50"/>
      <c r="C76" s="50"/>
      <c r="D76" s="50"/>
      <c r="E76" s="50"/>
      <c r="F76" s="50"/>
    </row>
    <row r="77" ht="46.5" customHeight="1" spans="1:6">
      <c r="A77" s="3" t="s">
        <v>619</v>
      </c>
      <c r="B77" s="3"/>
      <c r="C77" s="3"/>
      <c r="D77" s="3"/>
      <c r="E77" s="3"/>
      <c r="F77" s="3"/>
    </row>
    <row r="78" ht="15.75" spans="1:6">
      <c r="A78" s="40" t="s">
        <v>620</v>
      </c>
      <c r="B78" s="24" t="s">
        <v>201</v>
      </c>
      <c r="C78" s="24" t="s">
        <v>241</v>
      </c>
      <c r="D78" s="24" t="s">
        <v>580</v>
      </c>
      <c r="E78" s="24" t="s">
        <v>520</v>
      </c>
      <c r="F78" s="24" t="s">
        <v>581</v>
      </c>
    </row>
    <row r="79" ht="15.75" spans="1:6">
      <c r="A79" s="76"/>
      <c r="B79" s="77"/>
      <c r="C79" s="77"/>
      <c r="D79" s="77"/>
      <c r="E79" s="77"/>
      <c r="F79" s="78"/>
    </row>
    <row r="80" spans="1:6">
      <c r="A80" s="123" t="s">
        <v>80</v>
      </c>
      <c r="B80" s="81">
        <v>2469</v>
      </c>
      <c r="C80" s="81">
        <v>2625</v>
      </c>
      <c r="D80" s="81">
        <v>155340.85</v>
      </c>
      <c r="E80" s="81">
        <v>54354.1</v>
      </c>
      <c r="F80" s="231">
        <v>47666.35</v>
      </c>
    </row>
    <row r="81" spans="1:6">
      <c r="A81" s="84"/>
      <c r="B81" s="85"/>
      <c r="C81" s="85"/>
      <c r="D81" s="85"/>
      <c r="E81" s="85"/>
      <c r="F81" s="86"/>
    </row>
    <row r="82" spans="1:6">
      <c r="A82" s="173" t="s">
        <v>81</v>
      </c>
      <c r="B82" s="33">
        <v>503</v>
      </c>
      <c r="C82" s="33">
        <v>525</v>
      </c>
      <c r="D82" s="33">
        <v>2331.35</v>
      </c>
      <c r="E82" s="33">
        <v>2059.25</v>
      </c>
      <c r="F82" s="224">
        <v>1848.75</v>
      </c>
    </row>
    <row r="83" spans="1:6">
      <c r="A83" s="225" t="s">
        <v>82</v>
      </c>
      <c r="B83" s="187">
        <v>811</v>
      </c>
      <c r="C83" s="187">
        <v>835</v>
      </c>
      <c r="D83" s="187">
        <v>11267</v>
      </c>
      <c r="E83" s="187">
        <v>9176.1</v>
      </c>
      <c r="F83" s="226">
        <v>8002.6</v>
      </c>
    </row>
    <row r="84" spans="1:6">
      <c r="A84" s="173" t="s">
        <v>83</v>
      </c>
      <c r="B84" s="33">
        <v>491</v>
      </c>
      <c r="C84" s="33">
        <v>502</v>
      </c>
      <c r="D84" s="33">
        <v>15322</v>
      </c>
      <c r="E84" s="33">
        <v>10851.75</v>
      </c>
      <c r="F84" s="224">
        <v>9477</v>
      </c>
    </row>
    <row r="85" spans="1:6">
      <c r="A85" s="225" t="s">
        <v>84</v>
      </c>
      <c r="B85" s="187">
        <v>338</v>
      </c>
      <c r="C85" s="187">
        <v>345</v>
      </c>
      <c r="D85" s="187">
        <v>18817</v>
      </c>
      <c r="E85" s="187">
        <v>10455</v>
      </c>
      <c r="F85" s="226">
        <v>8865</v>
      </c>
    </row>
    <row r="86" spans="1:6">
      <c r="A86" s="173" t="s">
        <v>85</v>
      </c>
      <c r="B86" s="33">
        <v>259</v>
      </c>
      <c r="C86" s="33">
        <v>261</v>
      </c>
      <c r="D86" s="33">
        <v>28940.5</v>
      </c>
      <c r="E86" s="33">
        <v>11134</v>
      </c>
      <c r="F86" s="224">
        <v>9776</v>
      </c>
    </row>
    <row r="87" spans="1:6">
      <c r="A87" s="225" t="s">
        <v>86</v>
      </c>
      <c r="B87" s="187">
        <v>137</v>
      </c>
      <c r="C87" s="187">
        <v>138</v>
      </c>
      <c r="D87" s="187">
        <v>47375</v>
      </c>
      <c r="E87" s="187">
        <v>9327</v>
      </c>
      <c r="F87" s="226">
        <v>8376</v>
      </c>
    </row>
    <row r="88" ht="15.75" spans="1:6">
      <c r="A88" s="179" t="s">
        <v>87</v>
      </c>
      <c r="B88" s="37">
        <v>19</v>
      </c>
      <c r="C88" s="37">
        <v>19</v>
      </c>
      <c r="D88" s="37">
        <v>31288</v>
      </c>
      <c r="E88" s="37">
        <v>1351</v>
      </c>
      <c r="F88" s="227">
        <v>1321</v>
      </c>
    </row>
    <row r="89" ht="15.75" spans="1:6">
      <c r="A89" s="93" t="s">
        <v>610</v>
      </c>
      <c r="B89" s="93"/>
      <c r="C89" s="93"/>
      <c r="D89" s="93"/>
      <c r="E89" s="93"/>
      <c r="F89" s="93"/>
    </row>
    <row r="90" spans="1:6">
      <c r="A90" s="158" t="s">
        <v>68</v>
      </c>
    </row>
  </sheetData>
  <mergeCells count="9">
    <mergeCell ref="A1:F1"/>
    <mergeCell ref="A2:F2"/>
    <mergeCell ref="A18:F18"/>
    <mergeCell ref="A22:F22"/>
    <mergeCell ref="A23:F23"/>
    <mergeCell ref="A72:F72"/>
    <mergeCell ref="A76:F76"/>
    <mergeCell ref="A77:F77"/>
    <mergeCell ref="A89:F89"/>
  </mergeCells>
  <hyperlinks>
    <hyperlink ref="H1" location="'ÍNDICE'!A1" display="Volver al Índice"/>
  </hyperlink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
  <sheetViews>
    <sheetView topLeftCell="A73" workbookViewId="0">
      <selection activeCell="D91" sqref="D91"/>
    </sheetView>
  </sheetViews>
  <sheetFormatPr defaultColWidth="8.72380952380952" defaultRowHeight="15" outlineLevelCol="7"/>
  <cols>
    <col min="1" max="1" width="29.7238095238095" customWidth="1"/>
    <col min="2" max="2" width="22.7238095238095" customWidth="1"/>
    <col min="3" max="3" width="20.7238095238095" customWidth="1"/>
    <col min="4" max="4" width="23.7238095238095" customWidth="1"/>
    <col min="5" max="5" width="20.7238095238095" customWidth="1"/>
    <col min="6" max="6" width="19.7238095238095" customWidth="1"/>
  </cols>
  <sheetData>
    <row r="1" spans="1:8">
      <c r="A1" s="50" t="s">
        <v>621</v>
      </c>
      <c r="B1" s="50"/>
      <c r="C1" s="50"/>
      <c r="D1" s="50"/>
      <c r="E1" s="50"/>
      <c r="F1" s="50"/>
      <c r="H1" s="1" t="s">
        <v>69</v>
      </c>
    </row>
    <row r="2" ht="25.5" customHeight="1" spans="1:8">
      <c r="A2" s="3" t="s">
        <v>622</v>
      </c>
      <c r="B2" s="3"/>
      <c r="C2" s="3"/>
      <c r="D2" s="3"/>
      <c r="E2" s="3"/>
      <c r="F2" s="3"/>
      <c r="H2" s="247"/>
    </row>
    <row r="3" ht="15.75" spans="1:8">
      <c r="A3" s="213" t="s">
        <v>96</v>
      </c>
      <c r="B3" s="24" t="s">
        <v>201</v>
      </c>
      <c r="C3" s="24" t="s">
        <v>241</v>
      </c>
      <c r="D3" s="24" t="s">
        <v>580</v>
      </c>
      <c r="E3" s="24" t="s">
        <v>520</v>
      </c>
      <c r="F3" s="24" t="s">
        <v>581</v>
      </c>
      <c r="H3" s="247"/>
    </row>
    <row r="4" ht="15.75" spans="1:8">
      <c r="A4" s="27"/>
      <c r="B4" s="77"/>
      <c r="C4" s="77"/>
      <c r="D4" s="77"/>
      <c r="E4" s="77"/>
      <c r="F4" s="78"/>
      <c r="H4" s="247"/>
    </row>
    <row r="5" spans="1:8">
      <c r="A5" s="123" t="s">
        <v>80</v>
      </c>
      <c r="B5" s="125">
        <f>SUM(B7:B17)</f>
        <v>19808</v>
      </c>
      <c r="C5" s="125">
        <f t="shared" ref="C5:F5" si="0">SUM(C7:C17)</f>
        <v>21523</v>
      </c>
      <c r="D5" s="125">
        <f t="shared" si="0"/>
        <v>1339582.85</v>
      </c>
      <c r="E5" s="125">
        <f t="shared" si="0"/>
        <v>483621.71</v>
      </c>
      <c r="F5" s="125">
        <f t="shared" si="0"/>
        <v>388797.6</v>
      </c>
      <c r="H5" s="247"/>
    </row>
    <row r="6" spans="1:8">
      <c r="A6" s="84"/>
      <c r="B6" s="80"/>
      <c r="C6" s="80"/>
      <c r="D6" s="80"/>
      <c r="E6" s="80"/>
      <c r="F6" s="215"/>
      <c r="H6" s="247"/>
    </row>
    <row r="7" ht="14.5" customHeight="1" spans="1:8">
      <c r="A7" s="84" t="s">
        <v>582</v>
      </c>
      <c r="B7" s="80">
        <v>448</v>
      </c>
      <c r="C7" s="80">
        <v>454</v>
      </c>
      <c r="D7" s="80">
        <v>30253.2</v>
      </c>
      <c r="E7" s="80">
        <v>9472</v>
      </c>
      <c r="F7" s="215">
        <v>7612.5</v>
      </c>
    </row>
    <row r="8" spans="1:8">
      <c r="A8" s="216" t="s">
        <v>100</v>
      </c>
      <c r="B8" s="186">
        <v>2639</v>
      </c>
      <c r="C8" s="186">
        <v>2887</v>
      </c>
      <c r="D8" s="186">
        <v>112656.5</v>
      </c>
      <c r="E8" s="186">
        <v>58773</v>
      </c>
      <c r="F8" s="217">
        <v>50037</v>
      </c>
    </row>
    <row r="9" spans="1:8">
      <c r="A9" s="84" t="s">
        <v>101</v>
      </c>
      <c r="B9" s="80">
        <v>3078</v>
      </c>
      <c r="C9" s="80">
        <v>3678</v>
      </c>
      <c r="D9" s="80">
        <v>207411.03</v>
      </c>
      <c r="E9" s="80">
        <v>129684.5</v>
      </c>
      <c r="F9" s="215">
        <v>98383.5</v>
      </c>
    </row>
    <row r="10" spans="1:8">
      <c r="A10" s="216" t="s">
        <v>102</v>
      </c>
      <c r="B10" s="186">
        <v>1788</v>
      </c>
      <c r="C10" s="186">
        <v>1982</v>
      </c>
      <c r="D10" s="186">
        <v>121297.5</v>
      </c>
      <c r="E10" s="186">
        <v>57736.5</v>
      </c>
      <c r="F10" s="217">
        <v>52248.5</v>
      </c>
    </row>
    <row r="11" spans="1:8">
      <c r="A11" s="84" t="s">
        <v>103</v>
      </c>
      <c r="B11" s="80">
        <v>2592</v>
      </c>
      <c r="C11" s="80">
        <v>2975</v>
      </c>
      <c r="D11" s="80">
        <v>300360</v>
      </c>
      <c r="E11" s="80">
        <v>96094.1</v>
      </c>
      <c r="F11" s="215">
        <v>81745.1</v>
      </c>
    </row>
    <row r="12" spans="1:8">
      <c r="A12" s="216" t="s">
        <v>104</v>
      </c>
      <c r="B12" s="186">
        <v>1174</v>
      </c>
      <c r="C12" s="186">
        <v>1196</v>
      </c>
      <c r="D12" s="186">
        <v>42858</v>
      </c>
      <c r="E12" s="186">
        <v>14721.56</v>
      </c>
      <c r="F12" s="217">
        <v>11772</v>
      </c>
    </row>
    <row r="13" spans="1:8">
      <c r="A13" s="84" t="s">
        <v>608</v>
      </c>
      <c r="B13" s="80">
        <v>336</v>
      </c>
      <c r="C13" s="80">
        <v>341</v>
      </c>
      <c r="D13" s="80">
        <v>17204</v>
      </c>
      <c r="E13" s="80">
        <v>7212</v>
      </c>
      <c r="F13" s="215">
        <v>6417</v>
      </c>
    </row>
    <row r="14" spans="1:8">
      <c r="A14" s="216" t="s">
        <v>106</v>
      </c>
      <c r="B14" s="186">
        <v>1784</v>
      </c>
      <c r="C14" s="186">
        <v>1918</v>
      </c>
      <c r="D14" s="186">
        <v>102834.5</v>
      </c>
      <c r="E14" s="186">
        <v>33112.5</v>
      </c>
      <c r="F14" s="217">
        <v>25646.5</v>
      </c>
    </row>
    <row r="15" spans="1:8">
      <c r="A15" s="84" t="s">
        <v>107</v>
      </c>
      <c r="B15" s="80">
        <v>1525</v>
      </c>
      <c r="C15" s="80">
        <v>1565</v>
      </c>
      <c r="D15" s="80">
        <v>127423.99</v>
      </c>
      <c r="E15" s="80">
        <v>20878.99</v>
      </c>
      <c r="F15" s="215">
        <v>16690.99</v>
      </c>
    </row>
    <row r="16" spans="1:8">
      <c r="A16" s="216" t="s">
        <v>108</v>
      </c>
      <c r="B16" s="186">
        <v>4438</v>
      </c>
      <c r="C16" s="186">
        <v>4521</v>
      </c>
      <c r="D16" s="186">
        <v>277003.13</v>
      </c>
      <c r="E16" s="186">
        <v>55716.56</v>
      </c>
      <c r="F16" s="217">
        <v>38024.51</v>
      </c>
    </row>
    <row r="17" ht="15.75" spans="1:6">
      <c r="A17" s="218" t="s">
        <v>609</v>
      </c>
      <c r="B17" s="219">
        <v>6</v>
      </c>
      <c r="C17" s="219">
        <v>6</v>
      </c>
      <c r="D17" s="219">
        <v>281</v>
      </c>
      <c r="E17" s="219">
        <v>220</v>
      </c>
      <c r="F17" s="220">
        <v>220</v>
      </c>
    </row>
    <row r="18" ht="15.75" spans="1:6">
      <c r="A18" s="93" t="s">
        <v>610</v>
      </c>
      <c r="B18" s="93"/>
      <c r="C18" s="93"/>
      <c r="D18" s="93"/>
      <c r="E18" s="93"/>
      <c r="F18" s="93"/>
    </row>
    <row r="19" spans="1:6">
      <c r="A19" s="158" t="s">
        <v>68</v>
      </c>
    </row>
    <row r="20" spans="1:6">
      <c r="A20" s="158"/>
    </row>
    <row r="22" spans="1:6">
      <c r="A22" s="50" t="s">
        <v>623</v>
      </c>
      <c r="B22" s="50"/>
      <c r="C22" s="50"/>
      <c r="D22" s="50"/>
      <c r="E22" s="50"/>
      <c r="F22" s="50"/>
    </row>
    <row r="23" ht="35.15" customHeight="1" spans="1:6">
      <c r="A23" s="3" t="s">
        <v>624</v>
      </c>
      <c r="B23" s="3"/>
      <c r="C23" s="3"/>
      <c r="D23" s="3"/>
      <c r="E23" s="3"/>
      <c r="F23" s="3"/>
    </row>
    <row r="24" spans="1:6">
      <c r="A24" s="55" t="s">
        <v>613</v>
      </c>
      <c r="B24" s="55" t="s">
        <v>201</v>
      </c>
      <c r="C24" s="55" t="s">
        <v>187</v>
      </c>
      <c r="D24" s="55" t="s">
        <v>614</v>
      </c>
      <c r="E24" s="55" t="s">
        <v>607</v>
      </c>
      <c r="F24" s="55" t="s">
        <v>581</v>
      </c>
    </row>
    <row r="26" spans="1:6">
      <c r="A26" s="41" t="s">
        <v>625</v>
      </c>
      <c r="B26" s="44">
        <v>19773</v>
      </c>
      <c r="C26" s="44">
        <v>21523</v>
      </c>
      <c r="D26" s="44">
        <v>1339582.85</v>
      </c>
      <c r="E26" s="44">
        <v>483621.71</v>
      </c>
      <c r="F26" s="44">
        <v>388797.6</v>
      </c>
    </row>
    <row r="27" spans="1:6">
      <c r="A27" s="248"/>
      <c r="B27" s="139"/>
      <c r="C27" s="139"/>
      <c r="D27" s="139"/>
      <c r="E27" s="139"/>
      <c r="F27" s="139"/>
    </row>
    <row r="28" spans="1:6">
      <c r="A28" s="221" t="s">
        <v>99</v>
      </c>
      <c r="B28" s="44">
        <v>448</v>
      </c>
      <c r="C28" s="44">
        <v>454</v>
      </c>
      <c r="D28" s="44">
        <v>30253.2</v>
      </c>
      <c r="E28" s="44">
        <v>9472</v>
      </c>
      <c r="F28" s="44">
        <v>7612.5</v>
      </c>
    </row>
    <row r="29" spans="1:6">
      <c r="A29" s="222" t="s">
        <v>142</v>
      </c>
      <c r="B29" s="12">
        <v>448</v>
      </c>
      <c r="C29" s="12">
        <v>454</v>
      </c>
      <c r="D29" s="12">
        <v>30253.2</v>
      </c>
      <c r="E29" s="12">
        <v>9472</v>
      </c>
      <c r="F29" s="12">
        <v>7612.5</v>
      </c>
    </row>
    <row r="30" spans="1:6">
      <c r="A30" s="221" t="s">
        <v>102</v>
      </c>
      <c r="B30" s="44">
        <v>1788</v>
      </c>
      <c r="C30" s="44">
        <v>1982</v>
      </c>
      <c r="D30" s="44">
        <v>121297.5</v>
      </c>
      <c r="E30" s="44">
        <v>57736.5</v>
      </c>
      <c r="F30" s="44">
        <v>52248.5</v>
      </c>
    </row>
    <row r="31" spans="1:6">
      <c r="A31" s="222" t="s">
        <v>117</v>
      </c>
      <c r="B31" s="12">
        <v>203</v>
      </c>
      <c r="C31" s="12">
        <v>217</v>
      </c>
      <c r="D31" s="12">
        <v>18178</v>
      </c>
      <c r="E31" s="12">
        <v>11007</v>
      </c>
      <c r="F31" s="12">
        <v>9527</v>
      </c>
    </row>
    <row r="32" spans="1:6">
      <c r="A32" s="222" t="s">
        <v>122</v>
      </c>
      <c r="B32" s="12">
        <v>690</v>
      </c>
      <c r="C32" s="12">
        <v>861</v>
      </c>
      <c r="D32" s="12">
        <v>46801</v>
      </c>
      <c r="E32" s="12">
        <v>33783</v>
      </c>
      <c r="F32" s="12">
        <v>31313</v>
      </c>
    </row>
    <row r="33" spans="1:6">
      <c r="A33" s="222" t="s">
        <v>127</v>
      </c>
      <c r="B33" s="12">
        <v>89</v>
      </c>
      <c r="C33" s="12">
        <v>89</v>
      </c>
      <c r="D33" s="12">
        <v>8077</v>
      </c>
      <c r="E33" s="12">
        <v>1751</v>
      </c>
      <c r="F33" s="12">
        <v>1660</v>
      </c>
    </row>
    <row r="34" spans="1:6">
      <c r="A34" s="222" t="s">
        <v>134</v>
      </c>
      <c r="B34" s="12">
        <v>811</v>
      </c>
      <c r="C34" s="12">
        <v>815</v>
      </c>
      <c r="D34" s="12">
        <v>48241.5</v>
      </c>
      <c r="E34" s="12">
        <v>11195.5</v>
      </c>
      <c r="F34" s="12">
        <v>9748.5</v>
      </c>
    </row>
    <row r="35" spans="1:6">
      <c r="A35" s="221" t="s">
        <v>103</v>
      </c>
      <c r="B35" s="44">
        <v>2592</v>
      </c>
      <c r="C35" s="44">
        <v>2975</v>
      </c>
      <c r="D35" s="44">
        <v>300360</v>
      </c>
      <c r="E35" s="44">
        <v>96094.1</v>
      </c>
      <c r="F35" s="44">
        <v>81745.1</v>
      </c>
    </row>
    <row r="36" spans="1:6">
      <c r="A36" s="222" t="s">
        <v>116</v>
      </c>
      <c r="B36" s="12">
        <v>1147</v>
      </c>
      <c r="C36" s="12">
        <v>1378</v>
      </c>
      <c r="D36" s="12">
        <v>148332</v>
      </c>
      <c r="E36" s="12">
        <v>43410.1</v>
      </c>
      <c r="F36" s="12">
        <v>33945.1</v>
      </c>
    </row>
    <row r="37" spans="1:6">
      <c r="A37" s="222" t="s">
        <v>129</v>
      </c>
      <c r="B37" s="12">
        <v>271</v>
      </c>
      <c r="C37" s="12">
        <v>305</v>
      </c>
      <c r="D37" s="12">
        <v>26240</v>
      </c>
      <c r="E37" s="12">
        <v>11165</v>
      </c>
      <c r="F37" s="12">
        <v>9986</v>
      </c>
    </row>
    <row r="38" spans="1:6">
      <c r="A38" s="222" t="s">
        <v>141</v>
      </c>
      <c r="B38" s="12">
        <v>958</v>
      </c>
      <c r="C38" s="12">
        <v>1052</v>
      </c>
      <c r="D38" s="12">
        <v>113284</v>
      </c>
      <c r="E38" s="12">
        <v>32434.5</v>
      </c>
      <c r="F38" s="12">
        <v>28891.5</v>
      </c>
    </row>
    <row r="39" spans="1:6">
      <c r="A39" s="222" t="s">
        <v>143</v>
      </c>
      <c r="B39" s="12">
        <v>221</v>
      </c>
      <c r="C39" s="12">
        <v>240</v>
      </c>
      <c r="D39" s="12">
        <v>12504</v>
      </c>
      <c r="E39" s="12">
        <v>9084.5</v>
      </c>
      <c r="F39" s="12">
        <v>8922.5</v>
      </c>
    </row>
    <row r="40" spans="1:6">
      <c r="A40" s="221" t="s">
        <v>100</v>
      </c>
      <c r="B40" s="44">
        <v>2639</v>
      </c>
      <c r="C40" s="44">
        <v>2887</v>
      </c>
      <c r="D40" s="44">
        <v>112656.5</v>
      </c>
      <c r="E40" s="44">
        <v>58773</v>
      </c>
      <c r="F40" s="44">
        <v>50037</v>
      </c>
    </row>
    <row r="41" spans="1:6">
      <c r="A41" s="222" t="s">
        <v>120</v>
      </c>
      <c r="B41" s="12">
        <v>750</v>
      </c>
      <c r="C41" s="12">
        <v>864</v>
      </c>
      <c r="D41" s="12">
        <v>31234</v>
      </c>
      <c r="E41" s="12">
        <v>24882.5</v>
      </c>
      <c r="F41" s="12">
        <v>21739</v>
      </c>
    </row>
    <row r="42" spans="1:6">
      <c r="A42" s="222" t="s">
        <v>133</v>
      </c>
      <c r="B42" s="12">
        <v>375</v>
      </c>
      <c r="C42" s="12">
        <v>376</v>
      </c>
      <c r="D42" s="12">
        <v>12466</v>
      </c>
      <c r="E42" s="12">
        <v>4737</v>
      </c>
      <c r="F42" s="12">
        <v>3840</v>
      </c>
    </row>
    <row r="43" spans="1:6">
      <c r="A43" s="222" t="s">
        <v>140</v>
      </c>
      <c r="B43" s="12">
        <v>1515</v>
      </c>
      <c r="C43" s="12">
        <v>1647</v>
      </c>
      <c r="D43" s="12">
        <v>68956.5</v>
      </c>
      <c r="E43" s="12">
        <v>29153.5</v>
      </c>
      <c r="F43" s="12">
        <v>24458</v>
      </c>
    </row>
    <row r="44" spans="1:6">
      <c r="A44" s="221" t="s">
        <v>101</v>
      </c>
      <c r="B44" s="44">
        <v>3078</v>
      </c>
      <c r="C44" s="44">
        <v>3678</v>
      </c>
      <c r="D44" s="44">
        <v>207411.03</v>
      </c>
      <c r="E44" s="44">
        <v>129684.5</v>
      </c>
      <c r="F44" s="44">
        <v>98383.5</v>
      </c>
    </row>
    <row r="45" spans="1:6">
      <c r="A45" s="222" t="s">
        <v>126</v>
      </c>
      <c r="B45" s="12">
        <v>1580</v>
      </c>
      <c r="C45" s="12">
        <v>2117</v>
      </c>
      <c r="D45" s="12">
        <v>103136.5</v>
      </c>
      <c r="E45" s="12">
        <v>88599.5</v>
      </c>
      <c r="F45" s="12">
        <v>62048.5</v>
      </c>
    </row>
    <row r="46" spans="1:6">
      <c r="A46" s="222" t="s">
        <v>128</v>
      </c>
      <c r="B46" s="12">
        <v>324</v>
      </c>
      <c r="C46" s="12">
        <v>349</v>
      </c>
      <c r="D46" s="12">
        <v>23575</v>
      </c>
      <c r="E46" s="12">
        <v>6343</v>
      </c>
      <c r="F46" s="12">
        <v>5303</v>
      </c>
    </row>
    <row r="47" spans="1:6">
      <c r="A47" s="222" t="s">
        <v>139</v>
      </c>
      <c r="B47" s="12">
        <v>1175</v>
      </c>
      <c r="C47" s="12">
        <v>1212</v>
      </c>
      <c r="D47" s="12">
        <v>80699.53</v>
      </c>
      <c r="E47" s="12">
        <v>34742</v>
      </c>
      <c r="F47" s="12">
        <v>31032</v>
      </c>
    </row>
    <row r="48" spans="1:6">
      <c r="A48" s="221" t="s">
        <v>106</v>
      </c>
      <c r="B48" s="44">
        <v>1784</v>
      </c>
      <c r="C48" s="44">
        <v>1918</v>
      </c>
      <c r="D48" s="44">
        <v>102834.5</v>
      </c>
      <c r="E48" s="44">
        <v>33112.5</v>
      </c>
      <c r="F48" s="44">
        <v>25646.5</v>
      </c>
    </row>
    <row r="49" spans="1:6">
      <c r="A49" s="222" t="s">
        <v>119</v>
      </c>
      <c r="B49" s="12">
        <v>714</v>
      </c>
      <c r="C49" s="12">
        <v>761</v>
      </c>
      <c r="D49" s="12">
        <v>56511.5</v>
      </c>
      <c r="E49" s="12">
        <v>10109</v>
      </c>
      <c r="F49" s="12">
        <v>8574.5</v>
      </c>
    </row>
    <row r="50" spans="1:6">
      <c r="A50" s="222" t="s">
        <v>137</v>
      </c>
      <c r="B50" s="12">
        <v>1069</v>
      </c>
      <c r="C50" s="12">
        <v>1156</v>
      </c>
      <c r="D50" s="12">
        <v>46303</v>
      </c>
      <c r="E50" s="12">
        <v>22983.5</v>
      </c>
      <c r="F50" s="12">
        <v>17072</v>
      </c>
    </row>
    <row r="51" spans="1:6">
      <c r="A51" s="222" t="s">
        <v>617</v>
      </c>
      <c r="B51" s="12">
        <v>1</v>
      </c>
      <c r="C51" s="12">
        <v>1</v>
      </c>
      <c r="D51" s="12">
        <v>20</v>
      </c>
      <c r="E51" s="12">
        <v>20</v>
      </c>
      <c r="F51" s="12">
        <v>0</v>
      </c>
    </row>
    <row r="52" spans="1:6">
      <c r="A52" s="221" t="s">
        <v>105</v>
      </c>
      <c r="B52" s="44">
        <v>336</v>
      </c>
      <c r="C52" s="44">
        <v>341</v>
      </c>
      <c r="D52" s="44">
        <v>17204</v>
      </c>
      <c r="E52" s="44">
        <v>7212</v>
      </c>
      <c r="F52" s="44">
        <v>6417</v>
      </c>
    </row>
    <row r="53" spans="1:6">
      <c r="A53" s="222" t="s">
        <v>114</v>
      </c>
      <c r="B53" s="12">
        <v>31</v>
      </c>
      <c r="C53" s="12">
        <v>32</v>
      </c>
      <c r="D53" s="12">
        <v>1010</v>
      </c>
      <c r="E53" s="12">
        <v>259</v>
      </c>
      <c r="F53" s="12">
        <v>181</v>
      </c>
    </row>
    <row r="54" spans="1:6">
      <c r="A54" s="222" t="s">
        <v>115</v>
      </c>
      <c r="B54" s="12">
        <v>110</v>
      </c>
      <c r="C54" s="12">
        <v>111</v>
      </c>
      <c r="D54" s="12">
        <v>2452</v>
      </c>
      <c r="E54" s="12">
        <v>1868</v>
      </c>
      <c r="F54" s="12">
        <v>1519</v>
      </c>
    </row>
    <row r="55" spans="1:6">
      <c r="A55" s="222" t="s">
        <v>123</v>
      </c>
      <c r="B55" s="12">
        <v>62</v>
      </c>
      <c r="C55" s="12">
        <v>65</v>
      </c>
      <c r="D55" s="12">
        <v>2733</v>
      </c>
      <c r="E55" s="12">
        <v>845</v>
      </c>
      <c r="F55" s="12">
        <v>715</v>
      </c>
    </row>
    <row r="56" spans="1:6">
      <c r="A56" s="222" t="s">
        <v>131</v>
      </c>
      <c r="B56" s="12">
        <v>133</v>
      </c>
      <c r="C56" s="12">
        <v>133</v>
      </c>
      <c r="D56" s="12">
        <v>11009</v>
      </c>
      <c r="E56" s="12">
        <v>4240</v>
      </c>
      <c r="F56" s="12">
        <v>4002</v>
      </c>
    </row>
    <row r="57" spans="1:6">
      <c r="A57" s="221" t="s">
        <v>108</v>
      </c>
      <c r="B57" s="44">
        <v>4438</v>
      </c>
      <c r="C57" s="44">
        <v>4521</v>
      </c>
      <c r="D57" s="44">
        <v>277003.13</v>
      </c>
      <c r="E57" s="44">
        <v>55716.56</v>
      </c>
      <c r="F57" s="44">
        <v>38024.51</v>
      </c>
    </row>
    <row r="58" spans="1:6">
      <c r="A58" s="222" t="s">
        <v>121</v>
      </c>
      <c r="B58" s="12">
        <v>902</v>
      </c>
      <c r="C58" s="12">
        <v>915</v>
      </c>
      <c r="D58" s="12">
        <v>45090.51</v>
      </c>
      <c r="E58" s="12">
        <v>10820.5</v>
      </c>
      <c r="F58" s="12">
        <v>8162</v>
      </c>
    </row>
    <row r="59" spans="1:6">
      <c r="A59" s="222" t="s">
        <v>130</v>
      </c>
      <c r="B59" s="12">
        <v>1861</v>
      </c>
      <c r="C59" s="12">
        <v>1906</v>
      </c>
      <c r="D59" s="12">
        <v>191649.12</v>
      </c>
      <c r="E59" s="12">
        <v>32863.06</v>
      </c>
      <c r="F59" s="12">
        <v>19970.26</v>
      </c>
    </row>
    <row r="60" spans="1:6">
      <c r="A60" s="222" t="s">
        <v>138</v>
      </c>
      <c r="B60" s="12">
        <v>1680</v>
      </c>
      <c r="C60" s="12">
        <v>1700</v>
      </c>
      <c r="D60" s="12">
        <v>40263.5</v>
      </c>
      <c r="E60" s="12">
        <v>12033</v>
      </c>
      <c r="F60" s="12">
        <v>9892.25</v>
      </c>
    </row>
    <row r="61" spans="1:6">
      <c r="A61" s="221" t="s">
        <v>104</v>
      </c>
      <c r="B61" s="44">
        <v>1174</v>
      </c>
      <c r="C61" s="44">
        <v>1196</v>
      </c>
      <c r="D61" s="44">
        <v>42858</v>
      </c>
      <c r="E61" s="44">
        <v>14721.56</v>
      </c>
      <c r="F61" s="44">
        <v>11772</v>
      </c>
    </row>
    <row r="62" spans="1:6">
      <c r="A62" s="222" t="s">
        <v>113</v>
      </c>
      <c r="B62" s="12">
        <v>320</v>
      </c>
      <c r="C62" s="12">
        <v>329</v>
      </c>
      <c r="D62" s="12">
        <v>23500</v>
      </c>
      <c r="E62" s="12">
        <v>8259.56</v>
      </c>
      <c r="F62" s="12">
        <v>7129</v>
      </c>
    </row>
    <row r="63" spans="1:6">
      <c r="A63" s="222" t="s">
        <v>132</v>
      </c>
      <c r="B63" s="12">
        <v>121</v>
      </c>
      <c r="C63" s="12">
        <v>128</v>
      </c>
      <c r="D63" s="12">
        <v>5166</v>
      </c>
      <c r="E63" s="12">
        <v>1902</v>
      </c>
      <c r="F63" s="12">
        <v>793</v>
      </c>
    </row>
    <row r="64" spans="1:6">
      <c r="A64" s="222" t="s">
        <v>135</v>
      </c>
      <c r="B64" s="12">
        <v>715</v>
      </c>
      <c r="C64" s="12">
        <v>721</v>
      </c>
      <c r="D64" s="12">
        <v>12839</v>
      </c>
      <c r="E64" s="12">
        <v>4347</v>
      </c>
      <c r="F64" s="12">
        <v>3686</v>
      </c>
    </row>
    <row r="65" spans="1:6">
      <c r="A65" s="222" t="s">
        <v>136</v>
      </c>
      <c r="B65" s="12">
        <v>18</v>
      </c>
      <c r="C65" s="12">
        <v>18</v>
      </c>
      <c r="D65" s="12">
        <v>1353</v>
      </c>
      <c r="E65" s="12">
        <v>213</v>
      </c>
      <c r="F65" s="12">
        <v>164</v>
      </c>
    </row>
    <row r="66" spans="1:6">
      <c r="A66" s="221" t="s">
        <v>107</v>
      </c>
      <c r="B66" s="44">
        <v>1525</v>
      </c>
      <c r="C66" s="44">
        <v>1565</v>
      </c>
      <c r="D66" s="44">
        <v>127423.99</v>
      </c>
      <c r="E66" s="44">
        <v>20878.99</v>
      </c>
      <c r="F66" s="44">
        <v>16690.99</v>
      </c>
    </row>
    <row r="67" spans="1:6">
      <c r="A67" s="222" t="s">
        <v>118</v>
      </c>
      <c r="B67" s="12">
        <v>573</v>
      </c>
      <c r="C67" s="12">
        <v>586</v>
      </c>
      <c r="D67" s="12">
        <v>62549.74</v>
      </c>
      <c r="E67" s="12">
        <v>7495</v>
      </c>
      <c r="F67" s="12">
        <v>5996</v>
      </c>
    </row>
    <row r="68" spans="1:6">
      <c r="A68" s="222" t="s">
        <v>124</v>
      </c>
      <c r="B68" s="12">
        <v>756</v>
      </c>
      <c r="C68" s="12">
        <v>782</v>
      </c>
      <c r="D68" s="12">
        <v>58310.8</v>
      </c>
      <c r="E68" s="12">
        <v>11201.3</v>
      </c>
      <c r="F68" s="12">
        <v>8707.3</v>
      </c>
    </row>
    <row r="69" customHeight="1" spans="1:6">
      <c r="A69" s="222" t="s">
        <v>125</v>
      </c>
      <c r="B69" s="12">
        <v>197</v>
      </c>
      <c r="C69" s="12">
        <v>197</v>
      </c>
      <c r="D69" s="12">
        <v>6563.45</v>
      </c>
      <c r="E69" s="12">
        <v>2182.69</v>
      </c>
      <c r="F69" s="12">
        <v>1987.69</v>
      </c>
    </row>
    <row r="70" spans="1:6">
      <c r="A70" s="221" t="s">
        <v>616</v>
      </c>
      <c r="B70" s="44">
        <v>6</v>
      </c>
      <c r="C70" s="44">
        <v>6</v>
      </c>
      <c r="D70" s="44">
        <v>281</v>
      </c>
      <c r="E70" s="44">
        <v>220</v>
      </c>
      <c r="F70" s="44">
        <v>220</v>
      </c>
    </row>
    <row r="71" ht="15.75" spans="1:6">
      <c r="A71" s="222" t="s">
        <v>617</v>
      </c>
      <c r="B71" s="12">
        <v>6</v>
      </c>
      <c r="C71" s="12">
        <v>6</v>
      </c>
      <c r="D71" s="12">
        <v>281</v>
      </c>
      <c r="E71" s="12">
        <v>220</v>
      </c>
      <c r="F71" s="12">
        <v>220</v>
      </c>
    </row>
    <row r="72" ht="23.5" customHeight="1" spans="1:6">
      <c r="A72" s="93" t="s">
        <v>610</v>
      </c>
      <c r="B72" s="93"/>
      <c r="C72" s="93"/>
      <c r="D72" s="93"/>
      <c r="E72" s="93"/>
      <c r="F72" s="93"/>
    </row>
    <row r="73" spans="1:6">
      <c r="A73" s="158" t="s">
        <v>68</v>
      </c>
    </row>
    <row r="76" spans="1:6">
      <c r="A76" s="50" t="s">
        <v>626</v>
      </c>
      <c r="B76" s="50"/>
      <c r="C76" s="50"/>
      <c r="D76" s="50"/>
      <c r="E76" s="50"/>
      <c r="F76" s="50"/>
    </row>
    <row r="77" ht="38.5" customHeight="1" spans="1:6">
      <c r="A77" s="3" t="s">
        <v>627</v>
      </c>
      <c r="B77" s="3"/>
      <c r="C77" s="3"/>
      <c r="D77" s="3"/>
      <c r="E77" s="3"/>
      <c r="F77" s="3"/>
    </row>
    <row r="78" ht="15.75" spans="1:6">
      <c r="A78" s="40" t="s">
        <v>620</v>
      </c>
      <c r="B78" s="24" t="s">
        <v>201</v>
      </c>
      <c r="C78" s="24" t="s">
        <v>241</v>
      </c>
      <c r="D78" s="24" t="s">
        <v>580</v>
      </c>
      <c r="E78" s="24" t="s">
        <v>520</v>
      </c>
      <c r="F78" s="24" t="s">
        <v>581</v>
      </c>
    </row>
    <row r="79" ht="15.75" spans="1:6">
      <c r="A79" s="76"/>
      <c r="B79" s="77"/>
      <c r="C79" s="77"/>
      <c r="D79" s="77"/>
      <c r="E79" s="77"/>
      <c r="F79" s="78"/>
    </row>
    <row r="80" spans="1:6">
      <c r="A80" s="79" t="s">
        <v>80</v>
      </c>
      <c r="B80" s="81">
        <v>19773</v>
      </c>
      <c r="C80" s="81">
        <v>21523</v>
      </c>
      <c r="D80" s="81">
        <v>1339582.85</v>
      </c>
      <c r="E80" s="81">
        <v>483621.71</v>
      </c>
      <c r="F80" s="231">
        <v>388797.6</v>
      </c>
    </row>
    <row r="81" spans="1:6">
      <c r="A81" s="84"/>
      <c r="B81" s="85"/>
      <c r="C81" s="85"/>
      <c r="D81" s="80"/>
      <c r="E81" s="80"/>
      <c r="F81" s="215"/>
    </row>
    <row r="82" spans="1:6">
      <c r="A82" s="173" t="s">
        <v>81</v>
      </c>
      <c r="B82" s="33">
        <v>3994</v>
      </c>
      <c r="C82" s="33">
        <v>4143</v>
      </c>
      <c r="D82" s="33">
        <v>18396.39</v>
      </c>
      <c r="E82" s="33">
        <v>15191.59</v>
      </c>
      <c r="F82" s="224">
        <v>12576.79</v>
      </c>
    </row>
    <row r="83" spans="1:6">
      <c r="A83" s="225" t="s">
        <v>82</v>
      </c>
      <c r="B83" s="187">
        <v>6803</v>
      </c>
      <c r="C83" s="187">
        <v>7069</v>
      </c>
      <c r="D83" s="187">
        <v>95553.95</v>
      </c>
      <c r="E83" s="187">
        <v>75333.2</v>
      </c>
      <c r="F83" s="226">
        <v>61640.7</v>
      </c>
    </row>
    <row r="84" spans="1:6">
      <c r="A84" s="173" t="s">
        <v>83</v>
      </c>
      <c r="B84" s="33">
        <v>4102</v>
      </c>
      <c r="C84" s="33">
        <v>4207</v>
      </c>
      <c r="D84" s="33">
        <v>128918.36</v>
      </c>
      <c r="E84" s="33">
        <v>86796.2</v>
      </c>
      <c r="F84" s="224">
        <v>71158.45</v>
      </c>
    </row>
    <row r="85" spans="1:6">
      <c r="A85" s="225" t="s">
        <v>84</v>
      </c>
      <c r="B85" s="187">
        <v>2468</v>
      </c>
      <c r="C85" s="187">
        <v>2556</v>
      </c>
      <c r="D85" s="187">
        <v>139031.93</v>
      </c>
      <c r="E85" s="187">
        <v>79919.5</v>
      </c>
      <c r="F85" s="226">
        <v>64902.5</v>
      </c>
    </row>
    <row r="86" spans="1:6">
      <c r="A86" s="173" t="s">
        <v>85</v>
      </c>
      <c r="B86" s="33">
        <v>2144</v>
      </c>
      <c r="C86" s="33">
        <v>2225</v>
      </c>
      <c r="D86" s="33">
        <v>245629.22</v>
      </c>
      <c r="E86" s="33">
        <v>107898.72</v>
      </c>
      <c r="F86" s="224">
        <v>89804.66</v>
      </c>
    </row>
    <row r="87" spans="1:6">
      <c r="A87" s="225" t="s">
        <v>86</v>
      </c>
      <c r="B87" s="187">
        <v>1070</v>
      </c>
      <c r="C87" s="187">
        <v>1113</v>
      </c>
      <c r="D87" s="187">
        <v>365812</v>
      </c>
      <c r="E87" s="187">
        <v>89217.5</v>
      </c>
      <c r="F87" s="226">
        <v>68593.5</v>
      </c>
    </row>
    <row r="88" ht="15.75" spans="1:6">
      <c r="A88" s="179" t="s">
        <v>87</v>
      </c>
      <c r="B88" s="37">
        <v>207</v>
      </c>
      <c r="C88" s="37">
        <v>210</v>
      </c>
      <c r="D88" s="37">
        <v>346241</v>
      </c>
      <c r="E88" s="37">
        <v>29265</v>
      </c>
      <c r="F88" s="227">
        <v>20121</v>
      </c>
    </row>
    <row r="89" ht="15.75" spans="1:6">
      <c r="A89" s="93" t="s">
        <v>610</v>
      </c>
      <c r="B89" s="93"/>
      <c r="C89" s="93"/>
      <c r="D89" s="93"/>
      <c r="E89" s="93"/>
      <c r="F89" s="93"/>
    </row>
    <row r="90" spans="1:6">
      <c r="A90" s="158" t="s">
        <v>68</v>
      </c>
    </row>
  </sheetData>
  <mergeCells count="9">
    <mergeCell ref="A1:F1"/>
    <mergeCell ref="A2:F2"/>
    <mergeCell ref="A18:F18"/>
    <mergeCell ref="A22:F22"/>
    <mergeCell ref="A23:F23"/>
    <mergeCell ref="A72:F72"/>
    <mergeCell ref="A76:F76"/>
    <mergeCell ref="A77:F77"/>
    <mergeCell ref="A89:F89"/>
  </mergeCells>
  <hyperlinks>
    <hyperlink ref="H1" location="'ÍNDICE'!A1" display="Volver al Índice"/>
  </hyperlink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9"/>
  <sheetViews>
    <sheetView topLeftCell="A73" workbookViewId="0">
      <selection activeCell="H77" sqref="H77"/>
    </sheetView>
  </sheetViews>
  <sheetFormatPr defaultColWidth="8.72380952380952" defaultRowHeight="15" outlineLevelCol="7"/>
  <cols>
    <col min="1" max="1" width="29.7238095238095" customWidth="1"/>
    <col min="2" max="2" width="22.7238095238095" customWidth="1"/>
    <col min="3" max="3" width="20.7238095238095" customWidth="1"/>
    <col min="4" max="4" width="23.7238095238095" customWidth="1"/>
    <col min="5" max="5" width="18.7238095238095" customWidth="1"/>
    <col min="6" max="6" width="19.7238095238095" customWidth="1"/>
  </cols>
  <sheetData>
    <row r="1" spans="1:8">
      <c r="A1" s="50" t="s">
        <v>628</v>
      </c>
      <c r="B1" s="50"/>
      <c r="C1" s="50"/>
      <c r="D1" s="50"/>
      <c r="E1" s="50"/>
      <c r="F1" s="50"/>
      <c r="H1" s="1" t="s">
        <v>69</v>
      </c>
    </row>
    <row r="2" ht="30.65" customHeight="1" spans="1:8">
      <c r="A2" s="3" t="s">
        <v>629</v>
      </c>
      <c r="B2" s="3"/>
      <c r="C2" s="3"/>
      <c r="D2" s="3"/>
      <c r="E2" s="3"/>
      <c r="F2" s="3"/>
    </row>
    <row r="3" ht="15.75" spans="1:8">
      <c r="A3" s="213" t="s">
        <v>96</v>
      </c>
      <c r="B3" s="24" t="s">
        <v>201</v>
      </c>
      <c r="C3" s="24" t="s">
        <v>241</v>
      </c>
      <c r="D3" s="24" t="s">
        <v>580</v>
      </c>
      <c r="E3" s="24" t="s">
        <v>520</v>
      </c>
      <c r="F3" s="24" t="s">
        <v>581</v>
      </c>
    </row>
    <row r="4" ht="15.75" spans="1:8">
      <c r="A4" s="27"/>
      <c r="B4" s="77"/>
      <c r="C4" s="77"/>
      <c r="D4" s="77"/>
      <c r="E4" s="77"/>
      <c r="F4" s="78"/>
    </row>
    <row r="5" spans="1:8">
      <c r="A5" s="123" t="s">
        <v>80</v>
      </c>
      <c r="B5" s="125">
        <f>SUM(B7:B17)</f>
        <v>11223</v>
      </c>
      <c r="C5" s="125">
        <f t="shared" ref="C5:F5" si="0">SUM(C7:C17)</f>
        <v>12429</v>
      </c>
      <c r="D5" s="125">
        <f t="shared" si="0"/>
        <v>847895.34</v>
      </c>
      <c r="E5" s="125">
        <f t="shared" si="0"/>
        <v>399317.9</v>
      </c>
      <c r="F5" s="125">
        <f t="shared" si="0"/>
        <v>360426.9</v>
      </c>
    </row>
    <row r="6" spans="1:8">
      <c r="A6" s="84"/>
      <c r="B6" s="80"/>
      <c r="C6" s="80"/>
      <c r="D6" s="80"/>
      <c r="E6" s="80"/>
      <c r="F6" s="215"/>
    </row>
    <row r="7" spans="1:8">
      <c r="A7" s="84" t="s">
        <v>582</v>
      </c>
      <c r="B7" s="80">
        <v>216</v>
      </c>
      <c r="C7" s="80">
        <v>220</v>
      </c>
      <c r="D7" s="80">
        <v>8763.7</v>
      </c>
      <c r="E7" s="80">
        <v>3071.4</v>
      </c>
      <c r="F7" s="215">
        <v>2591.4</v>
      </c>
    </row>
    <row r="8" spans="1:8">
      <c r="A8" s="216" t="s">
        <v>100</v>
      </c>
      <c r="B8" s="186">
        <v>988</v>
      </c>
      <c r="C8" s="186">
        <v>1001</v>
      </c>
      <c r="D8" s="186">
        <v>42955.6</v>
      </c>
      <c r="E8" s="186">
        <v>30783</v>
      </c>
      <c r="F8" s="217">
        <v>10953</v>
      </c>
    </row>
    <row r="9" spans="1:8">
      <c r="A9" s="84" t="s">
        <v>101</v>
      </c>
      <c r="B9" s="80">
        <v>183</v>
      </c>
      <c r="C9" s="80">
        <v>189</v>
      </c>
      <c r="D9" s="80">
        <v>21535</v>
      </c>
      <c r="E9" s="80">
        <v>5164</v>
      </c>
      <c r="F9" s="215">
        <v>4932</v>
      </c>
    </row>
    <row r="10" spans="1:8">
      <c r="A10" s="216" t="s">
        <v>102</v>
      </c>
      <c r="B10" s="186">
        <v>123</v>
      </c>
      <c r="C10" s="186">
        <v>127</v>
      </c>
      <c r="D10" s="186">
        <v>5270</v>
      </c>
      <c r="E10" s="186">
        <v>2737</v>
      </c>
      <c r="F10" s="217">
        <v>2381</v>
      </c>
    </row>
    <row r="11" spans="1:8">
      <c r="A11" s="84" t="s">
        <v>103</v>
      </c>
      <c r="B11" s="80">
        <v>672</v>
      </c>
      <c r="C11" s="80">
        <v>738</v>
      </c>
      <c r="D11" s="80">
        <v>142633</v>
      </c>
      <c r="E11" s="80">
        <v>22962</v>
      </c>
      <c r="F11" s="215">
        <v>21944</v>
      </c>
    </row>
    <row r="12" spans="1:8">
      <c r="A12" s="216" t="s">
        <v>104</v>
      </c>
      <c r="B12" s="186">
        <v>569</v>
      </c>
      <c r="C12" s="186">
        <v>605</v>
      </c>
      <c r="D12" s="186">
        <v>50021</v>
      </c>
      <c r="E12" s="186">
        <v>27572.5</v>
      </c>
      <c r="F12" s="217">
        <v>26576</v>
      </c>
    </row>
    <row r="13" spans="1:8">
      <c r="A13" s="84" t="s">
        <v>608</v>
      </c>
      <c r="B13" s="80">
        <v>555</v>
      </c>
      <c r="C13" s="80">
        <v>604</v>
      </c>
      <c r="D13" s="80">
        <v>98343</v>
      </c>
      <c r="E13" s="80">
        <v>39393.5</v>
      </c>
      <c r="F13" s="215">
        <v>35149.5</v>
      </c>
    </row>
    <row r="14" spans="1:8">
      <c r="A14" s="216" t="s">
        <v>106</v>
      </c>
      <c r="B14" s="186">
        <v>6792</v>
      </c>
      <c r="C14" s="186">
        <v>7805</v>
      </c>
      <c r="D14" s="186">
        <v>412300.5</v>
      </c>
      <c r="E14" s="186">
        <v>251093</v>
      </c>
      <c r="F14" s="217">
        <v>240401.5</v>
      </c>
    </row>
    <row r="15" spans="1:8">
      <c r="A15" s="84" t="s">
        <v>107</v>
      </c>
      <c r="B15" s="80">
        <v>221</v>
      </c>
      <c r="C15" s="80">
        <v>227</v>
      </c>
      <c r="D15" s="80">
        <v>13762.93</v>
      </c>
      <c r="E15" s="80">
        <v>4543</v>
      </c>
      <c r="F15" s="215">
        <v>4297</v>
      </c>
    </row>
    <row r="16" spans="1:8">
      <c r="A16" s="216" t="s">
        <v>108</v>
      </c>
      <c r="B16" s="186">
        <v>897</v>
      </c>
      <c r="C16" s="186">
        <v>906</v>
      </c>
      <c r="D16" s="186">
        <v>52112.61</v>
      </c>
      <c r="E16" s="186">
        <v>11808.5</v>
      </c>
      <c r="F16" s="217">
        <v>11011.5</v>
      </c>
    </row>
    <row r="17" ht="15.75" spans="1:6">
      <c r="A17" s="218" t="s">
        <v>609</v>
      </c>
      <c r="B17" s="219">
        <v>7</v>
      </c>
      <c r="C17" s="219">
        <v>7</v>
      </c>
      <c r="D17" s="219">
        <v>198</v>
      </c>
      <c r="E17" s="219">
        <v>190</v>
      </c>
      <c r="F17" s="220">
        <v>190</v>
      </c>
    </row>
    <row r="18" ht="15.75" spans="1:6">
      <c r="A18" s="93" t="s">
        <v>610</v>
      </c>
      <c r="B18" s="93"/>
      <c r="C18" s="93"/>
      <c r="D18" s="93"/>
      <c r="E18" s="93"/>
      <c r="F18" s="93"/>
    </row>
    <row r="19" spans="1:6">
      <c r="A19" s="158" t="s">
        <v>68</v>
      </c>
    </row>
    <row r="20" spans="1:6">
      <c r="A20" s="158"/>
    </row>
    <row r="21" spans="1:6">
      <c r="A21" s="158"/>
    </row>
    <row r="22" spans="1:6">
      <c r="A22" s="50" t="s">
        <v>630</v>
      </c>
      <c r="B22" s="50"/>
      <c r="C22" s="50"/>
      <c r="D22" s="50"/>
      <c r="E22" s="50"/>
      <c r="F22" s="50"/>
    </row>
    <row r="23" ht="46" customHeight="1" spans="1:6">
      <c r="A23" s="3" t="s">
        <v>631</v>
      </c>
      <c r="B23" s="3"/>
      <c r="C23" s="3"/>
      <c r="D23" s="3"/>
      <c r="E23" s="3"/>
      <c r="F23" s="3"/>
    </row>
    <row r="24" ht="30" spans="1:6">
      <c r="A24" s="55" t="s">
        <v>613</v>
      </c>
      <c r="B24" s="55" t="s">
        <v>201</v>
      </c>
      <c r="C24" s="55" t="s">
        <v>187</v>
      </c>
      <c r="D24" s="55" t="s">
        <v>614</v>
      </c>
      <c r="E24" s="55" t="s">
        <v>607</v>
      </c>
      <c r="F24" s="55" t="s">
        <v>581</v>
      </c>
    </row>
    <row r="26" spans="1:6">
      <c r="A26" s="41" t="s">
        <v>625</v>
      </c>
      <c r="B26" s="44">
        <v>11217</v>
      </c>
      <c r="C26" s="44">
        <v>12429</v>
      </c>
      <c r="D26" s="44">
        <v>847895.34</v>
      </c>
      <c r="E26" s="44">
        <v>399317.9</v>
      </c>
      <c r="F26" s="44">
        <v>360426.9</v>
      </c>
    </row>
    <row r="27" spans="1:6">
      <c r="B27" s="31"/>
      <c r="C27" s="31"/>
      <c r="D27" s="31"/>
      <c r="E27" s="31"/>
      <c r="F27" s="31"/>
    </row>
    <row r="28" spans="1:6">
      <c r="A28" s="221" t="s">
        <v>99</v>
      </c>
      <c r="B28" s="44">
        <v>216</v>
      </c>
      <c r="C28" s="44">
        <v>220</v>
      </c>
      <c r="D28" s="44">
        <v>8763.7</v>
      </c>
      <c r="E28" s="44">
        <v>3071.4</v>
      </c>
      <c r="F28" s="44">
        <v>2591.4</v>
      </c>
    </row>
    <row r="29" spans="1:6">
      <c r="A29" s="222" t="s">
        <v>142</v>
      </c>
      <c r="B29" s="12">
        <v>216</v>
      </c>
      <c r="C29" s="12">
        <v>220</v>
      </c>
      <c r="D29" s="12">
        <v>8763.7</v>
      </c>
      <c r="E29" s="12">
        <v>3071.4</v>
      </c>
      <c r="F29" s="12">
        <v>2591.4</v>
      </c>
    </row>
    <row r="30" spans="1:6">
      <c r="A30" s="221" t="s">
        <v>102</v>
      </c>
      <c r="B30" s="44">
        <v>123</v>
      </c>
      <c r="C30" s="44">
        <v>127</v>
      </c>
      <c r="D30" s="44">
        <v>5270</v>
      </c>
      <c r="E30" s="44">
        <v>2737</v>
      </c>
      <c r="F30" s="44">
        <v>2381</v>
      </c>
    </row>
    <row r="31" spans="1:6">
      <c r="A31" s="222" t="s">
        <v>117</v>
      </c>
      <c r="B31" s="12">
        <v>25</v>
      </c>
      <c r="C31" s="12">
        <v>25</v>
      </c>
      <c r="D31" s="12">
        <v>1813</v>
      </c>
      <c r="E31" s="12">
        <v>963</v>
      </c>
      <c r="F31" s="12">
        <v>720</v>
      </c>
    </row>
    <row r="32" spans="1:6">
      <c r="A32" s="222" t="s">
        <v>122</v>
      </c>
      <c r="B32" s="12">
        <v>41</v>
      </c>
      <c r="C32" s="12">
        <v>45</v>
      </c>
      <c r="D32" s="12">
        <v>1047</v>
      </c>
      <c r="E32" s="12">
        <v>1136</v>
      </c>
      <c r="F32" s="12">
        <v>1125</v>
      </c>
    </row>
    <row r="33" spans="1:6">
      <c r="A33" s="222" t="s">
        <v>127</v>
      </c>
      <c r="B33" s="12">
        <v>9</v>
      </c>
      <c r="C33" s="12">
        <v>9</v>
      </c>
      <c r="D33" s="12">
        <v>457</v>
      </c>
      <c r="E33" s="12">
        <v>210</v>
      </c>
      <c r="F33" s="12">
        <v>210</v>
      </c>
    </row>
    <row r="34" spans="1:6">
      <c r="A34" s="222" t="s">
        <v>134</v>
      </c>
      <c r="B34" s="12">
        <v>48</v>
      </c>
      <c r="C34" s="12">
        <v>48</v>
      </c>
      <c r="D34" s="12">
        <v>1953</v>
      </c>
      <c r="E34" s="12">
        <v>428</v>
      </c>
      <c r="F34" s="12">
        <v>326</v>
      </c>
    </row>
    <row r="35" spans="1:6">
      <c r="A35" s="221" t="s">
        <v>103</v>
      </c>
      <c r="B35" s="44">
        <v>672</v>
      </c>
      <c r="C35" s="44">
        <v>738</v>
      </c>
      <c r="D35" s="44">
        <v>142633</v>
      </c>
      <c r="E35" s="44">
        <v>22962</v>
      </c>
      <c r="F35" s="44">
        <v>21944</v>
      </c>
    </row>
    <row r="36" spans="1:6">
      <c r="A36" s="222" t="s">
        <v>116</v>
      </c>
      <c r="B36" s="12">
        <v>432</v>
      </c>
      <c r="C36" s="12">
        <v>487</v>
      </c>
      <c r="D36" s="12">
        <v>83215</v>
      </c>
      <c r="E36" s="12">
        <v>14475</v>
      </c>
      <c r="F36" s="12">
        <v>14227</v>
      </c>
    </row>
    <row r="37" spans="1:6">
      <c r="A37" s="222" t="s">
        <v>129</v>
      </c>
      <c r="B37" s="12">
        <v>104</v>
      </c>
      <c r="C37" s="12">
        <v>111</v>
      </c>
      <c r="D37" s="12">
        <v>29131</v>
      </c>
      <c r="E37" s="12">
        <v>3739</v>
      </c>
      <c r="F37" s="12">
        <v>2969</v>
      </c>
    </row>
    <row r="38" spans="1:6">
      <c r="A38" s="222" t="s">
        <v>141</v>
      </c>
      <c r="B38" s="12">
        <v>102</v>
      </c>
      <c r="C38" s="12">
        <v>105</v>
      </c>
      <c r="D38" s="12">
        <v>27904</v>
      </c>
      <c r="E38" s="12">
        <v>2772</v>
      </c>
      <c r="F38" s="12">
        <v>2772</v>
      </c>
    </row>
    <row r="39" spans="1:6">
      <c r="A39" s="222" t="s">
        <v>143</v>
      </c>
      <c r="B39" s="12">
        <v>34</v>
      </c>
      <c r="C39" s="12">
        <v>35</v>
      </c>
      <c r="D39" s="12">
        <v>2383</v>
      </c>
      <c r="E39" s="12">
        <v>1976</v>
      </c>
      <c r="F39" s="12">
        <v>1976</v>
      </c>
    </row>
    <row r="40" spans="1:6">
      <c r="A40" s="221" t="s">
        <v>100</v>
      </c>
      <c r="B40" s="44">
        <v>988</v>
      </c>
      <c r="C40" s="44">
        <v>1001</v>
      </c>
      <c r="D40" s="44">
        <v>42955.6</v>
      </c>
      <c r="E40" s="44">
        <v>30783</v>
      </c>
      <c r="F40" s="44">
        <v>10953</v>
      </c>
    </row>
    <row r="41" spans="1:6">
      <c r="A41" s="222" t="s">
        <v>120</v>
      </c>
      <c r="B41" s="12">
        <v>48</v>
      </c>
      <c r="C41" s="12">
        <v>50</v>
      </c>
      <c r="D41" s="12">
        <v>1438</v>
      </c>
      <c r="E41" s="12">
        <v>780</v>
      </c>
      <c r="F41" s="12">
        <v>775</v>
      </c>
    </row>
    <row r="42" spans="1:6">
      <c r="A42" s="222" t="s">
        <v>133</v>
      </c>
      <c r="B42" s="12">
        <v>773</v>
      </c>
      <c r="C42" s="12">
        <v>774</v>
      </c>
      <c r="D42" s="12">
        <v>31856.6</v>
      </c>
      <c r="E42" s="12">
        <v>27350</v>
      </c>
      <c r="F42" s="12">
        <v>7706</v>
      </c>
    </row>
    <row r="43" spans="1:6">
      <c r="A43" s="222" t="s">
        <v>140</v>
      </c>
      <c r="B43" s="12">
        <v>167</v>
      </c>
      <c r="C43" s="12">
        <v>177</v>
      </c>
      <c r="D43" s="12">
        <v>9661</v>
      </c>
      <c r="E43" s="12">
        <v>2653</v>
      </c>
      <c r="F43" s="12">
        <v>2472</v>
      </c>
    </row>
    <row r="44" spans="1:6">
      <c r="A44" s="221" t="s">
        <v>101</v>
      </c>
      <c r="B44" s="44">
        <v>183</v>
      </c>
      <c r="C44" s="44">
        <v>189</v>
      </c>
      <c r="D44" s="44">
        <v>21535</v>
      </c>
      <c r="E44" s="44">
        <v>5164</v>
      </c>
      <c r="F44" s="44">
        <v>4932</v>
      </c>
    </row>
    <row r="45" spans="1:6">
      <c r="A45" s="222" t="s">
        <v>126</v>
      </c>
      <c r="B45" s="12">
        <v>61</v>
      </c>
      <c r="C45" s="12">
        <v>66</v>
      </c>
      <c r="D45" s="12">
        <v>2821</v>
      </c>
      <c r="E45" s="12">
        <v>1985</v>
      </c>
      <c r="F45" s="12">
        <v>1915</v>
      </c>
    </row>
    <row r="46" spans="1:6">
      <c r="A46" s="222" t="s">
        <v>128</v>
      </c>
      <c r="B46" s="12">
        <v>50</v>
      </c>
      <c r="C46" s="12">
        <v>51</v>
      </c>
      <c r="D46" s="12">
        <v>10969</v>
      </c>
      <c r="E46" s="12">
        <v>1068</v>
      </c>
      <c r="F46" s="12">
        <v>1039</v>
      </c>
    </row>
    <row r="47" spans="1:6">
      <c r="A47" s="222" t="s">
        <v>139</v>
      </c>
      <c r="B47" s="12">
        <v>72</v>
      </c>
      <c r="C47" s="12">
        <v>72</v>
      </c>
      <c r="D47" s="12">
        <v>7745</v>
      </c>
      <c r="E47" s="12">
        <v>2111</v>
      </c>
      <c r="F47" s="12">
        <v>1978</v>
      </c>
    </row>
    <row r="48" spans="1:6">
      <c r="A48" s="221" t="s">
        <v>106</v>
      </c>
      <c r="B48" s="44">
        <v>6792</v>
      </c>
      <c r="C48" s="44">
        <v>7805</v>
      </c>
      <c r="D48" s="44">
        <v>412300.5</v>
      </c>
      <c r="E48" s="44">
        <v>251093</v>
      </c>
      <c r="F48" s="44">
        <v>240401.5</v>
      </c>
    </row>
    <row r="49" spans="1:6">
      <c r="A49" s="222" t="s">
        <v>119</v>
      </c>
      <c r="B49" s="12">
        <v>2113</v>
      </c>
      <c r="C49" s="12">
        <v>2520</v>
      </c>
      <c r="D49" s="12">
        <v>164057.5</v>
      </c>
      <c r="E49" s="12">
        <v>72032.5</v>
      </c>
      <c r="F49" s="12">
        <v>67670.5</v>
      </c>
    </row>
    <row r="50" spans="1:6">
      <c r="A50" s="222" t="s">
        <v>137</v>
      </c>
      <c r="B50" s="12">
        <v>4688</v>
      </c>
      <c r="C50" s="12">
        <v>5285</v>
      </c>
      <c r="D50" s="12">
        <v>248243</v>
      </c>
      <c r="E50" s="12">
        <v>179060.5</v>
      </c>
      <c r="F50" s="12">
        <v>172731</v>
      </c>
    </row>
    <row r="51" spans="1:6">
      <c r="A51" s="221" t="s">
        <v>105</v>
      </c>
      <c r="B51" s="44">
        <v>555</v>
      </c>
      <c r="C51" s="44">
        <v>604</v>
      </c>
      <c r="D51" s="44">
        <v>98343</v>
      </c>
      <c r="E51" s="44">
        <v>39393.5</v>
      </c>
      <c r="F51" s="44">
        <v>35149.5</v>
      </c>
    </row>
    <row r="52" spans="1:6">
      <c r="A52" s="222" t="s">
        <v>114</v>
      </c>
      <c r="B52" s="12">
        <v>173</v>
      </c>
      <c r="C52" s="12">
        <v>186</v>
      </c>
      <c r="D52" s="12">
        <v>11227</v>
      </c>
      <c r="E52" s="12">
        <v>3230.5</v>
      </c>
      <c r="F52" s="12">
        <v>2811.5</v>
      </c>
    </row>
    <row r="53" spans="1:6">
      <c r="A53" s="222" t="s">
        <v>115</v>
      </c>
      <c r="B53" s="12">
        <v>46</v>
      </c>
      <c r="C53" s="12">
        <v>46</v>
      </c>
      <c r="D53" s="12">
        <v>4437</v>
      </c>
      <c r="E53" s="12">
        <v>1686</v>
      </c>
      <c r="F53" s="12">
        <v>1605</v>
      </c>
    </row>
    <row r="54" spans="1:6">
      <c r="A54" s="222" t="s">
        <v>123</v>
      </c>
      <c r="B54" s="12">
        <v>219</v>
      </c>
      <c r="C54" s="12">
        <v>250</v>
      </c>
      <c r="D54" s="12">
        <v>33042</v>
      </c>
      <c r="E54" s="12">
        <v>21821</v>
      </c>
      <c r="F54" s="12">
        <v>18120</v>
      </c>
    </row>
    <row r="55" spans="1:6">
      <c r="A55" s="222" t="s">
        <v>131</v>
      </c>
      <c r="B55" s="12">
        <v>117</v>
      </c>
      <c r="C55" s="12">
        <v>122</v>
      </c>
      <c r="D55" s="12">
        <v>49637</v>
      </c>
      <c r="E55" s="12">
        <v>12656</v>
      </c>
      <c r="F55" s="12">
        <v>12613</v>
      </c>
    </row>
    <row r="56" spans="1:6">
      <c r="A56" s="221" t="s">
        <v>108</v>
      </c>
      <c r="B56" s="44">
        <v>897</v>
      </c>
      <c r="C56" s="44">
        <v>906</v>
      </c>
      <c r="D56" s="44">
        <v>52112.61</v>
      </c>
      <c r="E56" s="44">
        <v>11808.5</v>
      </c>
      <c r="F56" s="44">
        <v>11011.5</v>
      </c>
    </row>
    <row r="57" spans="1:6">
      <c r="A57" s="222" t="s">
        <v>121</v>
      </c>
      <c r="B57" s="12">
        <v>107</v>
      </c>
      <c r="C57" s="12">
        <v>107</v>
      </c>
      <c r="D57" s="12">
        <v>5323</v>
      </c>
      <c r="E57" s="12">
        <v>1640</v>
      </c>
      <c r="F57" s="12">
        <v>1303</v>
      </c>
    </row>
    <row r="58" spans="1:6">
      <c r="A58" s="222" t="s">
        <v>130</v>
      </c>
      <c r="B58" s="12">
        <v>196</v>
      </c>
      <c r="C58" s="12">
        <v>196</v>
      </c>
      <c r="D58" s="12">
        <v>35080.16</v>
      </c>
      <c r="E58" s="12">
        <v>6172</v>
      </c>
      <c r="F58" s="12">
        <v>5974</v>
      </c>
    </row>
    <row r="59" spans="1:6">
      <c r="A59" s="222" t="s">
        <v>138</v>
      </c>
      <c r="B59" s="12">
        <v>594</v>
      </c>
      <c r="C59" s="12">
        <v>603</v>
      </c>
      <c r="D59" s="12">
        <v>11709.45</v>
      </c>
      <c r="E59" s="12">
        <v>3996.5</v>
      </c>
      <c r="F59" s="12">
        <v>3734.5</v>
      </c>
    </row>
    <row r="60" spans="1:6">
      <c r="A60" s="221" t="s">
        <v>104</v>
      </c>
      <c r="B60" s="44">
        <v>569</v>
      </c>
      <c r="C60" s="44">
        <v>605</v>
      </c>
      <c r="D60" s="44">
        <v>50021</v>
      </c>
      <c r="E60" s="44">
        <v>27572.5</v>
      </c>
      <c r="F60" s="44">
        <v>26576</v>
      </c>
    </row>
    <row r="61" spans="1:6">
      <c r="A61" s="222" t="s">
        <v>113</v>
      </c>
      <c r="B61" s="12">
        <v>356</v>
      </c>
      <c r="C61" s="12">
        <v>377</v>
      </c>
      <c r="D61" s="12">
        <v>38265.5</v>
      </c>
      <c r="E61" s="12">
        <v>21093.5</v>
      </c>
      <c r="F61" s="12">
        <v>20364.5</v>
      </c>
    </row>
    <row r="62" spans="1:6">
      <c r="A62" s="222" t="s">
        <v>132</v>
      </c>
      <c r="B62" s="12">
        <v>27</v>
      </c>
      <c r="C62" s="12">
        <v>35</v>
      </c>
      <c r="D62" s="12">
        <v>4951</v>
      </c>
      <c r="E62" s="12">
        <v>4385</v>
      </c>
      <c r="F62" s="12">
        <v>4347</v>
      </c>
    </row>
    <row r="63" spans="1:6">
      <c r="A63" s="222" t="s">
        <v>135</v>
      </c>
      <c r="B63" s="12">
        <v>109</v>
      </c>
      <c r="C63" s="12">
        <v>110</v>
      </c>
      <c r="D63" s="12">
        <v>1986</v>
      </c>
      <c r="E63" s="12">
        <v>506.5</v>
      </c>
      <c r="F63" s="12">
        <v>483</v>
      </c>
    </row>
    <row r="64" spans="1:6">
      <c r="A64" s="222" t="s">
        <v>136</v>
      </c>
      <c r="B64" s="12">
        <v>78</v>
      </c>
      <c r="C64" s="12">
        <v>83</v>
      </c>
      <c r="D64" s="12">
        <v>4818.5</v>
      </c>
      <c r="E64" s="12">
        <v>1587.5</v>
      </c>
      <c r="F64" s="12">
        <v>1381.5</v>
      </c>
    </row>
    <row r="65" spans="1:6">
      <c r="A65" s="221" t="s">
        <v>107</v>
      </c>
      <c r="B65" s="44">
        <v>221</v>
      </c>
      <c r="C65" s="44">
        <v>227</v>
      </c>
      <c r="D65" s="44">
        <v>13762.93</v>
      </c>
      <c r="E65" s="44">
        <v>4543</v>
      </c>
      <c r="F65" s="44">
        <v>4297</v>
      </c>
    </row>
    <row r="66" spans="1:6">
      <c r="A66" s="222" t="s">
        <v>118</v>
      </c>
      <c r="B66" s="12">
        <v>56</v>
      </c>
      <c r="C66" s="12">
        <v>57</v>
      </c>
      <c r="D66" s="12">
        <v>5474</v>
      </c>
      <c r="E66" s="12">
        <v>686</v>
      </c>
      <c r="F66" s="12">
        <v>565</v>
      </c>
    </row>
    <row r="67" spans="1:6">
      <c r="A67" s="222" t="s">
        <v>124</v>
      </c>
      <c r="B67" s="12">
        <v>105</v>
      </c>
      <c r="C67" s="12">
        <v>110</v>
      </c>
      <c r="D67" s="12">
        <v>6530</v>
      </c>
      <c r="E67" s="12">
        <v>3087</v>
      </c>
      <c r="F67" s="12">
        <v>2970</v>
      </c>
    </row>
    <row r="68" spans="1:6">
      <c r="A68" s="222" t="s">
        <v>125</v>
      </c>
      <c r="B68" s="12">
        <v>60</v>
      </c>
      <c r="C68" s="12">
        <v>60</v>
      </c>
      <c r="D68" s="12">
        <v>1758.93</v>
      </c>
      <c r="E68" s="12">
        <v>770</v>
      </c>
      <c r="F68" s="12">
        <v>762</v>
      </c>
    </row>
    <row r="69" spans="1:6">
      <c r="A69" s="221" t="s">
        <v>616</v>
      </c>
      <c r="B69" s="44">
        <v>7</v>
      </c>
      <c r="C69" s="44">
        <v>7</v>
      </c>
      <c r="D69" s="44">
        <v>198</v>
      </c>
      <c r="E69" s="44">
        <v>190</v>
      </c>
      <c r="F69" s="44">
        <v>190</v>
      </c>
    </row>
    <row r="70" ht="15.75" spans="1:6">
      <c r="A70" s="222" t="s">
        <v>617</v>
      </c>
      <c r="B70" s="12">
        <v>7</v>
      </c>
      <c r="C70" s="12">
        <v>7</v>
      </c>
      <c r="D70" s="12">
        <v>198</v>
      </c>
      <c r="E70" s="12">
        <v>190</v>
      </c>
      <c r="F70" s="12">
        <v>190</v>
      </c>
    </row>
    <row r="71" ht="15.75" spans="1:6">
      <c r="A71" s="93" t="s">
        <v>610</v>
      </c>
      <c r="B71" s="93"/>
      <c r="C71" s="93"/>
      <c r="D71" s="93"/>
      <c r="E71" s="93"/>
      <c r="F71" s="93"/>
    </row>
    <row r="72" spans="1:6">
      <c r="A72" s="158" t="s">
        <v>68</v>
      </c>
    </row>
    <row r="75" spans="1:6">
      <c r="A75" s="50" t="s">
        <v>632</v>
      </c>
      <c r="B75" s="50"/>
      <c r="C75" s="50"/>
      <c r="D75" s="50"/>
      <c r="E75" s="50"/>
      <c r="F75" s="50"/>
    </row>
    <row r="76" ht="46.5" customHeight="1" spans="1:6">
      <c r="A76" s="3" t="s">
        <v>633</v>
      </c>
      <c r="B76" s="3"/>
      <c r="C76" s="3"/>
      <c r="D76" s="3"/>
      <c r="E76" s="3"/>
      <c r="F76" s="3"/>
    </row>
    <row r="77" ht="15.75" spans="1:6">
      <c r="A77" s="213" t="s">
        <v>620</v>
      </c>
      <c r="B77" s="24" t="s">
        <v>201</v>
      </c>
      <c r="C77" s="24" t="s">
        <v>241</v>
      </c>
      <c r="D77" s="24" t="s">
        <v>580</v>
      </c>
      <c r="E77" s="24" t="s">
        <v>520</v>
      </c>
      <c r="F77" s="24" t="s">
        <v>581</v>
      </c>
    </row>
    <row r="78" ht="15.75" spans="1:6">
      <c r="A78" s="76"/>
      <c r="B78" s="77"/>
      <c r="C78" s="77"/>
      <c r="D78" s="77"/>
      <c r="E78" s="77"/>
      <c r="F78" s="78"/>
    </row>
    <row r="79" spans="1:6">
      <c r="A79" s="79" t="s">
        <v>80</v>
      </c>
      <c r="B79" s="81">
        <f>SUM(B81:B87)</f>
        <v>11223</v>
      </c>
      <c r="C79" s="81">
        <f t="shared" ref="C79:F79" si="1">SUM(C81:C87)</f>
        <v>12429</v>
      </c>
      <c r="D79" s="81">
        <f t="shared" si="1"/>
        <v>847895.34</v>
      </c>
      <c r="E79" s="81">
        <f t="shared" si="1"/>
        <v>399317.9</v>
      </c>
      <c r="F79" s="81">
        <f t="shared" si="1"/>
        <v>360426.9</v>
      </c>
    </row>
    <row r="80" spans="1:6">
      <c r="A80" s="84"/>
      <c r="B80" s="85"/>
      <c r="C80" s="85"/>
      <c r="D80" s="80"/>
      <c r="E80" s="80"/>
      <c r="F80" s="215"/>
    </row>
    <row r="81" spans="1:6">
      <c r="A81" s="173" t="s">
        <v>81</v>
      </c>
      <c r="B81" s="33">
        <v>1274.20651170597</v>
      </c>
      <c r="C81" s="33">
        <v>1404</v>
      </c>
      <c r="D81" s="33">
        <v>6384.65</v>
      </c>
      <c r="E81" s="33">
        <v>5733.3</v>
      </c>
      <c r="F81" s="224">
        <v>5223.3</v>
      </c>
    </row>
    <row r="82" spans="1:6">
      <c r="A82" s="225" t="s">
        <v>82</v>
      </c>
      <c r="B82" s="187">
        <v>3674.76260803894</v>
      </c>
      <c r="C82" s="187">
        <v>4097</v>
      </c>
      <c r="D82" s="187">
        <v>60785.93</v>
      </c>
      <c r="E82" s="187">
        <v>55280.6</v>
      </c>
      <c r="F82" s="226">
        <v>46333.6</v>
      </c>
    </row>
    <row r="83" spans="1:6">
      <c r="A83" s="173" t="s">
        <v>83</v>
      </c>
      <c r="B83" s="33">
        <v>2906.28329277503</v>
      </c>
      <c r="C83" s="33">
        <v>3225</v>
      </c>
      <c r="D83" s="33">
        <v>99454.76</v>
      </c>
      <c r="E83" s="33">
        <v>84941</v>
      </c>
      <c r="F83" s="224">
        <v>79755</v>
      </c>
    </row>
    <row r="84" spans="1:6">
      <c r="A84" s="225" t="s">
        <v>84</v>
      </c>
      <c r="B84" s="187">
        <v>1680.10673827306</v>
      </c>
      <c r="C84" s="187">
        <v>1850</v>
      </c>
      <c r="D84" s="187">
        <v>99032</v>
      </c>
      <c r="E84" s="187">
        <v>74576</v>
      </c>
      <c r="F84" s="226">
        <v>68872</v>
      </c>
    </row>
    <row r="85" spans="1:6">
      <c r="A85" s="173" t="s">
        <v>85</v>
      </c>
      <c r="B85" s="33">
        <v>1020.87203155156</v>
      </c>
      <c r="C85" s="33">
        <v>1120</v>
      </c>
      <c r="D85" s="33">
        <v>122944</v>
      </c>
      <c r="E85" s="33">
        <v>65199</v>
      </c>
      <c r="F85" s="224">
        <v>59571</v>
      </c>
    </row>
    <row r="86" spans="1:6">
      <c r="A86" s="225" t="s">
        <v>86</v>
      </c>
      <c r="B86" s="187">
        <v>533.038348577662</v>
      </c>
      <c r="C86" s="187">
        <v>580</v>
      </c>
      <c r="D86" s="187">
        <v>193049</v>
      </c>
      <c r="E86" s="187">
        <v>57485</v>
      </c>
      <c r="F86" s="226">
        <v>50494</v>
      </c>
    </row>
    <row r="87" ht="15.75" spans="1:6">
      <c r="A87" s="179" t="s">
        <v>87</v>
      </c>
      <c r="B87" s="37">
        <v>133.730469077788</v>
      </c>
      <c r="C87" s="37">
        <v>153</v>
      </c>
      <c r="D87" s="37">
        <v>266245</v>
      </c>
      <c r="E87" s="37">
        <v>56103</v>
      </c>
      <c r="F87" s="227">
        <v>50178</v>
      </c>
    </row>
    <row r="88" ht="15.75" spans="1:6">
      <c r="A88" s="93" t="s">
        <v>610</v>
      </c>
      <c r="B88" s="93"/>
      <c r="C88" s="93"/>
      <c r="D88" s="93"/>
      <c r="E88" s="93"/>
      <c r="F88" s="93"/>
    </row>
    <row r="89" spans="1:6">
      <c r="A89" s="158" t="s">
        <v>68</v>
      </c>
    </row>
  </sheetData>
  <mergeCells count="9">
    <mergeCell ref="A1:F1"/>
    <mergeCell ref="A2:F2"/>
    <mergeCell ref="A18:F18"/>
    <mergeCell ref="A22:F22"/>
    <mergeCell ref="A23:F23"/>
    <mergeCell ref="A71:F71"/>
    <mergeCell ref="A75:F75"/>
    <mergeCell ref="A76:F76"/>
    <mergeCell ref="A88:F88"/>
  </mergeCells>
  <hyperlinks>
    <hyperlink ref="H1" location="'ÍNDICE'!A1" display="Volver al Índice"/>
  </hyperlink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9"/>
  <sheetViews>
    <sheetView topLeftCell="A72" workbookViewId="0">
      <selection activeCell="D90" sqref="D90"/>
    </sheetView>
  </sheetViews>
  <sheetFormatPr defaultColWidth="8.72380952380952" defaultRowHeight="15" outlineLevelCol="7"/>
  <cols>
    <col min="1" max="1" width="29.7238095238095" customWidth="1"/>
    <col min="2" max="2" width="25.1809523809524" customWidth="1"/>
    <col min="3" max="3" width="20.7238095238095" customWidth="1"/>
    <col min="4" max="4" width="23.7238095238095" customWidth="1"/>
    <col min="5" max="5" width="18.7238095238095" customWidth="1"/>
    <col min="6" max="6" width="19.7238095238095" customWidth="1"/>
  </cols>
  <sheetData>
    <row r="1" spans="1:8">
      <c r="A1" s="50" t="s">
        <v>634</v>
      </c>
      <c r="B1" s="50"/>
      <c r="C1" s="50"/>
      <c r="D1" s="50"/>
      <c r="E1" s="50"/>
      <c r="F1" s="50"/>
      <c r="H1" s="1" t="s">
        <v>69</v>
      </c>
    </row>
    <row r="2" ht="29.5" customHeight="1" spans="1:8">
      <c r="A2" s="3" t="s">
        <v>635</v>
      </c>
      <c r="B2" s="3"/>
      <c r="C2" s="3"/>
      <c r="D2" s="3"/>
      <c r="E2" s="3"/>
      <c r="F2" s="3"/>
    </row>
    <row r="3" ht="15.75" spans="1:8">
      <c r="A3" s="213" t="s">
        <v>96</v>
      </c>
      <c r="B3" s="24" t="s">
        <v>201</v>
      </c>
      <c r="C3" s="24" t="s">
        <v>241</v>
      </c>
      <c r="D3" s="24" t="s">
        <v>580</v>
      </c>
      <c r="E3" s="24" t="s">
        <v>520</v>
      </c>
      <c r="F3" s="24" t="s">
        <v>581</v>
      </c>
    </row>
    <row r="4" ht="15.75" spans="1:8">
      <c r="A4" s="27"/>
      <c r="B4" s="77"/>
      <c r="C4" s="77"/>
      <c r="D4" s="77"/>
      <c r="E4" s="77"/>
      <c r="F4" s="78"/>
    </row>
    <row r="5" spans="1:8">
      <c r="A5" s="123" t="s">
        <v>80</v>
      </c>
      <c r="B5" s="125">
        <f>SUM(B7:B17)</f>
        <v>38009</v>
      </c>
      <c r="C5" s="125">
        <f t="shared" ref="C5:F5" si="0">SUM(C7:C17)</f>
        <v>45446</v>
      </c>
      <c r="D5" s="125">
        <f t="shared" si="0"/>
        <v>3686839.87</v>
      </c>
      <c r="E5" s="125">
        <f t="shared" si="0"/>
        <v>2435742.22</v>
      </c>
      <c r="F5" s="125">
        <f t="shared" si="0"/>
        <v>2284510.76</v>
      </c>
    </row>
    <row r="6" spans="1:8">
      <c r="A6" s="84"/>
      <c r="B6" s="80"/>
      <c r="C6" s="80"/>
      <c r="D6" s="80"/>
      <c r="E6" s="80"/>
      <c r="F6" s="215"/>
    </row>
    <row r="7" spans="1:8">
      <c r="A7" s="84" t="s">
        <v>582</v>
      </c>
      <c r="B7" s="80">
        <v>102</v>
      </c>
      <c r="C7" s="80">
        <v>112</v>
      </c>
      <c r="D7" s="80">
        <v>9691</v>
      </c>
      <c r="E7" s="80">
        <v>6571</v>
      </c>
      <c r="F7" s="215">
        <v>1640</v>
      </c>
    </row>
    <row r="8" spans="1:8">
      <c r="A8" s="216" t="s">
        <v>100</v>
      </c>
      <c r="B8" s="186">
        <v>5607</v>
      </c>
      <c r="C8" s="186">
        <v>7075</v>
      </c>
      <c r="D8" s="186">
        <v>504453.5</v>
      </c>
      <c r="E8" s="186">
        <v>335881</v>
      </c>
      <c r="F8" s="217">
        <v>317153.8</v>
      </c>
    </row>
    <row r="9" spans="1:8">
      <c r="A9" s="84" t="s">
        <v>101</v>
      </c>
      <c r="B9" s="80">
        <v>5329</v>
      </c>
      <c r="C9" s="80">
        <v>6064</v>
      </c>
      <c r="D9" s="80">
        <v>515790.68</v>
      </c>
      <c r="E9" s="80">
        <v>309867.63</v>
      </c>
      <c r="F9" s="215">
        <v>290380.13</v>
      </c>
    </row>
    <row r="10" spans="1:8">
      <c r="A10" s="216" t="s">
        <v>102</v>
      </c>
      <c r="B10" s="186">
        <v>10899</v>
      </c>
      <c r="C10" s="186">
        <v>13860</v>
      </c>
      <c r="D10" s="186">
        <v>1102247.7</v>
      </c>
      <c r="E10" s="186">
        <v>974240.41</v>
      </c>
      <c r="F10" s="217">
        <v>953057.91</v>
      </c>
    </row>
    <row r="11" spans="1:8">
      <c r="A11" s="84" t="s">
        <v>103</v>
      </c>
      <c r="B11" s="80">
        <v>483</v>
      </c>
      <c r="C11" s="80">
        <v>585</v>
      </c>
      <c r="D11" s="80">
        <v>81479.5</v>
      </c>
      <c r="E11" s="80">
        <v>28957</v>
      </c>
      <c r="F11" s="215">
        <v>18043</v>
      </c>
    </row>
    <row r="12" spans="1:8">
      <c r="A12" s="216" t="s">
        <v>104</v>
      </c>
      <c r="B12" s="186">
        <v>2046</v>
      </c>
      <c r="C12" s="186">
        <v>2313</v>
      </c>
      <c r="D12" s="186">
        <v>75694.71</v>
      </c>
      <c r="E12" s="186">
        <v>49344.65</v>
      </c>
      <c r="F12" s="217">
        <v>45144.05</v>
      </c>
    </row>
    <row r="13" spans="1:8">
      <c r="A13" s="84" t="s">
        <v>608</v>
      </c>
      <c r="B13" s="80">
        <v>477</v>
      </c>
      <c r="C13" s="80">
        <v>485</v>
      </c>
      <c r="D13" s="80">
        <v>77535</v>
      </c>
      <c r="E13" s="80">
        <v>19251</v>
      </c>
      <c r="F13" s="215">
        <v>13171</v>
      </c>
    </row>
    <row r="14" spans="1:8">
      <c r="A14" s="216" t="s">
        <v>106</v>
      </c>
      <c r="B14" s="186">
        <v>20</v>
      </c>
      <c r="C14" s="186">
        <v>20</v>
      </c>
      <c r="D14" s="186">
        <v>1860</v>
      </c>
      <c r="E14" s="186">
        <v>263</v>
      </c>
      <c r="F14" s="217">
        <v>149</v>
      </c>
    </row>
    <row r="15" spans="1:8">
      <c r="A15" s="84" t="s">
        <v>107</v>
      </c>
      <c r="B15" s="80">
        <v>3896</v>
      </c>
      <c r="C15" s="80">
        <v>4864</v>
      </c>
      <c r="D15" s="80">
        <v>514068.05</v>
      </c>
      <c r="E15" s="80">
        <v>256578.5</v>
      </c>
      <c r="F15" s="215">
        <v>237461.5</v>
      </c>
    </row>
    <row r="16" spans="1:8">
      <c r="A16" s="216" t="s">
        <v>108</v>
      </c>
      <c r="B16" s="186">
        <v>9144</v>
      </c>
      <c r="C16" s="186">
        <v>10062</v>
      </c>
      <c r="D16" s="186">
        <v>803801.73</v>
      </c>
      <c r="E16" s="186">
        <v>454753.03</v>
      </c>
      <c r="F16" s="217">
        <v>408275.37</v>
      </c>
    </row>
    <row r="17" ht="15.75" spans="1:6">
      <c r="A17" s="218" t="s">
        <v>609</v>
      </c>
      <c r="B17" s="219">
        <v>6</v>
      </c>
      <c r="C17" s="219">
        <v>6</v>
      </c>
      <c r="D17" s="219">
        <v>218</v>
      </c>
      <c r="E17" s="219">
        <v>35</v>
      </c>
      <c r="F17" s="220">
        <v>35</v>
      </c>
    </row>
    <row r="18" ht="15.75" spans="1:6">
      <c r="A18" s="93" t="s">
        <v>610</v>
      </c>
      <c r="B18" s="93"/>
      <c r="C18" s="93"/>
      <c r="D18" s="93"/>
      <c r="E18" s="93"/>
      <c r="F18" s="93"/>
    </row>
    <row r="19" spans="1:6">
      <c r="A19" s="158" t="s">
        <v>68</v>
      </c>
    </row>
    <row r="20" spans="1:6">
      <c r="A20" s="223"/>
    </row>
    <row r="22" spans="1:6">
      <c r="A22" s="50" t="s">
        <v>636</v>
      </c>
      <c r="B22" s="50"/>
      <c r="C22" s="50"/>
      <c r="D22" s="50"/>
      <c r="E22" s="50"/>
      <c r="F22" s="50"/>
    </row>
    <row r="23" ht="32.15" customHeight="1" spans="1:6">
      <c r="A23" s="3" t="s">
        <v>637</v>
      </c>
      <c r="B23" s="3"/>
      <c r="C23" s="3"/>
      <c r="D23" s="3"/>
      <c r="E23" s="3"/>
      <c r="F23" s="3"/>
    </row>
    <row r="24" spans="1:6">
      <c r="A24" s="55" t="s">
        <v>613</v>
      </c>
      <c r="B24" s="24" t="s">
        <v>201</v>
      </c>
      <c r="C24" s="24" t="s">
        <v>241</v>
      </c>
      <c r="D24" s="24" t="s">
        <v>580</v>
      </c>
      <c r="E24" s="24" t="s">
        <v>520</v>
      </c>
      <c r="F24" s="24" t="s">
        <v>581</v>
      </c>
    </row>
    <row r="25" spans="1:6">
      <c r="A25" s="237"/>
      <c r="B25" s="238"/>
      <c r="C25" s="238"/>
      <c r="D25" s="238"/>
      <c r="E25" s="238"/>
      <c r="F25" s="238"/>
    </row>
    <row r="26" spans="1:6">
      <c r="A26" s="41" t="s">
        <v>625</v>
      </c>
      <c r="B26" s="44">
        <v>37966</v>
      </c>
      <c r="C26" s="44">
        <v>45446</v>
      </c>
      <c r="D26" s="44">
        <v>3686839.87</v>
      </c>
      <c r="E26" s="44">
        <v>2435742.22</v>
      </c>
      <c r="F26" s="44">
        <v>2284510.76</v>
      </c>
    </row>
    <row r="27" spans="1:6">
      <c r="A27" s="141"/>
      <c r="B27" s="139"/>
      <c r="C27" s="139"/>
      <c r="D27" s="139"/>
      <c r="E27" s="139"/>
      <c r="F27" s="139"/>
    </row>
    <row r="28" spans="1:6">
      <c r="A28" s="221" t="s">
        <v>99</v>
      </c>
      <c r="B28" s="44">
        <v>102</v>
      </c>
      <c r="C28" s="44">
        <v>112</v>
      </c>
      <c r="D28" s="44">
        <v>9691</v>
      </c>
      <c r="E28" s="44">
        <v>6571</v>
      </c>
      <c r="F28" s="44">
        <v>1640</v>
      </c>
    </row>
    <row r="29" spans="1:6">
      <c r="A29" s="222" t="s">
        <v>142</v>
      </c>
      <c r="B29" s="12">
        <v>102</v>
      </c>
      <c r="C29" s="12">
        <v>112</v>
      </c>
      <c r="D29" s="12">
        <v>9691</v>
      </c>
      <c r="E29" s="12">
        <v>6571</v>
      </c>
      <c r="F29" s="12">
        <v>1640</v>
      </c>
    </row>
    <row r="30" spans="1:6">
      <c r="A30" s="221" t="s">
        <v>102</v>
      </c>
      <c r="B30" s="44">
        <v>10899</v>
      </c>
      <c r="C30" s="44">
        <v>13860</v>
      </c>
      <c r="D30" s="44">
        <v>1102247.7</v>
      </c>
      <c r="E30" s="44">
        <v>974240.41</v>
      </c>
      <c r="F30" s="44">
        <v>953057.91</v>
      </c>
    </row>
    <row r="31" spans="1:6">
      <c r="A31" s="222" t="s">
        <v>117</v>
      </c>
      <c r="B31" s="12">
        <v>6589</v>
      </c>
      <c r="C31" s="12">
        <v>8469</v>
      </c>
      <c r="D31" s="12">
        <v>690190.6</v>
      </c>
      <c r="E31" s="12">
        <v>631003.31</v>
      </c>
      <c r="F31" s="12">
        <v>619738.31</v>
      </c>
    </row>
    <row r="32" spans="1:6">
      <c r="A32" s="222" t="s">
        <v>122</v>
      </c>
      <c r="B32" s="12">
        <v>2287</v>
      </c>
      <c r="C32" s="12">
        <v>3078</v>
      </c>
      <c r="D32" s="12">
        <v>207117.5</v>
      </c>
      <c r="E32" s="12">
        <v>186466</v>
      </c>
      <c r="F32" s="12">
        <v>183865.5</v>
      </c>
    </row>
    <row r="33" spans="1:6">
      <c r="A33" s="222" t="s">
        <v>127</v>
      </c>
      <c r="B33" s="12">
        <v>1369</v>
      </c>
      <c r="C33" s="12">
        <v>1605</v>
      </c>
      <c r="D33" s="12">
        <v>147426.1</v>
      </c>
      <c r="E33" s="12">
        <v>130614.6</v>
      </c>
      <c r="F33" s="12">
        <v>127391.6</v>
      </c>
    </row>
    <row r="34" spans="1:6">
      <c r="A34" s="222" t="s">
        <v>134</v>
      </c>
      <c r="B34" s="12">
        <v>688</v>
      </c>
      <c r="C34" s="12">
        <v>708</v>
      </c>
      <c r="D34" s="12">
        <v>57513.5</v>
      </c>
      <c r="E34" s="12">
        <v>26156.5</v>
      </c>
      <c r="F34" s="12">
        <v>22062.5</v>
      </c>
    </row>
    <row r="35" spans="1:6">
      <c r="A35" s="221" t="s">
        <v>103</v>
      </c>
      <c r="B35" s="44">
        <v>483</v>
      </c>
      <c r="C35" s="44">
        <v>585</v>
      </c>
      <c r="D35" s="44">
        <v>81479.5</v>
      </c>
      <c r="E35" s="44">
        <v>28957</v>
      </c>
      <c r="F35" s="44">
        <v>18043</v>
      </c>
    </row>
    <row r="36" spans="1:6">
      <c r="A36" s="222" t="s">
        <v>116</v>
      </c>
      <c r="B36" s="12">
        <v>308</v>
      </c>
      <c r="C36" s="12">
        <v>377</v>
      </c>
      <c r="D36" s="12">
        <v>58000.5</v>
      </c>
      <c r="E36" s="12">
        <v>19405</v>
      </c>
      <c r="F36" s="12">
        <v>11553</v>
      </c>
    </row>
    <row r="37" spans="1:6">
      <c r="A37" s="222" t="s">
        <v>141</v>
      </c>
      <c r="B37" s="12">
        <v>102</v>
      </c>
      <c r="C37" s="12">
        <v>106</v>
      </c>
      <c r="D37" s="12">
        <v>14145</v>
      </c>
      <c r="E37" s="12">
        <v>2983</v>
      </c>
      <c r="F37" s="12">
        <v>814</v>
      </c>
    </row>
    <row r="38" spans="1:6">
      <c r="A38" s="222" t="s">
        <v>143</v>
      </c>
      <c r="B38" s="12">
        <v>73</v>
      </c>
      <c r="C38" s="12">
        <v>102</v>
      </c>
      <c r="D38" s="12">
        <v>9334</v>
      </c>
      <c r="E38" s="12">
        <v>6569</v>
      </c>
      <c r="F38" s="12">
        <v>5676</v>
      </c>
    </row>
    <row r="39" spans="1:6">
      <c r="A39" s="221" t="s">
        <v>100</v>
      </c>
      <c r="B39" s="44">
        <v>5607</v>
      </c>
      <c r="C39" s="44">
        <v>7075</v>
      </c>
      <c r="D39" s="44">
        <v>504453.5</v>
      </c>
      <c r="E39" s="44">
        <v>335881</v>
      </c>
      <c r="F39" s="44">
        <v>317153.8</v>
      </c>
    </row>
    <row r="40" spans="1:6">
      <c r="A40" s="222" t="s">
        <v>120</v>
      </c>
      <c r="B40" s="12">
        <v>1543</v>
      </c>
      <c r="C40" s="12">
        <v>2464</v>
      </c>
      <c r="D40" s="12">
        <v>180457.5</v>
      </c>
      <c r="E40" s="12">
        <v>147702</v>
      </c>
      <c r="F40" s="12">
        <v>135731</v>
      </c>
    </row>
    <row r="41" spans="1:6">
      <c r="A41" s="222" t="s">
        <v>133</v>
      </c>
      <c r="B41" s="12">
        <v>3406</v>
      </c>
      <c r="C41" s="12">
        <v>3850</v>
      </c>
      <c r="D41" s="12">
        <v>260381</v>
      </c>
      <c r="E41" s="12">
        <v>166483.5</v>
      </c>
      <c r="F41" s="12">
        <v>162529.5</v>
      </c>
    </row>
    <row r="42" spans="1:6">
      <c r="A42" s="222" t="s">
        <v>140</v>
      </c>
      <c r="B42" s="12">
        <v>659</v>
      </c>
      <c r="C42" s="12">
        <v>761</v>
      </c>
      <c r="D42" s="12">
        <v>63615</v>
      </c>
      <c r="E42" s="12">
        <v>21695.5</v>
      </c>
      <c r="F42" s="12">
        <v>18893.3</v>
      </c>
    </row>
    <row r="43" spans="1:6">
      <c r="A43" s="221" t="s">
        <v>101</v>
      </c>
      <c r="B43" s="44">
        <v>5329</v>
      </c>
      <c r="C43" s="44">
        <v>6064</v>
      </c>
      <c r="D43" s="44">
        <v>515790.68</v>
      </c>
      <c r="E43" s="44">
        <v>309867.63</v>
      </c>
      <c r="F43" s="44">
        <v>290380.13</v>
      </c>
    </row>
    <row r="44" spans="1:6">
      <c r="A44" s="222" t="s">
        <v>126</v>
      </c>
      <c r="B44" s="12">
        <v>122</v>
      </c>
      <c r="C44" s="12">
        <v>125</v>
      </c>
      <c r="D44" s="12">
        <v>11200</v>
      </c>
      <c r="E44" s="12">
        <v>6704</v>
      </c>
      <c r="F44" s="12">
        <v>5628</v>
      </c>
    </row>
    <row r="45" spans="1:6">
      <c r="A45" s="222" t="s">
        <v>128</v>
      </c>
      <c r="B45" s="12">
        <v>1304</v>
      </c>
      <c r="C45" s="12">
        <v>1555</v>
      </c>
      <c r="D45" s="12">
        <v>189648.5</v>
      </c>
      <c r="E45" s="12">
        <v>73534.95</v>
      </c>
      <c r="F45" s="12">
        <v>66486.45</v>
      </c>
    </row>
    <row r="46" spans="1:6">
      <c r="A46" s="222" t="s">
        <v>139</v>
      </c>
      <c r="B46" s="12">
        <v>3905</v>
      </c>
      <c r="C46" s="12">
        <v>4384</v>
      </c>
      <c r="D46" s="12">
        <v>314942.18</v>
      </c>
      <c r="E46" s="12">
        <v>229628.68</v>
      </c>
      <c r="F46" s="12">
        <v>218265.68</v>
      </c>
    </row>
    <row r="47" spans="1:6">
      <c r="A47" s="221" t="s">
        <v>106</v>
      </c>
      <c r="B47" s="44">
        <v>20</v>
      </c>
      <c r="C47" s="44">
        <v>20</v>
      </c>
      <c r="D47" s="44">
        <v>1860</v>
      </c>
      <c r="E47" s="44">
        <v>263</v>
      </c>
      <c r="F47" s="44">
        <v>149</v>
      </c>
    </row>
    <row r="48" spans="1:6">
      <c r="A48" s="222" t="s">
        <v>119</v>
      </c>
      <c r="B48" s="12">
        <v>17</v>
      </c>
      <c r="C48" s="12">
        <v>17</v>
      </c>
      <c r="D48" s="12">
        <v>1685</v>
      </c>
      <c r="E48" s="12">
        <v>228</v>
      </c>
      <c r="F48" s="12">
        <v>119</v>
      </c>
    </row>
    <row r="49" spans="1:6">
      <c r="A49" s="222" t="s">
        <v>137</v>
      </c>
      <c r="B49" s="12">
        <v>3</v>
      </c>
      <c r="C49" s="12">
        <v>3</v>
      </c>
      <c r="D49" s="12">
        <v>175</v>
      </c>
      <c r="E49" s="12">
        <v>35</v>
      </c>
      <c r="F49" s="12">
        <v>30</v>
      </c>
    </row>
    <row r="50" spans="1:6">
      <c r="A50" s="221" t="s">
        <v>105</v>
      </c>
      <c r="B50" s="44">
        <v>477</v>
      </c>
      <c r="C50" s="44">
        <v>485</v>
      </c>
      <c r="D50" s="44">
        <v>77535</v>
      </c>
      <c r="E50" s="44">
        <v>19251</v>
      </c>
      <c r="F50" s="44">
        <v>13171</v>
      </c>
    </row>
    <row r="51" spans="1:6">
      <c r="A51" s="222" t="s">
        <v>114</v>
      </c>
      <c r="B51" s="12">
        <v>20</v>
      </c>
      <c r="C51" s="12">
        <v>20</v>
      </c>
      <c r="D51" s="12">
        <v>1044</v>
      </c>
      <c r="E51" s="12">
        <v>228</v>
      </c>
      <c r="F51" s="12">
        <v>191</v>
      </c>
    </row>
    <row r="52" spans="1:6">
      <c r="A52" s="222" t="s">
        <v>115</v>
      </c>
      <c r="B52" s="12">
        <v>431</v>
      </c>
      <c r="C52" s="12">
        <v>439</v>
      </c>
      <c r="D52" s="12">
        <v>70526</v>
      </c>
      <c r="E52" s="12">
        <v>17738</v>
      </c>
      <c r="F52" s="12">
        <v>12237</v>
      </c>
    </row>
    <row r="53" spans="1:6">
      <c r="A53" s="222" t="s">
        <v>123</v>
      </c>
      <c r="B53" s="12">
        <v>4</v>
      </c>
      <c r="C53" s="12">
        <v>4</v>
      </c>
      <c r="D53" s="12">
        <v>152</v>
      </c>
      <c r="E53" s="12">
        <v>101</v>
      </c>
      <c r="F53" s="12">
        <v>20</v>
      </c>
    </row>
    <row r="54" spans="1:6">
      <c r="A54" s="222" t="s">
        <v>131</v>
      </c>
      <c r="B54" s="12">
        <v>22</v>
      </c>
      <c r="C54" s="12">
        <v>22</v>
      </c>
      <c r="D54" s="12">
        <v>5813</v>
      </c>
      <c r="E54" s="12">
        <v>1184</v>
      </c>
      <c r="F54" s="12">
        <v>723</v>
      </c>
    </row>
    <row r="55" spans="1:6">
      <c r="A55" s="221" t="s">
        <v>108</v>
      </c>
      <c r="B55" s="44">
        <v>9144</v>
      </c>
      <c r="C55" s="44">
        <v>10062</v>
      </c>
      <c r="D55" s="44">
        <v>803801.73</v>
      </c>
      <c r="E55" s="44">
        <v>454753.03</v>
      </c>
      <c r="F55" s="44">
        <v>408275.37</v>
      </c>
    </row>
    <row r="56" spans="1:6">
      <c r="A56" s="222" t="s">
        <v>121</v>
      </c>
      <c r="B56" s="12">
        <v>2208</v>
      </c>
      <c r="C56" s="12">
        <v>2359</v>
      </c>
      <c r="D56" s="12">
        <v>284237.42</v>
      </c>
      <c r="E56" s="12">
        <v>133230.75</v>
      </c>
      <c r="F56" s="12">
        <v>114983.79</v>
      </c>
    </row>
    <row r="57" spans="1:6">
      <c r="A57" s="222" t="s">
        <v>130</v>
      </c>
      <c r="B57" s="12">
        <v>6859</v>
      </c>
      <c r="C57" s="12">
        <v>7617</v>
      </c>
      <c r="D57" s="12">
        <v>514853.31</v>
      </c>
      <c r="E57" s="12">
        <v>319329.78</v>
      </c>
      <c r="F57" s="12">
        <v>292190.08</v>
      </c>
    </row>
    <row r="58" spans="1:6">
      <c r="A58" s="222" t="s">
        <v>138</v>
      </c>
      <c r="B58" s="12">
        <v>82</v>
      </c>
      <c r="C58" s="12">
        <v>85</v>
      </c>
      <c r="D58" s="12">
        <v>4710</v>
      </c>
      <c r="E58" s="12">
        <v>2172.5</v>
      </c>
      <c r="F58" s="12">
        <v>1101.5</v>
      </c>
    </row>
    <row r="59" spans="1:6">
      <c r="A59" s="222" t="s">
        <v>617</v>
      </c>
      <c r="B59" s="12">
        <v>1</v>
      </c>
      <c r="C59" s="12">
        <v>1</v>
      </c>
      <c r="D59" s="12">
        <v>1</v>
      </c>
      <c r="E59" s="12">
        <v>20</v>
      </c>
      <c r="F59" s="12">
        <v>0</v>
      </c>
    </row>
    <row r="60" spans="1:6">
      <c r="A60" s="221" t="s">
        <v>104</v>
      </c>
      <c r="B60" s="44">
        <v>2046</v>
      </c>
      <c r="C60" s="44">
        <v>2313</v>
      </c>
      <c r="D60" s="44">
        <v>75694.71</v>
      </c>
      <c r="E60" s="44">
        <v>49344.65</v>
      </c>
      <c r="F60" s="44">
        <v>45144.05</v>
      </c>
    </row>
    <row r="61" spans="1:6">
      <c r="A61" s="222" t="s">
        <v>113</v>
      </c>
      <c r="B61" s="12">
        <v>4</v>
      </c>
      <c r="C61" s="12">
        <v>4</v>
      </c>
      <c r="D61" s="12">
        <v>110</v>
      </c>
      <c r="E61" s="12">
        <v>69</v>
      </c>
      <c r="F61" s="12">
        <v>69</v>
      </c>
    </row>
    <row r="62" spans="1:6">
      <c r="A62" s="222" t="s">
        <v>132</v>
      </c>
      <c r="B62" s="12">
        <v>4</v>
      </c>
      <c r="C62" s="12">
        <v>4</v>
      </c>
      <c r="D62" s="12">
        <v>348</v>
      </c>
      <c r="E62" s="12">
        <v>165</v>
      </c>
      <c r="F62" s="12">
        <v>155</v>
      </c>
    </row>
    <row r="63" spans="1:6">
      <c r="A63" s="222" t="s">
        <v>135</v>
      </c>
      <c r="B63" s="12">
        <v>2034</v>
      </c>
      <c r="C63" s="12">
        <v>2300</v>
      </c>
      <c r="D63" s="12">
        <v>74958.71</v>
      </c>
      <c r="E63" s="12">
        <v>49060.65</v>
      </c>
      <c r="F63" s="12">
        <v>44870.05</v>
      </c>
    </row>
    <row r="64" spans="1:6">
      <c r="A64" s="222" t="s">
        <v>136</v>
      </c>
      <c r="B64" s="12">
        <v>1</v>
      </c>
      <c r="C64" s="12">
        <v>1</v>
      </c>
      <c r="D64" s="12">
        <v>224</v>
      </c>
      <c r="E64" s="12">
        <v>50</v>
      </c>
      <c r="F64" s="12">
        <v>50</v>
      </c>
    </row>
    <row r="65" spans="1:6">
      <c r="A65" s="222" t="s">
        <v>617</v>
      </c>
      <c r="B65" s="12">
        <v>3</v>
      </c>
      <c r="C65" s="12">
        <v>4</v>
      </c>
      <c r="D65" s="12">
        <v>54</v>
      </c>
      <c r="E65" s="12">
        <v>0</v>
      </c>
      <c r="F65" s="12">
        <v>0</v>
      </c>
    </row>
    <row r="66" spans="1:6">
      <c r="A66" s="221" t="s">
        <v>107</v>
      </c>
      <c r="B66" s="44">
        <v>3896</v>
      </c>
      <c r="C66" s="44">
        <v>4864</v>
      </c>
      <c r="D66" s="44">
        <v>514068.05</v>
      </c>
      <c r="E66" s="44">
        <v>256578.5</v>
      </c>
      <c r="F66" s="44">
        <v>237461.5</v>
      </c>
    </row>
    <row r="67" spans="1:6">
      <c r="A67" s="222" t="s">
        <v>118</v>
      </c>
      <c r="B67" s="12">
        <v>3450</v>
      </c>
      <c r="C67" s="12">
        <v>4345</v>
      </c>
      <c r="D67" s="12">
        <v>469989.55</v>
      </c>
      <c r="E67" s="12">
        <v>232678.5</v>
      </c>
      <c r="F67" s="12">
        <v>214779.5</v>
      </c>
    </row>
    <row r="68" spans="1:6">
      <c r="A68" s="222" t="s">
        <v>124</v>
      </c>
      <c r="B68" s="12">
        <v>447</v>
      </c>
      <c r="C68" s="12">
        <v>519</v>
      </c>
      <c r="D68" s="12">
        <v>44078.5</v>
      </c>
      <c r="E68" s="12">
        <v>23900</v>
      </c>
      <c r="F68" s="12">
        <v>22682</v>
      </c>
    </row>
    <row r="69" spans="1:6">
      <c r="A69" s="221" t="s">
        <v>616</v>
      </c>
      <c r="B69" s="44">
        <v>6</v>
      </c>
      <c r="C69" s="44">
        <v>6</v>
      </c>
      <c r="D69" s="44">
        <v>218</v>
      </c>
      <c r="E69" s="44">
        <v>35</v>
      </c>
      <c r="F69" s="44">
        <v>35</v>
      </c>
    </row>
    <row r="70" ht="15.75" spans="1:6">
      <c r="A70" s="222" t="s">
        <v>617</v>
      </c>
      <c r="B70" s="12">
        <v>6</v>
      </c>
      <c r="C70" s="12">
        <v>6</v>
      </c>
      <c r="D70" s="12">
        <v>218</v>
      </c>
      <c r="E70" s="12">
        <v>35</v>
      </c>
      <c r="F70" s="12">
        <v>35</v>
      </c>
    </row>
    <row r="71" ht="15.75" spans="1:6">
      <c r="A71" s="93" t="s">
        <v>610</v>
      </c>
      <c r="B71" s="93"/>
      <c r="C71" s="93"/>
      <c r="D71" s="93"/>
      <c r="E71" s="93"/>
      <c r="F71" s="93"/>
    </row>
    <row r="72" spans="1:6">
      <c r="A72" s="158" t="s">
        <v>68</v>
      </c>
    </row>
    <row r="73" spans="1:6">
      <c r="A73" s="158"/>
    </row>
    <row r="75" spans="1:6">
      <c r="A75" s="50" t="s">
        <v>638</v>
      </c>
      <c r="B75" s="50"/>
      <c r="C75" s="50"/>
      <c r="D75" s="50"/>
      <c r="E75" s="50"/>
      <c r="F75" s="50"/>
    </row>
    <row r="76" ht="33.65" customHeight="1" spans="1:6">
      <c r="A76" s="3" t="s">
        <v>639</v>
      </c>
      <c r="B76" s="3"/>
      <c r="C76" s="3"/>
      <c r="D76" s="3"/>
      <c r="E76" s="3"/>
      <c r="F76" s="3"/>
    </row>
    <row r="77" ht="15.75" spans="1:6">
      <c r="A77" s="40" t="s">
        <v>620</v>
      </c>
      <c r="B77" s="24" t="s">
        <v>201</v>
      </c>
      <c r="C77" s="24" t="s">
        <v>241</v>
      </c>
      <c r="D77" s="24" t="s">
        <v>580</v>
      </c>
      <c r="E77" s="24" t="s">
        <v>520</v>
      </c>
      <c r="F77" s="24" t="s">
        <v>581</v>
      </c>
    </row>
    <row r="78" ht="15.75" spans="1:6">
      <c r="A78" s="111"/>
      <c r="B78" s="111"/>
      <c r="C78" s="111"/>
      <c r="D78" s="111"/>
      <c r="E78" s="111"/>
      <c r="F78" s="111"/>
    </row>
    <row r="79" spans="1:6">
      <c r="A79" s="239" t="s">
        <v>80</v>
      </c>
      <c r="B79" s="44">
        <f>SUM(B81:B87)</f>
        <v>38009</v>
      </c>
      <c r="C79" s="44">
        <v>45446</v>
      </c>
      <c r="D79" s="44">
        <v>3686839.87</v>
      </c>
      <c r="E79" s="44">
        <v>2435742.22</v>
      </c>
      <c r="F79" s="240">
        <v>2284510.76</v>
      </c>
    </row>
    <row r="80" spans="1:6">
      <c r="B80" s="31"/>
      <c r="C80" s="31"/>
      <c r="D80" s="31"/>
      <c r="E80" s="31"/>
      <c r="F80" s="31"/>
    </row>
    <row r="81" spans="1:6">
      <c r="A81" s="241" t="s">
        <v>81</v>
      </c>
      <c r="B81" s="12">
        <v>4094.05212821363</v>
      </c>
      <c r="C81" s="12">
        <v>4876</v>
      </c>
      <c r="D81" s="12">
        <v>22678.32</v>
      </c>
      <c r="E81" s="12">
        <v>21562.85</v>
      </c>
      <c r="F81" s="242">
        <v>20418.95</v>
      </c>
    </row>
    <row r="82" spans="1:6">
      <c r="A82" s="243" t="s">
        <v>82</v>
      </c>
      <c r="B82" s="97">
        <v>10045.2742767861</v>
      </c>
      <c r="C82" s="97">
        <v>12356</v>
      </c>
      <c r="D82" s="97">
        <v>172658.76</v>
      </c>
      <c r="E82" s="97">
        <v>160129.52</v>
      </c>
      <c r="F82" s="244">
        <v>152393.81</v>
      </c>
    </row>
    <row r="83" spans="1:6">
      <c r="A83" s="241" t="s">
        <v>83</v>
      </c>
      <c r="B83" s="12">
        <v>8593.91030254249</v>
      </c>
      <c r="C83" s="12">
        <v>10232</v>
      </c>
      <c r="D83" s="12">
        <v>319003.65</v>
      </c>
      <c r="E83" s="12">
        <v>285412.6</v>
      </c>
      <c r="F83" s="242">
        <v>270142.65</v>
      </c>
    </row>
    <row r="84" spans="1:6">
      <c r="A84" s="243" t="s">
        <v>84</v>
      </c>
      <c r="B84" s="97">
        <v>6304.84027744898</v>
      </c>
      <c r="C84" s="97">
        <v>7356</v>
      </c>
      <c r="D84" s="97">
        <v>404411.7</v>
      </c>
      <c r="E84" s="97">
        <v>345441.22</v>
      </c>
      <c r="F84" s="244">
        <v>327298.02</v>
      </c>
    </row>
    <row r="85" spans="1:6">
      <c r="A85" s="241" t="s">
        <v>85</v>
      </c>
      <c r="B85" s="12">
        <v>6099.68777520004</v>
      </c>
      <c r="C85" s="12">
        <v>7236</v>
      </c>
      <c r="D85" s="12">
        <v>796639.64</v>
      </c>
      <c r="E85" s="12">
        <v>639967.03</v>
      </c>
      <c r="F85" s="242">
        <v>609054.53</v>
      </c>
    </row>
    <row r="86" spans="1:6">
      <c r="A86" s="243" t="s">
        <v>86</v>
      </c>
      <c r="B86" s="97">
        <v>2471.72773542919</v>
      </c>
      <c r="C86" s="97">
        <v>2912</v>
      </c>
      <c r="D86" s="97">
        <v>944784</v>
      </c>
      <c r="E86" s="97">
        <v>625842</v>
      </c>
      <c r="F86" s="244">
        <v>586004.8</v>
      </c>
    </row>
    <row r="87" ht="15.75" spans="1:6">
      <c r="A87" s="245" t="s">
        <v>87</v>
      </c>
      <c r="B87" s="107">
        <v>399.507504379527</v>
      </c>
      <c r="C87" s="107">
        <v>478</v>
      </c>
      <c r="D87" s="107">
        <v>1026663.8</v>
      </c>
      <c r="E87" s="107">
        <v>357387</v>
      </c>
      <c r="F87" s="246">
        <v>319198</v>
      </c>
    </row>
    <row r="88" ht="15.75" spans="1:6">
      <c r="A88" s="93" t="s">
        <v>610</v>
      </c>
      <c r="B88" s="93"/>
      <c r="C88" s="93"/>
      <c r="D88" s="93"/>
      <c r="E88" s="93"/>
      <c r="F88" s="93"/>
    </row>
    <row r="89" spans="1:6">
      <c r="A89" s="158" t="s">
        <v>68</v>
      </c>
    </row>
  </sheetData>
  <mergeCells count="9">
    <mergeCell ref="A1:F1"/>
    <mergeCell ref="A2:F2"/>
    <mergeCell ref="A18:F18"/>
    <mergeCell ref="A22:F22"/>
    <mergeCell ref="A23:F23"/>
    <mergeCell ref="A71:F71"/>
    <mergeCell ref="A75:F75"/>
    <mergeCell ref="A76:F76"/>
    <mergeCell ref="A88:F88"/>
  </mergeCells>
  <hyperlinks>
    <hyperlink ref="H1" location="'ÍNDICE'!A1" display="Volver al Índice"/>
  </hyperlink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
  <sheetViews>
    <sheetView workbookViewId="0">
      <selection activeCell="C80" sqref="C80"/>
    </sheetView>
  </sheetViews>
  <sheetFormatPr defaultColWidth="8.72380952380952" defaultRowHeight="15" outlineLevelCol="7"/>
  <cols>
    <col min="1" max="1" width="28.7238095238095" customWidth="1"/>
    <col min="2" max="2" width="22.7238095238095" customWidth="1"/>
    <col min="3" max="3" width="20.7238095238095" customWidth="1"/>
    <col min="4" max="4" width="23.7238095238095" customWidth="1"/>
    <col min="5" max="6" width="20.7238095238095" customWidth="1"/>
  </cols>
  <sheetData>
    <row r="1" spans="1:8">
      <c r="A1" s="50" t="s">
        <v>640</v>
      </c>
      <c r="B1" s="50"/>
      <c r="C1" s="50"/>
      <c r="D1" s="50"/>
      <c r="E1" s="50"/>
      <c r="F1" s="50"/>
      <c r="H1" s="1" t="s">
        <v>69</v>
      </c>
    </row>
    <row r="2" ht="37.5" customHeight="1" spans="1:8">
      <c r="A2" s="3" t="s">
        <v>641</v>
      </c>
      <c r="B2" s="3"/>
      <c r="C2" s="3"/>
      <c r="D2" s="3"/>
      <c r="E2" s="3"/>
      <c r="F2" s="3"/>
    </row>
    <row r="3" ht="15.75" spans="1:8">
      <c r="A3" s="213" t="s">
        <v>96</v>
      </c>
      <c r="B3" s="24" t="s">
        <v>201</v>
      </c>
      <c r="C3" s="24" t="s">
        <v>241</v>
      </c>
      <c r="D3" s="24" t="s">
        <v>580</v>
      </c>
      <c r="E3" s="24" t="s">
        <v>520</v>
      </c>
      <c r="F3" s="24" t="s">
        <v>581</v>
      </c>
    </row>
    <row r="4" ht="15.75" spans="1:8">
      <c r="A4" s="27"/>
      <c r="B4" s="77"/>
      <c r="C4" s="77"/>
      <c r="D4" s="77"/>
      <c r="E4" s="77"/>
      <c r="F4" s="78"/>
    </row>
    <row r="5" spans="1:8">
      <c r="A5" s="123" t="s">
        <v>80</v>
      </c>
      <c r="B5" s="125">
        <f>SUM(B7:B16)</f>
        <v>942</v>
      </c>
      <c r="C5" s="125">
        <f>SUM(C7:C16)</f>
        <v>1176</v>
      </c>
      <c r="D5" s="125">
        <f>SUM(D7:D16)</f>
        <v>2078363</v>
      </c>
      <c r="E5" s="125">
        <f>SUM(E7:E16)</f>
        <v>1952177.02</v>
      </c>
      <c r="F5" s="234">
        <f>SUM(F7:F16)</f>
        <v>1928794.02</v>
      </c>
    </row>
    <row r="6" spans="1:8">
      <c r="A6" s="84"/>
      <c r="B6" s="80"/>
      <c r="C6" s="80"/>
      <c r="D6" s="80"/>
      <c r="E6" s="80"/>
      <c r="F6" s="215"/>
    </row>
    <row r="7" spans="1:8">
      <c r="A7" s="84" t="s">
        <v>582</v>
      </c>
      <c r="B7" s="80">
        <v>251</v>
      </c>
      <c r="C7" s="80">
        <v>385</v>
      </c>
      <c r="D7" s="80">
        <v>60795</v>
      </c>
      <c r="E7" s="80">
        <v>49418</v>
      </c>
      <c r="F7" s="215">
        <v>45428</v>
      </c>
    </row>
    <row r="8" spans="1:8">
      <c r="A8" s="216" t="s">
        <v>100</v>
      </c>
      <c r="B8" s="186">
        <v>10</v>
      </c>
      <c r="C8" s="186">
        <v>10</v>
      </c>
      <c r="D8" s="186">
        <v>915</v>
      </c>
      <c r="E8" s="186">
        <v>49</v>
      </c>
      <c r="F8" s="217">
        <v>47</v>
      </c>
    </row>
    <row r="9" spans="1:8">
      <c r="A9" s="84" t="s">
        <v>101</v>
      </c>
      <c r="B9" s="80">
        <v>6</v>
      </c>
      <c r="C9" s="80">
        <v>7</v>
      </c>
      <c r="D9" s="80">
        <v>1507</v>
      </c>
      <c r="E9" s="80">
        <v>282</v>
      </c>
      <c r="F9" s="215">
        <v>282</v>
      </c>
    </row>
    <row r="10" spans="1:8">
      <c r="A10" s="216" t="s">
        <v>102</v>
      </c>
      <c r="B10" s="186">
        <v>6</v>
      </c>
      <c r="C10" s="186">
        <v>6</v>
      </c>
      <c r="D10" s="186">
        <v>280</v>
      </c>
      <c r="E10" s="186">
        <v>176</v>
      </c>
      <c r="F10" s="217">
        <v>164</v>
      </c>
    </row>
    <row r="11" spans="1:8">
      <c r="A11" s="84" t="s">
        <v>103</v>
      </c>
      <c r="B11" s="80">
        <v>373</v>
      </c>
      <c r="C11" s="80">
        <v>439</v>
      </c>
      <c r="D11" s="80">
        <v>60423</v>
      </c>
      <c r="E11" s="80">
        <v>7831</v>
      </c>
      <c r="F11" s="215">
        <v>6549</v>
      </c>
    </row>
    <row r="12" spans="1:8">
      <c r="A12" s="216" t="s">
        <v>104</v>
      </c>
      <c r="B12" s="186">
        <v>2</v>
      </c>
      <c r="C12" s="186">
        <v>3</v>
      </c>
      <c r="D12" s="186">
        <v>15237</v>
      </c>
      <c r="E12" s="186">
        <v>15237</v>
      </c>
      <c r="F12" s="217">
        <v>15237</v>
      </c>
    </row>
    <row r="13" spans="1:8">
      <c r="A13" s="84" t="s">
        <v>608</v>
      </c>
      <c r="B13" s="80">
        <v>5</v>
      </c>
      <c r="C13" s="80">
        <v>8</v>
      </c>
      <c r="D13" s="80">
        <v>161053</v>
      </c>
      <c r="E13" s="80">
        <v>157475.52</v>
      </c>
      <c r="F13" s="215">
        <v>157373.52</v>
      </c>
    </row>
    <row r="14" spans="1:8">
      <c r="A14" s="216" t="s">
        <v>106</v>
      </c>
      <c r="B14" s="186">
        <v>9</v>
      </c>
      <c r="C14" s="186">
        <v>10</v>
      </c>
      <c r="D14" s="186">
        <v>165</v>
      </c>
      <c r="E14" s="186">
        <v>24.5</v>
      </c>
      <c r="F14" s="217">
        <v>15.5</v>
      </c>
    </row>
    <row r="15" spans="1:8">
      <c r="A15" s="84" t="s">
        <v>107</v>
      </c>
      <c r="B15" s="80">
        <v>108</v>
      </c>
      <c r="C15" s="80">
        <v>117</v>
      </c>
      <c r="D15" s="80">
        <v>1180264</v>
      </c>
      <c r="E15" s="80">
        <v>1166610</v>
      </c>
      <c r="F15" s="215">
        <v>1149193</v>
      </c>
    </row>
    <row r="16" ht="15.75" spans="1:8">
      <c r="A16" s="235" t="s">
        <v>108</v>
      </c>
      <c r="B16" s="149">
        <v>172</v>
      </c>
      <c r="C16" s="149">
        <v>191</v>
      </c>
      <c r="D16" s="149">
        <v>597724</v>
      </c>
      <c r="E16" s="149">
        <v>555074</v>
      </c>
      <c r="F16" s="236">
        <v>554505</v>
      </c>
    </row>
    <row r="17" ht="15.75" spans="1:6">
      <c r="A17" s="93" t="s">
        <v>610</v>
      </c>
      <c r="B17" s="93"/>
      <c r="C17" s="93"/>
      <c r="D17" s="93"/>
      <c r="E17" s="93"/>
      <c r="F17" s="93"/>
    </row>
    <row r="18" spans="1:6">
      <c r="A18" s="158" t="s">
        <v>68</v>
      </c>
    </row>
    <row r="19" spans="1:6">
      <c r="A19" s="223"/>
    </row>
    <row r="20" spans="1:6">
      <c r="A20" s="223"/>
    </row>
    <row r="21" spans="1:6">
      <c r="A21" s="50" t="s">
        <v>642</v>
      </c>
      <c r="B21" s="50"/>
      <c r="C21" s="50"/>
      <c r="D21" s="50"/>
      <c r="E21" s="50"/>
      <c r="F21" s="50"/>
    </row>
    <row r="22" ht="41.5" customHeight="1" spans="1:6">
      <c r="A22" s="3" t="s">
        <v>643</v>
      </c>
      <c r="B22" s="3"/>
      <c r="C22" s="3"/>
      <c r="D22" s="3"/>
      <c r="E22" s="3"/>
      <c r="F22" s="3"/>
    </row>
    <row r="23" spans="1:6">
      <c r="A23" s="55" t="s">
        <v>613</v>
      </c>
      <c r="B23" s="24" t="s">
        <v>201</v>
      </c>
      <c r="C23" s="24" t="s">
        <v>241</v>
      </c>
      <c r="D23" s="24" t="s">
        <v>580</v>
      </c>
      <c r="E23" s="24" t="s">
        <v>520</v>
      </c>
      <c r="F23" s="24" t="s">
        <v>581</v>
      </c>
    </row>
    <row r="25" spans="1:6">
      <c r="A25" s="41" t="s">
        <v>625</v>
      </c>
      <c r="B25" s="42">
        <v>938</v>
      </c>
      <c r="C25" s="42">
        <v>1176</v>
      </c>
      <c r="D25" s="42">
        <v>2078363</v>
      </c>
      <c r="E25" s="42">
        <v>1952177.02</v>
      </c>
      <c r="F25" s="42">
        <v>1928794.02</v>
      </c>
    </row>
    <row r="27" spans="1:6">
      <c r="A27" s="221" t="s">
        <v>99</v>
      </c>
      <c r="B27" s="42">
        <v>251</v>
      </c>
      <c r="C27" s="42">
        <v>385</v>
      </c>
      <c r="D27" s="42">
        <v>60795</v>
      </c>
      <c r="E27" s="42">
        <v>49418</v>
      </c>
      <c r="F27" s="42">
        <v>45428</v>
      </c>
    </row>
    <row r="28" spans="1:6">
      <c r="A28" s="222" t="s">
        <v>142</v>
      </c>
      <c r="B28" s="13">
        <v>251</v>
      </c>
      <c r="C28" s="13">
        <v>385</v>
      </c>
      <c r="D28" s="13">
        <v>60795</v>
      </c>
      <c r="E28" s="13">
        <v>49418</v>
      </c>
      <c r="F28" s="13">
        <v>45428</v>
      </c>
    </row>
    <row r="29" spans="1:6">
      <c r="A29" s="221" t="s">
        <v>102</v>
      </c>
      <c r="B29" s="42">
        <v>6</v>
      </c>
      <c r="C29" s="42">
        <v>6</v>
      </c>
      <c r="D29" s="42">
        <v>280</v>
      </c>
      <c r="E29" s="42">
        <v>176</v>
      </c>
      <c r="F29" s="42">
        <v>164</v>
      </c>
    </row>
    <row r="30" spans="1:6">
      <c r="A30" s="222" t="s">
        <v>134</v>
      </c>
      <c r="B30" s="13">
        <v>6</v>
      </c>
      <c r="C30" s="13">
        <v>6</v>
      </c>
      <c r="D30" s="13">
        <v>280</v>
      </c>
      <c r="E30" s="13">
        <v>176</v>
      </c>
      <c r="F30" s="13">
        <v>164</v>
      </c>
    </row>
    <row r="31" spans="1:6">
      <c r="A31" s="221" t="s">
        <v>103</v>
      </c>
      <c r="B31" s="42">
        <v>373</v>
      </c>
      <c r="C31" s="42">
        <v>439</v>
      </c>
      <c r="D31" s="42">
        <v>60423</v>
      </c>
      <c r="E31" s="42">
        <v>7831</v>
      </c>
      <c r="F31" s="42">
        <v>6549</v>
      </c>
    </row>
    <row r="32" spans="1:6">
      <c r="A32" s="222" t="s">
        <v>116</v>
      </c>
      <c r="B32" s="13">
        <v>255</v>
      </c>
      <c r="C32" s="13">
        <v>297</v>
      </c>
      <c r="D32" s="13">
        <v>46195</v>
      </c>
      <c r="E32" s="13">
        <v>4907</v>
      </c>
      <c r="F32" s="13">
        <v>4355</v>
      </c>
    </row>
    <row r="33" spans="1:6">
      <c r="A33" s="222" t="s">
        <v>129</v>
      </c>
      <c r="B33" s="13">
        <v>2</v>
      </c>
      <c r="C33" s="13">
        <v>3</v>
      </c>
      <c r="D33" s="13">
        <v>981</v>
      </c>
      <c r="E33" s="13">
        <v>31</v>
      </c>
      <c r="F33" s="13">
        <v>31</v>
      </c>
    </row>
    <row r="34" spans="1:6">
      <c r="A34" s="222" t="s">
        <v>141</v>
      </c>
      <c r="B34" s="13">
        <v>121</v>
      </c>
      <c r="C34" s="13">
        <v>139</v>
      </c>
      <c r="D34" s="13">
        <v>13247</v>
      </c>
      <c r="E34" s="13">
        <v>2893</v>
      </c>
      <c r="F34" s="13">
        <v>2163</v>
      </c>
    </row>
    <row r="35" spans="1:6">
      <c r="A35" s="221" t="s">
        <v>100</v>
      </c>
      <c r="B35" s="42">
        <v>10</v>
      </c>
      <c r="C35" s="42">
        <v>10</v>
      </c>
      <c r="D35" s="42">
        <v>915</v>
      </c>
      <c r="E35" s="42">
        <v>49</v>
      </c>
      <c r="F35" s="42">
        <v>47</v>
      </c>
    </row>
    <row r="36" spans="1:6">
      <c r="A36" s="222" t="s">
        <v>133</v>
      </c>
      <c r="B36" s="13">
        <v>1</v>
      </c>
      <c r="C36" s="13">
        <v>1</v>
      </c>
      <c r="D36" s="13">
        <v>15</v>
      </c>
      <c r="E36" s="13">
        <v>15</v>
      </c>
      <c r="F36" s="13">
        <v>15</v>
      </c>
    </row>
    <row r="37" spans="1:6">
      <c r="A37" s="222" t="s">
        <v>140</v>
      </c>
      <c r="B37" s="13">
        <v>9</v>
      </c>
      <c r="C37" s="13">
        <v>9</v>
      </c>
      <c r="D37" s="13">
        <v>900</v>
      </c>
      <c r="E37" s="13">
        <v>34</v>
      </c>
      <c r="F37" s="13">
        <v>32</v>
      </c>
    </row>
    <row r="38" spans="1:6">
      <c r="A38" s="221" t="s">
        <v>101</v>
      </c>
      <c r="B38" s="42">
        <v>6</v>
      </c>
      <c r="C38" s="42">
        <v>7</v>
      </c>
      <c r="D38" s="42">
        <v>1507</v>
      </c>
      <c r="E38" s="42">
        <v>282</v>
      </c>
      <c r="F38" s="42">
        <v>282</v>
      </c>
    </row>
    <row r="39" spans="1:6">
      <c r="A39" s="222" t="s">
        <v>126</v>
      </c>
      <c r="B39" s="13">
        <v>2</v>
      </c>
      <c r="C39" s="13">
        <v>2</v>
      </c>
      <c r="D39" s="13">
        <v>115</v>
      </c>
      <c r="E39" s="13">
        <v>61</v>
      </c>
      <c r="F39" s="13">
        <v>61</v>
      </c>
    </row>
    <row r="40" spans="1:6">
      <c r="A40" s="222" t="s">
        <v>139</v>
      </c>
      <c r="B40" s="13">
        <v>4</v>
      </c>
      <c r="C40" s="13">
        <v>5</v>
      </c>
      <c r="D40" s="13">
        <v>1392</v>
      </c>
      <c r="E40" s="13">
        <v>221</v>
      </c>
      <c r="F40" s="13">
        <v>221</v>
      </c>
    </row>
    <row r="41" spans="1:6">
      <c r="A41" s="221" t="s">
        <v>106</v>
      </c>
      <c r="B41" s="42">
        <v>9</v>
      </c>
      <c r="C41" s="42">
        <v>10</v>
      </c>
      <c r="D41" s="42">
        <v>165</v>
      </c>
      <c r="E41" s="42">
        <v>24.5</v>
      </c>
      <c r="F41" s="42">
        <v>15.5</v>
      </c>
    </row>
    <row r="42" spans="1:6">
      <c r="A42" s="222" t="s">
        <v>119</v>
      </c>
      <c r="B42" s="13">
        <v>8</v>
      </c>
      <c r="C42" s="13">
        <v>9</v>
      </c>
      <c r="D42" s="13">
        <v>162</v>
      </c>
      <c r="E42" s="13">
        <v>23.5</v>
      </c>
      <c r="F42" s="13">
        <v>14.5</v>
      </c>
    </row>
    <row r="43" spans="1:6">
      <c r="A43" s="222" t="s">
        <v>137</v>
      </c>
      <c r="B43" s="13">
        <v>1</v>
      </c>
      <c r="C43" s="13">
        <v>1</v>
      </c>
      <c r="D43" s="13">
        <v>3</v>
      </c>
      <c r="E43" s="13">
        <v>1</v>
      </c>
      <c r="F43" s="13">
        <v>1</v>
      </c>
    </row>
    <row r="44" spans="1:6">
      <c r="A44" s="221" t="s">
        <v>105</v>
      </c>
      <c r="B44" s="42">
        <v>5</v>
      </c>
      <c r="C44" s="42">
        <v>8</v>
      </c>
      <c r="D44" s="42">
        <v>161053</v>
      </c>
      <c r="E44" s="42">
        <v>157475.52</v>
      </c>
      <c r="F44" s="42">
        <v>157373.52</v>
      </c>
    </row>
    <row r="45" spans="1:6">
      <c r="A45" s="222" t="s">
        <v>114</v>
      </c>
      <c r="B45" s="13">
        <v>1</v>
      </c>
      <c r="C45" s="13">
        <v>2</v>
      </c>
      <c r="D45" s="13">
        <v>96330</v>
      </c>
      <c r="E45" s="13">
        <v>92976.91</v>
      </c>
      <c r="F45" s="13">
        <v>92976.91</v>
      </c>
    </row>
    <row r="46" spans="1:6">
      <c r="A46" s="222" t="s">
        <v>115</v>
      </c>
      <c r="B46" s="13">
        <v>2</v>
      </c>
      <c r="C46" s="13">
        <v>2</v>
      </c>
      <c r="D46" s="13">
        <v>45056</v>
      </c>
      <c r="E46" s="13">
        <v>45056</v>
      </c>
      <c r="F46" s="13">
        <v>45056</v>
      </c>
    </row>
    <row r="47" spans="1:6">
      <c r="A47" s="222" t="s">
        <v>123</v>
      </c>
      <c r="B47" s="13">
        <v>4</v>
      </c>
      <c r="C47" s="13">
        <v>4</v>
      </c>
      <c r="D47" s="13">
        <v>19667</v>
      </c>
      <c r="E47" s="13">
        <v>19442.61</v>
      </c>
      <c r="F47" s="13">
        <v>19340.61</v>
      </c>
    </row>
    <row r="48" spans="1:6">
      <c r="A48" s="221" t="s">
        <v>108</v>
      </c>
      <c r="B48" s="42">
        <v>172</v>
      </c>
      <c r="C48" s="42">
        <v>191</v>
      </c>
      <c r="D48" s="42">
        <v>597724</v>
      </c>
      <c r="E48" s="42">
        <v>555074</v>
      </c>
      <c r="F48" s="42">
        <v>554505</v>
      </c>
    </row>
    <row r="49" spans="1:6">
      <c r="A49" s="222" t="s">
        <v>121</v>
      </c>
      <c r="B49" s="13">
        <v>60</v>
      </c>
      <c r="C49" s="13">
        <v>72</v>
      </c>
      <c r="D49" s="13">
        <v>117329</v>
      </c>
      <c r="E49" s="13">
        <v>112237</v>
      </c>
      <c r="F49" s="13">
        <v>112190</v>
      </c>
    </row>
    <row r="50" spans="1:6">
      <c r="A50" s="222" t="s">
        <v>130</v>
      </c>
      <c r="B50" s="13">
        <v>106</v>
      </c>
      <c r="C50" s="13">
        <v>107</v>
      </c>
      <c r="D50" s="13">
        <v>31601</v>
      </c>
      <c r="E50" s="13">
        <v>17496</v>
      </c>
      <c r="F50" s="13">
        <v>16974</v>
      </c>
    </row>
    <row r="51" spans="1:6">
      <c r="A51" s="222" t="s">
        <v>138</v>
      </c>
      <c r="B51" s="13">
        <v>9</v>
      </c>
      <c r="C51" s="13">
        <v>12</v>
      </c>
      <c r="D51" s="13">
        <v>448794</v>
      </c>
      <c r="E51" s="13">
        <v>425341</v>
      </c>
      <c r="F51" s="13">
        <v>425341</v>
      </c>
    </row>
    <row r="52" spans="1:6">
      <c r="A52" s="221" t="s">
        <v>104</v>
      </c>
      <c r="B52" s="42">
        <v>2</v>
      </c>
      <c r="C52" s="42">
        <v>3</v>
      </c>
      <c r="D52" s="42">
        <v>15237</v>
      </c>
      <c r="E52" s="42">
        <v>15237</v>
      </c>
      <c r="F52" s="42">
        <v>15237</v>
      </c>
    </row>
    <row r="53" spans="1:6">
      <c r="A53" s="222" t="s">
        <v>132</v>
      </c>
      <c r="B53" s="13">
        <v>1</v>
      </c>
      <c r="C53" s="13">
        <v>1</v>
      </c>
      <c r="D53" s="13">
        <v>6043</v>
      </c>
      <c r="E53" s="13">
        <v>6043</v>
      </c>
      <c r="F53" s="13">
        <v>6043</v>
      </c>
    </row>
    <row r="54" spans="1:6">
      <c r="A54" s="222" t="s">
        <v>135</v>
      </c>
      <c r="B54" s="13">
        <v>2</v>
      </c>
      <c r="C54" s="13">
        <v>2</v>
      </c>
      <c r="D54" s="13">
        <v>9194</v>
      </c>
      <c r="E54" s="13">
        <v>9194</v>
      </c>
      <c r="F54" s="13">
        <v>9194</v>
      </c>
    </row>
    <row r="55" spans="1:6">
      <c r="A55" s="221" t="s">
        <v>107</v>
      </c>
      <c r="B55" s="42">
        <v>108</v>
      </c>
      <c r="C55" s="42">
        <v>117</v>
      </c>
      <c r="D55" s="42">
        <v>1180264</v>
      </c>
      <c r="E55" s="42">
        <v>1166610</v>
      </c>
      <c r="F55" s="42">
        <v>1149193</v>
      </c>
    </row>
    <row r="56" spans="1:6">
      <c r="A56" s="222" t="s">
        <v>118</v>
      </c>
      <c r="B56" s="13">
        <v>22</v>
      </c>
      <c r="C56" s="13">
        <v>24</v>
      </c>
      <c r="D56" s="13">
        <v>427312</v>
      </c>
      <c r="E56" s="13">
        <v>416445</v>
      </c>
      <c r="F56" s="13">
        <v>410445</v>
      </c>
    </row>
    <row r="57" spans="1:6">
      <c r="A57" s="222" t="s">
        <v>124</v>
      </c>
      <c r="B57" s="13">
        <v>78</v>
      </c>
      <c r="C57" s="13">
        <v>81</v>
      </c>
      <c r="D57" s="13">
        <v>380511</v>
      </c>
      <c r="E57" s="13">
        <v>377750</v>
      </c>
      <c r="F57" s="13">
        <v>366333</v>
      </c>
    </row>
    <row r="58" ht="15.75" spans="1:6">
      <c r="A58" s="222" t="s">
        <v>125</v>
      </c>
      <c r="B58" s="13">
        <v>10</v>
      </c>
      <c r="C58" s="13">
        <v>12</v>
      </c>
      <c r="D58" s="13">
        <v>372441</v>
      </c>
      <c r="E58" s="13">
        <v>372415</v>
      </c>
      <c r="F58" s="13">
        <v>372415</v>
      </c>
    </row>
    <row r="59" ht="15.75" spans="1:6">
      <c r="A59" s="93" t="s">
        <v>610</v>
      </c>
      <c r="B59" s="93"/>
      <c r="C59" s="93"/>
      <c r="D59" s="93"/>
      <c r="E59" s="93"/>
      <c r="F59" s="93"/>
    </row>
    <row r="60" spans="1:6">
      <c r="A60" s="158" t="s">
        <v>68</v>
      </c>
    </row>
    <row r="61" spans="1:6">
      <c r="A61" s="223"/>
    </row>
    <row r="63" spans="1:6">
      <c r="A63" s="50" t="s">
        <v>644</v>
      </c>
      <c r="B63" s="50"/>
      <c r="C63" s="50"/>
      <c r="D63" s="50"/>
      <c r="E63" s="50"/>
      <c r="F63" s="50"/>
    </row>
    <row r="64" ht="36" customHeight="1" spans="1:6">
      <c r="A64" s="3" t="s">
        <v>645</v>
      </c>
      <c r="B64" s="3"/>
      <c r="C64" s="3"/>
      <c r="D64" s="3"/>
      <c r="E64" s="3"/>
      <c r="F64" s="3"/>
    </row>
    <row r="65" ht="15.75" spans="1:6">
      <c r="A65" s="40" t="s">
        <v>620</v>
      </c>
      <c r="B65" s="24" t="s">
        <v>201</v>
      </c>
      <c r="C65" s="24" t="s">
        <v>241</v>
      </c>
      <c r="D65" s="24" t="s">
        <v>580</v>
      </c>
      <c r="E65" s="24" t="s">
        <v>520</v>
      </c>
      <c r="F65" s="24" t="s">
        <v>581</v>
      </c>
    </row>
    <row r="66" ht="15.75" spans="1:6">
      <c r="A66" s="76"/>
      <c r="B66" s="77"/>
      <c r="C66" s="77"/>
      <c r="D66" s="77"/>
      <c r="E66" s="77"/>
      <c r="F66" s="78"/>
    </row>
    <row r="67" spans="1:6">
      <c r="A67" s="79" t="s">
        <v>80</v>
      </c>
      <c r="B67" s="81">
        <f>SUM(B69:B75)</f>
        <v>942</v>
      </c>
      <c r="C67" s="81">
        <v>1176</v>
      </c>
      <c r="D67" s="81">
        <v>2078363</v>
      </c>
      <c r="E67" s="81">
        <v>1952177.02</v>
      </c>
      <c r="F67" s="231">
        <v>1928794.02</v>
      </c>
    </row>
    <row r="68" spans="1:6">
      <c r="A68" s="84"/>
      <c r="B68" s="80"/>
      <c r="C68" s="80"/>
      <c r="D68" s="80"/>
      <c r="E68" s="80"/>
      <c r="F68" s="215"/>
    </row>
    <row r="69" spans="1:6">
      <c r="A69" s="173" t="s">
        <v>81</v>
      </c>
      <c r="B69" s="33">
        <v>36.6432637571158</v>
      </c>
      <c r="C69" s="33">
        <v>41</v>
      </c>
      <c r="D69" s="33">
        <v>175</v>
      </c>
      <c r="E69" s="33">
        <v>139</v>
      </c>
      <c r="F69" s="224">
        <v>91</v>
      </c>
    </row>
    <row r="70" spans="1:6">
      <c r="A70" s="225" t="s">
        <v>82</v>
      </c>
      <c r="B70" s="187">
        <v>106.354838709677</v>
      </c>
      <c r="C70" s="187">
        <v>122</v>
      </c>
      <c r="D70" s="187">
        <v>1757</v>
      </c>
      <c r="E70" s="187">
        <v>1233</v>
      </c>
      <c r="F70" s="226">
        <v>951</v>
      </c>
    </row>
    <row r="71" spans="1:6">
      <c r="A71" s="173" t="s">
        <v>83</v>
      </c>
      <c r="B71" s="33">
        <v>176.960151802657</v>
      </c>
      <c r="C71" s="33">
        <v>212</v>
      </c>
      <c r="D71" s="33">
        <v>6796</v>
      </c>
      <c r="E71" s="33">
        <v>4826.5</v>
      </c>
      <c r="F71" s="224">
        <v>4250.5</v>
      </c>
    </row>
    <row r="72" spans="1:6">
      <c r="A72" s="225" t="s">
        <v>84</v>
      </c>
      <c r="B72" s="187">
        <v>225.222011385199</v>
      </c>
      <c r="C72" s="187">
        <v>277</v>
      </c>
      <c r="D72" s="187">
        <v>15474</v>
      </c>
      <c r="E72" s="187">
        <v>10233</v>
      </c>
      <c r="F72" s="226">
        <v>9469</v>
      </c>
    </row>
    <row r="73" spans="1:6">
      <c r="A73" s="173" t="s">
        <v>85</v>
      </c>
      <c r="B73" s="33">
        <v>227.903225806452</v>
      </c>
      <c r="C73" s="33">
        <v>295</v>
      </c>
      <c r="D73" s="33">
        <v>31724</v>
      </c>
      <c r="E73" s="33">
        <v>15118</v>
      </c>
      <c r="F73" s="224">
        <v>13206</v>
      </c>
    </row>
    <row r="74" spans="1:6">
      <c r="A74" s="225" t="s">
        <v>86</v>
      </c>
      <c r="B74" s="187">
        <v>133.166982922201</v>
      </c>
      <c r="C74" s="187">
        <v>170</v>
      </c>
      <c r="D74" s="187">
        <v>59326</v>
      </c>
      <c r="E74" s="187">
        <v>18013</v>
      </c>
      <c r="F74" s="226">
        <v>15947</v>
      </c>
    </row>
    <row r="75" ht="15.75" spans="1:6">
      <c r="A75" s="179" t="s">
        <v>87</v>
      </c>
      <c r="B75" s="37">
        <v>35.7495256166983</v>
      </c>
      <c r="C75" s="37">
        <v>59</v>
      </c>
      <c r="D75" s="37">
        <v>1963111</v>
      </c>
      <c r="E75" s="37">
        <v>1902614.52</v>
      </c>
      <c r="F75" s="227">
        <v>1884879.52</v>
      </c>
    </row>
    <row r="76" ht="15.75" spans="1:6">
      <c r="A76" s="93" t="s">
        <v>610</v>
      </c>
      <c r="B76" s="93"/>
      <c r="C76" s="93"/>
      <c r="D76" s="93"/>
      <c r="E76" s="93"/>
      <c r="F76" s="93"/>
    </row>
    <row r="77" spans="1:6">
      <c r="A77" s="158" t="s">
        <v>68</v>
      </c>
    </row>
    <row r="78" spans="1:6">
      <c r="A78" s="223"/>
    </row>
  </sheetData>
  <mergeCells count="9">
    <mergeCell ref="A1:F1"/>
    <mergeCell ref="A2:F2"/>
    <mergeCell ref="A17:F17"/>
    <mergeCell ref="A21:F21"/>
    <mergeCell ref="A22:F22"/>
    <mergeCell ref="A59:F59"/>
    <mergeCell ref="A63:F63"/>
    <mergeCell ref="A64:F64"/>
    <mergeCell ref="A76:F76"/>
  </mergeCells>
  <hyperlinks>
    <hyperlink ref="H1" location="'ÍNDICE'!A1" display="Volver al Índice"/>
  </hyperlink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2"/>
  <sheetViews>
    <sheetView topLeftCell="A74" workbookViewId="0">
      <selection activeCell="C92" sqref="C92"/>
    </sheetView>
  </sheetViews>
  <sheetFormatPr defaultColWidth="8.72380952380952" defaultRowHeight="15" outlineLevelCol="7"/>
  <cols>
    <col min="1" max="1" width="29.7238095238095" customWidth="1"/>
    <col min="2" max="2" width="22.7238095238095" customWidth="1"/>
    <col min="3" max="3" width="20.7238095238095" customWidth="1"/>
    <col min="4" max="4" width="23.7238095238095" customWidth="1"/>
    <col min="5" max="5" width="20.7238095238095" customWidth="1"/>
    <col min="6" max="6" width="19.7238095238095" customWidth="1"/>
  </cols>
  <sheetData>
    <row r="1" spans="1:8">
      <c r="A1" s="50" t="s">
        <v>646</v>
      </c>
      <c r="B1" s="50"/>
      <c r="C1" s="50"/>
      <c r="D1" s="50"/>
      <c r="E1" s="50"/>
      <c r="F1" s="50"/>
      <c r="H1" s="1" t="s">
        <v>69</v>
      </c>
    </row>
    <row r="2" ht="39" customHeight="1" spans="1:8">
      <c r="A2" s="3" t="s">
        <v>647</v>
      </c>
      <c r="B2" s="3"/>
      <c r="C2" s="3"/>
      <c r="D2" s="3"/>
      <c r="E2" s="3"/>
      <c r="F2" s="3"/>
    </row>
    <row r="3" ht="15.75" spans="1:8">
      <c r="A3" s="213" t="s">
        <v>96</v>
      </c>
      <c r="B3" s="24" t="s">
        <v>201</v>
      </c>
      <c r="C3" s="24" t="s">
        <v>241</v>
      </c>
      <c r="D3" s="24" t="s">
        <v>580</v>
      </c>
      <c r="E3" s="24" t="s">
        <v>520</v>
      </c>
      <c r="F3" s="24" t="s">
        <v>581</v>
      </c>
    </row>
    <row r="4" ht="15.75" spans="1:8">
      <c r="A4" s="27"/>
      <c r="B4" s="77"/>
      <c r="C4" s="77"/>
      <c r="D4" s="77"/>
      <c r="E4" s="77"/>
      <c r="F4" s="78"/>
    </row>
    <row r="5" spans="1:8">
      <c r="A5" s="123" t="s">
        <v>80</v>
      </c>
      <c r="B5" s="125">
        <f>SUM(B7:B17)</f>
        <v>41347</v>
      </c>
      <c r="C5" s="125">
        <f t="shared" ref="C5:F5" si="0">SUM(C7:C17)</f>
        <v>47002</v>
      </c>
      <c r="D5" s="125">
        <f t="shared" si="0"/>
        <v>2703905.94</v>
      </c>
      <c r="E5" s="125">
        <f t="shared" si="0"/>
        <v>1337142.95</v>
      </c>
      <c r="F5" s="125">
        <f t="shared" si="0"/>
        <v>1131845.5</v>
      </c>
    </row>
    <row r="6" spans="1:8">
      <c r="A6" s="84"/>
      <c r="B6" s="80"/>
      <c r="C6" s="80"/>
      <c r="D6" s="80"/>
      <c r="E6" s="80"/>
      <c r="F6" s="215"/>
    </row>
    <row r="7" spans="1:8">
      <c r="A7" s="84" t="s">
        <v>582</v>
      </c>
      <c r="B7" s="80">
        <v>353</v>
      </c>
      <c r="C7" s="80">
        <v>360</v>
      </c>
      <c r="D7" s="80">
        <v>28548.5</v>
      </c>
      <c r="E7" s="80">
        <v>9474.5</v>
      </c>
      <c r="F7" s="215">
        <v>7574.5</v>
      </c>
    </row>
    <row r="8" spans="1:8">
      <c r="A8" s="216" t="s">
        <v>100</v>
      </c>
      <c r="B8" s="186">
        <v>6869</v>
      </c>
      <c r="C8" s="186">
        <v>8091</v>
      </c>
      <c r="D8" s="186">
        <v>416170.57</v>
      </c>
      <c r="E8" s="186">
        <v>236422</v>
      </c>
      <c r="F8" s="217">
        <v>210752.8</v>
      </c>
    </row>
    <row r="9" spans="1:8">
      <c r="A9" s="84" t="s">
        <v>101</v>
      </c>
      <c r="B9" s="80">
        <v>3388</v>
      </c>
      <c r="C9" s="80">
        <v>4357</v>
      </c>
      <c r="D9" s="80">
        <v>322661.6</v>
      </c>
      <c r="E9" s="80">
        <v>194052.1</v>
      </c>
      <c r="F9" s="215">
        <v>157338</v>
      </c>
    </row>
    <row r="10" spans="1:8">
      <c r="A10" s="216" t="s">
        <v>102</v>
      </c>
      <c r="B10" s="186">
        <v>6873</v>
      </c>
      <c r="C10" s="186">
        <v>8037</v>
      </c>
      <c r="D10" s="186">
        <v>479574.43</v>
      </c>
      <c r="E10" s="186">
        <v>255336.5</v>
      </c>
      <c r="F10" s="217">
        <v>223817</v>
      </c>
    </row>
    <row r="11" spans="1:8">
      <c r="A11" s="84" t="s">
        <v>103</v>
      </c>
      <c r="B11" s="80">
        <v>1261</v>
      </c>
      <c r="C11" s="80">
        <v>1559</v>
      </c>
      <c r="D11" s="80">
        <v>163814.8</v>
      </c>
      <c r="E11" s="80">
        <v>69916.3</v>
      </c>
      <c r="F11" s="215">
        <v>50648.5</v>
      </c>
    </row>
    <row r="12" spans="1:8">
      <c r="A12" s="216" t="s">
        <v>104</v>
      </c>
      <c r="B12" s="186">
        <v>6120</v>
      </c>
      <c r="C12" s="186">
        <v>6479</v>
      </c>
      <c r="D12" s="186">
        <v>242288.3</v>
      </c>
      <c r="E12" s="186">
        <v>155874.34</v>
      </c>
      <c r="F12" s="217">
        <v>138401.44</v>
      </c>
    </row>
    <row r="13" spans="1:8">
      <c r="A13" s="84" t="s">
        <v>608</v>
      </c>
      <c r="B13" s="80">
        <v>8342</v>
      </c>
      <c r="C13" s="80">
        <v>9661</v>
      </c>
      <c r="D13" s="80">
        <v>335699.3</v>
      </c>
      <c r="E13" s="80">
        <v>247479.63</v>
      </c>
      <c r="F13" s="215">
        <v>228223.13</v>
      </c>
    </row>
    <row r="14" spans="1:8">
      <c r="A14" s="216" t="s">
        <v>106</v>
      </c>
      <c r="B14" s="186">
        <v>558</v>
      </c>
      <c r="C14" s="186">
        <v>608</v>
      </c>
      <c r="D14" s="186">
        <v>34251.5</v>
      </c>
      <c r="E14" s="186">
        <v>13045.9</v>
      </c>
      <c r="F14" s="217">
        <v>6471.4</v>
      </c>
    </row>
    <row r="15" spans="1:8">
      <c r="A15" s="84" t="s">
        <v>107</v>
      </c>
      <c r="B15" s="80">
        <v>2165</v>
      </c>
      <c r="C15" s="80">
        <v>2251</v>
      </c>
      <c r="D15" s="80">
        <v>249208.17</v>
      </c>
      <c r="E15" s="80">
        <v>45264.8</v>
      </c>
      <c r="F15" s="215">
        <v>28687.3</v>
      </c>
    </row>
    <row r="16" spans="1:8">
      <c r="A16" s="216" t="s">
        <v>108</v>
      </c>
      <c r="B16" s="186">
        <v>5409</v>
      </c>
      <c r="C16" s="186">
        <v>5590</v>
      </c>
      <c r="D16" s="186">
        <v>431559.27</v>
      </c>
      <c r="E16" s="186">
        <v>110204.88</v>
      </c>
      <c r="F16" s="217">
        <v>79915.43</v>
      </c>
    </row>
    <row r="17" ht="15.75" spans="1:6">
      <c r="A17" s="218" t="s">
        <v>609</v>
      </c>
      <c r="B17" s="219">
        <v>9</v>
      </c>
      <c r="C17" s="219">
        <v>9</v>
      </c>
      <c r="D17" s="219">
        <v>129.5</v>
      </c>
      <c r="E17" s="219">
        <v>72</v>
      </c>
      <c r="F17" s="220">
        <v>16</v>
      </c>
    </row>
    <row r="18" ht="15.75" spans="1:6">
      <c r="A18" s="93" t="s">
        <v>610</v>
      </c>
      <c r="B18" s="93"/>
      <c r="C18" s="93"/>
      <c r="D18" s="93"/>
      <c r="E18" s="93"/>
      <c r="F18" s="93"/>
    </row>
    <row r="19" spans="1:6">
      <c r="A19" s="158" t="s">
        <v>68</v>
      </c>
    </row>
    <row r="20" spans="1:6">
      <c r="A20" s="223"/>
    </row>
    <row r="22" spans="1:6">
      <c r="A22" s="50" t="s">
        <v>648</v>
      </c>
      <c r="B22" s="50"/>
      <c r="C22" s="50"/>
      <c r="D22" s="50"/>
      <c r="E22" s="50"/>
      <c r="F22" s="50"/>
    </row>
    <row r="23" ht="38.15" customHeight="1" spans="1:6">
      <c r="A23" s="3" t="s">
        <v>649</v>
      </c>
      <c r="B23" s="3"/>
      <c r="C23" s="3"/>
      <c r="D23" s="3"/>
      <c r="E23" s="3"/>
      <c r="F23" s="3"/>
    </row>
    <row r="24" spans="1:6">
      <c r="A24" s="55" t="s">
        <v>613</v>
      </c>
      <c r="B24" s="24" t="s">
        <v>201</v>
      </c>
      <c r="C24" s="24" t="s">
        <v>241</v>
      </c>
      <c r="D24" s="24" t="s">
        <v>580</v>
      </c>
      <c r="E24" s="24" t="s">
        <v>520</v>
      </c>
      <c r="F24" s="24" t="s">
        <v>581</v>
      </c>
    </row>
    <row r="26" spans="1:6">
      <c r="A26" s="41" t="s">
        <v>650</v>
      </c>
      <c r="B26" s="42">
        <v>41271</v>
      </c>
      <c r="C26" s="42">
        <v>47002</v>
      </c>
      <c r="D26" s="42">
        <v>2703905.94</v>
      </c>
      <c r="E26" s="42">
        <v>1337142.95</v>
      </c>
      <c r="F26" s="42">
        <v>1131845.5</v>
      </c>
    </row>
    <row r="28" spans="1:6">
      <c r="A28" s="221" t="s">
        <v>99</v>
      </c>
      <c r="B28" s="42">
        <v>353</v>
      </c>
      <c r="C28" s="42">
        <v>360</v>
      </c>
      <c r="D28" s="42">
        <v>28548.5</v>
      </c>
      <c r="E28" s="42">
        <v>9474.5</v>
      </c>
      <c r="F28" s="42">
        <v>7574.5</v>
      </c>
    </row>
    <row r="29" spans="1:6">
      <c r="A29" s="222" t="s">
        <v>615</v>
      </c>
      <c r="B29" s="13">
        <v>1</v>
      </c>
      <c r="C29" s="13">
        <v>1</v>
      </c>
      <c r="D29" s="13">
        <v>10</v>
      </c>
      <c r="E29" s="13">
        <v>2</v>
      </c>
      <c r="F29" s="13">
        <v>2</v>
      </c>
    </row>
    <row r="30" spans="1:6">
      <c r="A30" s="222" t="s">
        <v>142</v>
      </c>
      <c r="B30" s="13">
        <v>352</v>
      </c>
      <c r="C30" s="13">
        <v>359</v>
      </c>
      <c r="D30" s="13">
        <v>28538.5</v>
      </c>
      <c r="E30" s="13">
        <v>9472.5</v>
      </c>
      <c r="F30" s="13">
        <v>7572.5</v>
      </c>
    </row>
    <row r="31" spans="1:6">
      <c r="A31" s="221" t="s">
        <v>102</v>
      </c>
      <c r="B31" s="42">
        <v>6873</v>
      </c>
      <c r="C31" s="42">
        <v>8037</v>
      </c>
      <c r="D31" s="42">
        <v>479574.43</v>
      </c>
      <c r="E31" s="42">
        <v>255336.5</v>
      </c>
      <c r="F31" s="42">
        <v>223817</v>
      </c>
    </row>
    <row r="32" spans="1:6">
      <c r="A32" s="222" t="s">
        <v>117</v>
      </c>
      <c r="B32" s="13">
        <v>1251</v>
      </c>
      <c r="C32" s="13">
        <v>1472</v>
      </c>
      <c r="D32" s="13">
        <v>139226</v>
      </c>
      <c r="E32" s="13">
        <v>64988</v>
      </c>
      <c r="F32" s="13">
        <v>52936</v>
      </c>
    </row>
    <row r="33" spans="1:6">
      <c r="A33" s="222" t="s">
        <v>122</v>
      </c>
      <c r="B33" s="13">
        <v>2429</v>
      </c>
      <c r="C33" s="13">
        <v>3285</v>
      </c>
      <c r="D33" s="13">
        <v>157392</v>
      </c>
      <c r="E33" s="13">
        <v>118992.5</v>
      </c>
      <c r="F33" s="13">
        <v>111495.5</v>
      </c>
    </row>
    <row r="34" spans="1:6">
      <c r="A34" s="222" t="s">
        <v>127</v>
      </c>
      <c r="B34" s="13">
        <v>242</v>
      </c>
      <c r="C34" s="13">
        <v>245</v>
      </c>
      <c r="D34" s="13">
        <v>21064</v>
      </c>
      <c r="E34" s="13">
        <v>7209.5</v>
      </c>
      <c r="F34" s="13">
        <v>6376.5</v>
      </c>
    </row>
    <row r="35" spans="1:6">
      <c r="A35" s="222" t="s">
        <v>134</v>
      </c>
      <c r="B35" s="13">
        <v>2961</v>
      </c>
      <c r="C35" s="13">
        <v>3035</v>
      </c>
      <c r="D35" s="13">
        <v>161892.43</v>
      </c>
      <c r="E35" s="13">
        <v>64146.5</v>
      </c>
      <c r="F35" s="13">
        <v>53009</v>
      </c>
    </row>
    <row r="36" spans="1:6">
      <c r="A36" s="221" t="s">
        <v>103</v>
      </c>
      <c r="B36" s="42">
        <v>1261</v>
      </c>
      <c r="C36" s="42">
        <v>1559</v>
      </c>
      <c r="D36" s="42">
        <v>163814.8</v>
      </c>
      <c r="E36" s="42">
        <v>69916.3</v>
      </c>
      <c r="F36" s="42">
        <v>50648.5</v>
      </c>
    </row>
    <row r="37" spans="1:6">
      <c r="A37" s="222" t="s">
        <v>116</v>
      </c>
      <c r="B37" s="13">
        <v>225</v>
      </c>
      <c r="C37" s="13">
        <v>238</v>
      </c>
      <c r="D37" s="13">
        <v>31158</v>
      </c>
      <c r="E37" s="13">
        <v>3999</v>
      </c>
      <c r="F37" s="13">
        <v>1588</v>
      </c>
    </row>
    <row r="38" spans="1:6">
      <c r="A38" s="222" t="s">
        <v>129</v>
      </c>
      <c r="B38" s="13">
        <v>531</v>
      </c>
      <c r="C38" s="13">
        <v>666</v>
      </c>
      <c r="D38" s="13">
        <v>64914</v>
      </c>
      <c r="E38" s="13">
        <v>36967</v>
      </c>
      <c r="F38" s="13">
        <v>25261</v>
      </c>
    </row>
    <row r="39" spans="1:6">
      <c r="A39" s="222" t="s">
        <v>141</v>
      </c>
      <c r="B39" s="13">
        <v>128</v>
      </c>
      <c r="C39" s="13">
        <v>130</v>
      </c>
      <c r="D39" s="13">
        <v>26643</v>
      </c>
      <c r="E39" s="13">
        <v>2555</v>
      </c>
      <c r="F39" s="13">
        <v>1784</v>
      </c>
    </row>
    <row r="40" spans="1:6">
      <c r="A40" s="222" t="s">
        <v>143</v>
      </c>
      <c r="B40" s="13">
        <v>383</v>
      </c>
      <c r="C40" s="13">
        <v>525</v>
      </c>
      <c r="D40" s="13">
        <v>41099.8</v>
      </c>
      <c r="E40" s="13">
        <v>26395.3</v>
      </c>
      <c r="F40" s="13">
        <v>22015.5</v>
      </c>
    </row>
    <row r="41" spans="1:6">
      <c r="A41" s="221" t="s">
        <v>100</v>
      </c>
      <c r="B41" s="42">
        <v>6869</v>
      </c>
      <c r="C41" s="42">
        <v>8091</v>
      </c>
      <c r="D41" s="42">
        <v>416170.57</v>
      </c>
      <c r="E41" s="42">
        <v>236422</v>
      </c>
      <c r="F41" s="42">
        <v>210752.8</v>
      </c>
    </row>
    <row r="42" spans="1:6">
      <c r="A42" s="222" t="s">
        <v>120</v>
      </c>
      <c r="B42" s="13">
        <v>3031</v>
      </c>
      <c r="C42" s="13">
        <v>3927</v>
      </c>
      <c r="D42" s="13">
        <v>178712</v>
      </c>
      <c r="E42" s="13">
        <v>135085.5</v>
      </c>
      <c r="F42" s="13">
        <v>125653.5</v>
      </c>
    </row>
    <row r="43" spans="1:6">
      <c r="A43" s="222" t="s">
        <v>133</v>
      </c>
      <c r="B43" s="13">
        <v>1736</v>
      </c>
      <c r="C43" s="13">
        <v>1825</v>
      </c>
      <c r="D43" s="13">
        <v>107420.5</v>
      </c>
      <c r="E43" s="13">
        <v>48044.5</v>
      </c>
      <c r="F43" s="13">
        <v>36953.5</v>
      </c>
    </row>
    <row r="44" spans="1:6">
      <c r="A44" s="222" t="s">
        <v>140</v>
      </c>
      <c r="B44" s="13">
        <v>2112</v>
      </c>
      <c r="C44" s="13">
        <v>2339</v>
      </c>
      <c r="D44" s="13">
        <v>130038.07</v>
      </c>
      <c r="E44" s="13">
        <v>53292</v>
      </c>
      <c r="F44" s="13">
        <v>48145.8</v>
      </c>
    </row>
    <row r="45" spans="1:6">
      <c r="A45" s="221" t="s">
        <v>101</v>
      </c>
      <c r="B45" s="42">
        <v>3388</v>
      </c>
      <c r="C45" s="42">
        <v>4357</v>
      </c>
      <c r="D45" s="42">
        <v>322661.6</v>
      </c>
      <c r="E45" s="42">
        <v>194052.1</v>
      </c>
      <c r="F45" s="42">
        <v>157338</v>
      </c>
    </row>
    <row r="46" spans="1:6">
      <c r="A46" s="222" t="s">
        <v>126</v>
      </c>
      <c r="B46" s="13">
        <v>2246</v>
      </c>
      <c r="C46" s="13">
        <v>3159</v>
      </c>
      <c r="D46" s="13">
        <v>175979.6</v>
      </c>
      <c r="E46" s="13">
        <v>154125.1</v>
      </c>
      <c r="F46" s="13">
        <v>125706</v>
      </c>
    </row>
    <row r="47" spans="1:6">
      <c r="A47" s="222" t="s">
        <v>128</v>
      </c>
      <c r="B47" s="13">
        <v>325</v>
      </c>
      <c r="C47" s="13">
        <v>342</v>
      </c>
      <c r="D47" s="13">
        <v>63684</v>
      </c>
      <c r="E47" s="13">
        <v>10225.5</v>
      </c>
      <c r="F47" s="13">
        <v>8676</v>
      </c>
    </row>
    <row r="48" spans="1:6">
      <c r="A48" s="222" t="s">
        <v>139</v>
      </c>
      <c r="B48" s="13">
        <v>819</v>
      </c>
      <c r="C48" s="13">
        <v>856</v>
      </c>
      <c r="D48" s="13">
        <v>82998</v>
      </c>
      <c r="E48" s="13">
        <v>29701.5</v>
      </c>
      <c r="F48" s="13">
        <v>22956</v>
      </c>
    </row>
    <row r="49" spans="1:6">
      <c r="A49" s="221" t="s">
        <v>106</v>
      </c>
      <c r="B49" s="42">
        <v>558</v>
      </c>
      <c r="C49" s="42">
        <v>608</v>
      </c>
      <c r="D49" s="42">
        <v>34251.5</v>
      </c>
      <c r="E49" s="42">
        <v>13045.9</v>
      </c>
      <c r="F49" s="42">
        <v>6471.4</v>
      </c>
    </row>
    <row r="50" spans="1:6">
      <c r="A50" s="222" t="s">
        <v>119</v>
      </c>
      <c r="B50" s="13">
        <v>179</v>
      </c>
      <c r="C50" s="13">
        <v>200</v>
      </c>
      <c r="D50" s="13">
        <v>14763</v>
      </c>
      <c r="E50" s="13">
        <v>2332.5</v>
      </c>
      <c r="F50" s="13">
        <v>1642.5</v>
      </c>
    </row>
    <row r="51" spans="1:6">
      <c r="A51" s="222" t="s">
        <v>137</v>
      </c>
      <c r="B51" s="13">
        <v>379</v>
      </c>
      <c r="C51" s="13">
        <v>408</v>
      </c>
      <c r="D51" s="13">
        <v>19488.5</v>
      </c>
      <c r="E51" s="13">
        <v>10713.4</v>
      </c>
      <c r="F51" s="13">
        <v>4828.9</v>
      </c>
    </row>
    <row r="52" spans="1:6">
      <c r="A52" s="221" t="s">
        <v>105</v>
      </c>
      <c r="B52" s="42">
        <v>8342</v>
      </c>
      <c r="C52" s="42">
        <v>9661</v>
      </c>
      <c r="D52" s="42">
        <v>335699.3</v>
      </c>
      <c r="E52" s="42">
        <v>247479.63</v>
      </c>
      <c r="F52" s="42">
        <v>228223.13</v>
      </c>
    </row>
    <row r="53" spans="1:6">
      <c r="A53" s="222" t="s">
        <v>114</v>
      </c>
      <c r="B53" s="13">
        <v>3969</v>
      </c>
      <c r="C53" s="13">
        <v>4706</v>
      </c>
      <c r="D53" s="13">
        <v>125146.6</v>
      </c>
      <c r="E53" s="13">
        <v>92119.93</v>
      </c>
      <c r="F53" s="13">
        <v>85380.93</v>
      </c>
    </row>
    <row r="54" spans="1:6">
      <c r="A54" s="222" t="s">
        <v>115</v>
      </c>
      <c r="B54" s="13">
        <v>2921</v>
      </c>
      <c r="C54" s="13">
        <v>3425</v>
      </c>
      <c r="D54" s="13">
        <v>109774.7</v>
      </c>
      <c r="E54" s="13">
        <v>84966.2</v>
      </c>
      <c r="F54" s="13">
        <v>77385.2</v>
      </c>
    </row>
    <row r="55" spans="1:6">
      <c r="A55" s="222" t="s">
        <v>123</v>
      </c>
      <c r="B55" s="13">
        <v>755</v>
      </c>
      <c r="C55" s="13">
        <v>783</v>
      </c>
      <c r="D55" s="13">
        <v>48660</v>
      </c>
      <c r="E55" s="13">
        <v>26132</v>
      </c>
      <c r="F55" s="13">
        <v>22393</v>
      </c>
    </row>
    <row r="56" spans="1:6">
      <c r="A56" s="222" t="s">
        <v>131</v>
      </c>
      <c r="B56" s="13">
        <v>707</v>
      </c>
      <c r="C56" s="13">
        <v>747</v>
      </c>
      <c r="D56" s="13">
        <v>52118</v>
      </c>
      <c r="E56" s="13">
        <v>44261.5</v>
      </c>
      <c r="F56" s="13">
        <v>43064</v>
      </c>
    </row>
    <row r="57" spans="1:6">
      <c r="A57" s="221" t="s">
        <v>108</v>
      </c>
      <c r="B57" s="42">
        <v>5409</v>
      </c>
      <c r="C57" s="42">
        <v>5590</v>
      </c>
      <c r="D57" s="42">
        <v>431559.27</v>
      </c>
      <c r="E57" s="42">
        <v>110204.88</v>
      </c>
      <c r="F57" s="42">
        <v>79915.43</v>
      </c>
    </row>
    <row r="58" spans="1:6">
      <c r="A58" s="222" t="s">
        <v>121</v>
      </c>
      <c r="B58" s="13">
        <v>1813</v>
      </c>
      <c r="C58" s="13">
        <v>1868</v>
      </c>
      <c r="D58" s="13">
        <v>140925.13</v>
      </c>
      <c r="E58" s="13">
        <v>41592.23</v>
      </c>
      <c r="F58" s="13">
        <v>29140.83</v>
      </c>
    </row>
    <row r="59" spans="1:6">
      <c r="A59" s="222" t="s">
        <v>130</v>
      </c>
      <c r="B59" s="13">
        <v>2347</v>
      </c>
      <c r="C59" s="13">
        <v>2464</v>
      </c>
      <c r="D59" s="13">
        <v>256433.39</v>
      </c>
      <c r="E59" s="13">
        <v>60250.15</v>
      </c>
      <c r="F59" s="13">
        <v>44580.35</v>
      </c>
    </row>
    <row r="60" spans="1:6">
      <c r="A60" s="222" t="s">
        <v>138</v>
      </c>
      <c r="B60" s="13">
        <v>1252</v>
      </c>
      <c r="C60" s="13">
        <v>1258</v>
      </c>
      <c r="D60" s="13">
        <v>34200.75</v>
      </c>
      <c r="E60" s="13">
        <v>8362.5</v>
      </c>
      <c r="F60" s="13">
        <v>6194.25</v>
      </c>
    </row>
    <row r="61" spans="1:6">
      <c r="A61" s="221" t="s">
        <v>104</v>
      </c>
      <c r="B61" s="42">
        <v>6120</v>
      </c>
      <c r="C61" s="42">
        <v>6479</v>
      </c>
      <c r="D61" s="42">
        <v>242288.3</v>
      </c>
      <c r="E61" s="42">
        <v>155874.34</v>
      </c>
      <c r="F61" s="42">
        <v>138401.44</v>
      </c>
    </row>
    <row r="62" spans="1:6">
      <c r="A62" s="222" t="s">
        <v>113</v>
      </c>
      <c r="B62" s="13">
        <v>3892</v>
      </c>
      <c r="C62" s="13">
        <v>4147</v>
      </c>
      <c r="D62" s="13">
        <v>163257.7</v>
      </c>
      <c r="E62" s="13">
        <v>119203.7</v>
      </c>
      <c r="F62" s="13">
        <v>107074.2</v>
      </c>
    </row>
    <row r="63" spans="1:6">
      <c r="A63" s="222" t="s">
        <v>132</v>
      </c>
      <c r="B63" s="13">
        <v>487</v>
      </c>
      <c r="C63" s="13">
        <v>542</v>
      </c>
      <c r="D63" s="13">
        <v>35353</v>
      </c>
      <c r="E63" s="13">
        <v>20373.84</v>
      </c>
      <c r="F63" s="13">
        <v>16735.84</v>
      </c>
    </row>
    <row r="64" spans="1:6">
      <c r="A64" s="222" t="s">
        <v>135</v>
      </c>
      <c r="B64" s="13">
        <v>1684</v>
      </c>
      <c r="C64" s="13">
        <v>1730</v>
      </c>
      <c r="D64" s="13">
        <v>41946.6</v>
      </c>
      <c r="E64" s="13">
        <v>15656.8</v>
      </c>
      <c r="F64" s="13">
        <v>14121.4</v>
      </c>
    </row>
    <row r="65" spans="1:6">
      <c r="A65" s="222" t="s">
        <v>136</v>
      </c>
      <c r="B65" s="13">
        <v>59</v>
      </c>
      <c r="C65" s="13">
        <v>59</v>
      </c>
      <c r="D65" s="13">
        <v>1701</v>
      </c>
      <c r="E65" s="13">
        <v>640</v>
      </c>
      <c r="F65" s="13">
        <v>470</v>
      </c>
    </row>
    <row r="66" spans="1:6">
      <c r="A66" s="222" t="s">
        <v>617</v>
      </c>
      <c r="B66" s="13">
        <v>1</v>
      </c>
      <c r="C66" s="13">
        <v>1</v>
      </c>
      <c r="D66" s="13">
        <v>30</v>
      </c>
      <c r="E66" s="13">
        <v>0</v>
      </c>
      <c r="F66" s="13">
        <v>0</v>
      </c>
    </row>
    <row r="67" spans="1:6">
      <c r="A67" s="221" t="s">
        <v>107</v>
      </c>
      <c r="B67" s="42">
        <v>2165</v>
      </c>
      <c r="C67" s="42">
        <v>2251</v>
      </c>
      <c r="D67" s="42">
        <v>249208.17</v>
      </c>
      <c r="E67" s="42">
        <v>45264.8</v>
      </c>
      <c r="F67" s="42">
        <v>28687.3</v>
      </c>
    </row>
    <row r="68" spans="1:6">
      <c r="A68" s="222" t="s">
        <v>118</v>
      </c>
      <c r="B68" s="13">
        <v>1236</v>
      </c>
      <c r="C68" s="13">
        <v>1297</v>
      </c>
      <c r="D68" s="13">
        <v>167552.55</v>
      </c>
      <c r="E68" s="13">
        <v>30509.1</v>
      </c>
      <c r="F68" s="13">
        <v>18368.2</v>
      </c>
    </row>
    <row r="69" spans="1:6">
      <c r="A69" s="222" t="s">
        <v>124</v>
      </c>
      <c r="B69" s="13">
        <v>817</v>
      </c>
      <c r="C69" s="13">
        <v>839</v>
      </c>
      <c r="D69" s="13">
        <v>77874.3</v>
      </c>
      <c r="E69" s="13">
        <v>13647.1</v>
      </c>
      <c r="F69" s="13">
        <v>9451.6</v>
      </c>
    </row>
    <row r="70" spans="1:6">
      <c r="A70" s="222" t="s">
        <v>125</v>
      </c>
      <c r="B70" s="13">
        <v>113</v>
      </c>
      <c r="C70" s="13">
        <v>115</v>
      </c>
      <c r="D70" s="13">
        <v>3781.32</v>
      </c>
      <c r="E70" s="13">
        <v>1108.6</v>
      </c>
      <c r="F70" s="13">
        <v>867.5</v>
      </c>
    </row>
    <row r="71" spans="1:6">
      <c r="A71" s="221" t="s">
        <v>616</v>
      </c>
      <c r="B71" s="42">
        <v>9</v>
      </c>
      <c r="C71" s="42">
        <v>9</v>
      </c>
      <c r="D71" s="42">
        <v>129.5</v>
      </c>
      <c r="E71" s="42">
        <v>72</v>
      </c>
      <c r="F71" s="42">
        <v>16</v>
      </c>
    </row>
    <row r="72" ht="15.75" spans="1:6">
      <c r="A72" s="222" t="s">
        <v>617</v>
      </c>
      <c r="B72" s="13">
        <v>9</v>
      </c>
      <c r="C72" s="13">
        <v>9</v>
      </c>
      <c r="D72" s="13">
        <v>129.5</v>
      </c>
      <c r="E72" s="13">
        <v>72</v>
      </c>
      <c r="F72" s="13">
        <v>16</v>
      </c>
    </row>
    <row r="73" ht="15.75" spans="1:6">
      <c r="A73" s="93" t="s">
        <v>610</v>
      </c>
      <c r="B73" s="93"/>
      <c r="C73" s="93"/>
      <c r="D73" s="93"/>
      <c r="E73" s="93"/>
      <c r="F73" s="93"/>
    </row>
    <row r="74" spans="1:6">
      <c r="A74" s="158" t="s">
        <v>68</v>
      </c>
    </row>
    <row r="75" spans="1:6">
      <c r="A75" s="223"/>
    </row>
    <row r="76" spans="1:6">
      <c r="A76" s="223"/>
    </row>
    <row r="77" spans="1:6">
      <c r="A77" s="50" t="s">
        <v>651</v>
      </c>
      <c r="B77" s="50"/>
      <c r="C77" s="50"/>
      <c r="D77" s="50"/>
      <c r="E77" s="50"/>
      <c r="F77" s="50"/>
    </row>
    <row r="78" ht="35.5" customHeight="1" spans="1:6">
      <c r="A78" s="3" t="s">
        <v>652</v>
      </c>
      <c r="B78" s="3"/>
      <c r="C78" s="3"/>
      <c r="D78" s="3"/>
      <c r="E78" s="3"/>
      <c r="F78" s="3"/>
    </row>
    <row r="79" ht="15.75" spans="1:6">
      <c r="A79" s="40" t="s">
        <v>620</v>
      </c>
      <c r="B79" s="24" t="s">
        <v>201</v>
      </c>
      <c r="C79" s="24" t="s">
        <v>241</v>
      </c>
      <c r="D79" s="24" t="s">
        <v>580</v>
      </c>
      <c r="E79" s="24" t="s">
        <v>520</v>
      </c>
      <c r="F79" s="24" t="s">
        <v>581</v>
      </c>
    </row>
    <row r="80" ht="15.75" spans="1:6">
      <c r="A80" s="76"/>
      <c r="B80" s="77"/>
      <c r="C80" s="77"/>
      <c r="D80" s="77"/>
      <c r="E80" s="77"/>
      <c r="F80" s="78"/>
    </row>
    <row r="81" spans="1:6">
      <c r="A81" s="79" t="s">
        <v>80</v>
      </c>
      <c r="B81" s="81">
        <f>SUM(B83:B89)</f>
        <v>41347</v>
      </c>
      <c r="C81" s="81">
        <v>47002</v>
      </c>
      <c r="D81" s="81">
        <v>2703905.94</v>
      </c>
      <c r="E81" s="81">
        <v>1337142.95</v>
      </c>
      <c r="F81" s="231">
        <v>1131845.5</v>
      </c>
    </row>
    <row r="82" spans="1:6">
      <c r="A82" s="84"/>
      <c r="B82" s="85"/>
      <c r="C82" s="85"/>
      <c r="D82" s="80"/>
      <c r="E82" s="80"/>
      <c r="F82" s="215"/>
    </row>
    <row r="83" spans="1:6">
      <c r="A83" s="173" t="s">
        <v>81</v>
      </c>
      <c r="B83" s="33">
        <v>8257.06765184382</v>
      </c>
      <c r="C83" s="33">
        <v>9367</v>
      </c>
      <c r="D83" s="33">
        <v>40544.65</v>
      </c>
      <c r="E83" s="33">
        <v>34864.9</v>
      </c>
      <c r="F83" s="224">
        <v>30514.55</v>
      </c>
    </row>
    <row r="84" spans="1:6">
      <c r="A84" s="225" t="s">
        <v>82</v>
      </c>
      <c r="B84" s="187">
        <v>13690.7749909617</v>
      </c>
      <c r="C84" s="187">
        <v>15768</v>
      </c>
      <c r="D84" s="187">
        <v>215978.23</v>
      </c>
      <c r="E84" s="187">
        <v>187392.2</v>
      </c>
      <c r="F84" s="226">
        <v>163362.2</v>
      </c>
    </row>
    <row r="85" spans="1:6">
      <c r="A85" s="173" t="s">
        <v>83</v>
      </c>
      <c r="B85" s="33">
        <v>8460.73825018077</v>
      </c>
      <c r="C85" s="33">
        <v>9551</v>
      </c>
      <c r="D85" s="33">
        <v>292951.04</v>
      </c>
      <c r="E85" s="33">
        <v>233640.61</v>
      </c>
      <c r="F85" s="224">
        <v>199290.18</v>
      </c>
    </row>
    <row r="86" spans="1:6">
      <c r="A86" s="225" t="s">
        <v>84</v>
      </c>
      <c r="B86" s="187">
        <v>4988.06112165582</v>
      </c>
      <c r="C86" s="187">
        <v>5592</v>
      </c>
      <c r="D86" s="187">
        <v>305495.5</v>
      </c>
      <c r="E86" s="187">
        <v>217468.1</v>
      </c>
      <c r="F86" s="226">
        <v>184812.93</v>
      </c>
    </row>
    <row r="87" spans="1:6">
      <c r="A87" s="173" t="s">
        <v>85</v>
      </c>
      <c r="B87" s="33">
        <v>3818.35658441793</v>
      </c>
      <c r="C87" s="33">
        <v>4314</v>
      </c>
      <c r="D87" s="33">
        <v>475278.22</v>
      </c>
      <c r="E87" s="33">
        <v>270080.34</v>
      </c>
      <c r="F87" s="224">
        <v>225273.34</v>
      </c>
    </row>
    <row r="88" spans="1:6">
      <c r="A88" s="225" t="s">
        <v>86</v>
      </c>
      <c r="B88" s="187">
        <v>1787.25621384671</v>
      </c>
      <c r="C88" s="187">
        <v>2028</v>
      </c>
      <c r="D88" s="187">
        <v>673421.5</v>
      </c>
      <c r="E88" s="187">
        <v>271697.2</v>
      </c>
      <c r="F88" s="226">
        <v>226407.7</v>
      </c>
    </row>
    <row r="89" ht="15.75" spans="1:6">
      <c r="A89" s="179" t="s">
        <v>87</v>
      </c>
      <c r="B89" s="37">
        <v>344.745187093275</v>
      </c>
      <c r="C89" s="37">
        <v>382</v>
      </c>
      <c r="D89" s="37">
        <v>700236.8</v>
      </c>
      <c r="E89" s="37">
        <v>121999.6</v>
      </c>
      <c r="F89" s="227">
        <v>102184.6</v>
      </c>
    </row>
    <row r="90" ht="15.75" spans="1:6">
      <c r="A90" s="93" t="s">
        <v>610</v>
      </c>
      <c r="B90" s="93"/>
      <c r="C90" s="93"/>
      <c r="D90" s="93"/>
      <c r="E90" s="93"/>
      <c r="F90" s="93"/>
    </row>
    <row r="91" spans="1:6">
      <c r="A91" s="158" t="s">
        <v>68</v>
      </c>
    </row>
    <row r="92" spans="1:6">
      <c r="A92" s="223"/>
      <c r="B92" s="232"/>
      <c r="C92" s="232"/>
      <c r="D92" s="233"/>
      <c r="E92" s="233"/>
      <c r="F92" s="233"/>
    </row>
  </sheetData>
  <mergeCells count="9">
    <mergeCell ref="A1:F1"/>
    <mergeCell ref="A2:F2"/>
    <mergeCell ref="A18:F18"/>
    <mergeCell ref="A22:F22"/>
    <mergeCell ref="A23:F23"/>
    <mergeCell ref="A73:F73"/>
    <mergeCell ref="A77:F77"/>
    <mergeCell ref="A78:F78"/>
    <mergeCell ref="A90:F90"/>
  </mergeCells>
  <hyperlinks>
    <hyperlink ref="H1" location="'ÍNDICE'!A1" display="Volver al Índice"/>
  </hyperlink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
  <sheetViews>
    <sheetView topLeftCell="A70" workbookViewId="0">
      <selection activeCell="D81" sqref="D81"/>
    </sheetView>
  </sheetViews>
  <sheetFormatPr defaultColWidth="8.72380952380952" defaultRowHeight="15" outlineLevelCol="7"/>
  <cols>
    <col min="1" max="1" width="28.7238095238095" customWidth="1"/>
    <col min="2" max="2" width="22.7238095238095" customWidth="1"/>
    <col min="3" max="3" width="20.7238095238095" customWidth="1"/>
    <col min="4" max="4" width="23.7238095238095" customWidth="1"/>
    <col min="5" max="5" width="18.7238095238095" customWidth="1"/>
    <col min="6" max="6" width="19.7238095238095" customWidth="1"/>
  </cols>
  <sheetData>
    <row r="1" spans="1:8">
      <c r="A1" s="50" t="s">
        <v>653</v>
      </c>
      <c r="B1" s="50"/>
      <c r="C1" s="50"/>
      <c r="D1" s="50"/>
      <c r="E1" s="50"/>
      <c r="F1" s="50"/>
      <c r="H1" s="1" t="s">
        <v>69</v>
      </c>
    </row>
    <row r="2" ht="38.5" customHeight="1" spans="1:8">
      <c r="A2" s="3" t="s">
        <v>654</v>
      </c>
      <c r="B2" s="3"/>
      <c r="C2" s="3"/>
      <c r="D2" s="3"/>
      <c r="E2" s="3"/>
      <c r="F2" s="3"/>
    </row>
    <row r="3" ht="15.75" spans="1:8">
      <c r="A3" s="213" t="s">
        <v>96</v>
      </c>
      <c r="B3" s="24" t="s">
        <v>201</v>
      </c>
      <c r="C3" s="24" t="s">
        <v>241</v>
      </c>
      <c r="D3" s="24" t="s">
        <v>580</v>
      </c>
      <c r="E3" s="24" t="s">
        <v>520</v>
      </c>
      <c r="F3" s="24" t="s">
        <v>581</v>
      </c>
    </row>
    <row r="4" ht="15.75" spans="1:8">
      <c r="A4" s="27"/>
      <c r="B4" s="77"/>
      <c r="C4" s="77"/>
      <c r="D4" s="77"/>
      <c r="E4" s="77"/>
      <c r="F4" s="78"/>
    </row>
    <row r="5" spans="1:8">
      <c r="A5" s="123" t="s">
        <v>80</v>
      </c>
      <c r="B5" s="125">
        <f>SUM(B7:B17)</f>
        <v>17633</v>
      </c>
      <c r="C5" s="125">
        <f t="shared" ref="C5:F5" si="0">SUM(C7:C17)</f>
        <v>19299</v>
      </c>
      <c r="D5" s="125">
        <f t="shared" si="0"/>
        <v>1665184.43</v>
      </c>
      <c r="E5" s="125">
        <f t="shared" si="0"/>
        <v>779916.99</v>
      </c>
      <c r="F5" s="125">
        <f t="shared" si="0"/>
        <v>628723.51</v>
      </c>
    </row>
    <row r="6" spans="1:8">
      <c r="A6" s="84"/>
      <c r="B6" s="80"/>
      <c r="C6" s="80"/>
      <c r="D6" s="80"/>
      <c r="E6" s="80"/>
      <c r="F6" s="215"/>
    </row>
    <row r="7" spans="1:8">
      <c r="A7" s="84" t="s">
        <v>582</v>
      </c>
      <c r="B7" s="80">
        <v>2</v>
      </c>
      <c r="C7" s="80">
        <v>2</v>
      </c>
      <c r="D7" s="80">
        <v>90</v>
      </c>
      <c r="E7" s="80">
        <v>45</v>
      </c>
      <c r="F7" s="215">
        <v>45</v>
      </c>
    </row>
    <row r="8" spans="1:8">
      <c r="A8" s="216" t="s">
        <v>100</v>
      </c>
      <c r="B8" s="186">
        <v>1664</v>
      </c>
      <c r="C8" s="186">
        <v>1741</v>
      </c>
      <c r="D8" s="186">
        <v>191806</v>
      </c>
      <c r="E8" s="186">
        <v>83435</v>
      </c>
      <c r="F8" s="217">
        <v>73500</v>
      </c>
    </row>
    <row r="9" spans="1:8">
      <c r="A9" s="84" t="s">
        <v>101</v>
      </c>
      <c r="B9" s="80">
        <v>512</v>
      </c>
      <c r="C9" s="80">
        <v>552</v>
      </c>
      <c r="D9" s="80">
        <v>117183.5</v>
      </c>
      <c r="E9" s="80">
        <v>25929.5</v>
      </c>
      <c r="F9" s="215">
        <v>24133.5</v>
      </c>
    </row>
    <row r="10" spans="1:8">
      <c r="A10" s="216" t="s">
        <v>102</v>
      </c>
      <c r="B10" s="186">
        <v>510</v>
      </c>
      <c r="C10" s="186">
        <v>521</v>
      </c>
      <c r="D10" s="186">
        <v>40744</v>
      </c>
      <c r="E10" s="186">
        <v>18232</v>
      </c>
      <c r="F10" s="217">
        <v>16283</v>
      </c>
    </row>
    <row r="11" spans="1:8">
      <c r="A11" s="84" t="s">
        <v>103</v>
      </c>
      <c r="B11" s="80">
        <v>1172</v>
      </c>
      <c r="C11" s="80">
        <v>1415</v>
      </c>
      <c r="D11" s="80">
        <v>135292</v>
      </c>
      <c r="E11" s="80">
        <v>58939</v>
      </c>
      <c r="F11" s="215">
        <v>42738.5</v>
      </c>
    </row>
    <row r="12" spans="1:8">
      <c r="A12" s="216" t="s">
        <v>104</v>
      </c>
      <c r="B12" s="186">
        <v>4068</v>
      </c>
      <c r="C12" s="186">
        <v>4423</v>
      </c>
      <c r="D12" s="186">
        <v>406150.53</v>
      </c>
      <c r="E12" s="186">
        <v>197900.61</v>
      </c>
      <c r="F12" s="217">
        <v>170812.58</v>
      </c>
    </row>
    <row r="13" spans="1:8">
      <c r="A13" s="84" t="s">
        <v>608</v>
      </c>
      <c r="B13" s="80">
        <v>6765</v>
      </c>
      <c r="C13" s="80">
        <v>7343</v>
      </c>
      <c r="D13" s="80">
        <v>539917.83</v>
      </c>
      <c r="E13" s="80">
        <v>309728.55</v>
      </c>
      <c r="F13" s="215">
        <v>238002.6</v>
      </c>
    </row>
    <row r="14" spans="1:8">
      <c r="A14" s="216" t="s">
        <v>106</v>
      </c>
      <c r="B14" s="186">
        <v>2484</v>
      </c>
      <c r="C14" s="186">
        <v>2830</v>
      </c>
      <c r="D14" s="186">
        <v>153348</v>
      </c>
      <c r="E14" s="186">
        <v>67192.6</v>
      </c>
      <c r="F14" s="217">
        <v>46481.1</v>
      </c>
    </row>
    <row r="15" spans="1:8">
      <c r="A15" s="84" t="s">
        <v>107</v>
      </c>
      <c r="B15" s="80">
        <v>83</v>
      </c>
      <c r="C15" s="80">
        <v>87</v>
      </c>
      <c r="D15" s="80">
        <v>12584.5</v>
      </c>
      <c r="E15" s="80">
        <v>3017.5</v>
      </c>
      <c r="F15" s="215">
        <v>2556</v>
      </c>
    </row>
    <row r="16" spans="1:8">
      <c r="A16" s="216" t="s">
        <v>108</v>
      </c>
      <c r="B16" s="186">
        <v>369</v>
      </c>
      <c r="C16" s="186">
        <v>381</v>
      </c>
      <c r="D16" s="186">
        <v>67823.07</v>
      </c>
      <c r="E16" s="186">
        <v>15354.23</v>
      </c>
      <c r="F16" s="217">
        <v>14048.23</v>
      </c>
    </row>
    <row r="17" ht="15.75" spans="1:6">
      <c r="A17" s="218" t="s">
        <v>609</v>
      </c>
      <c r="B17" s="219">
        <v>4</v>
      </c>
      <c r="C17" s="219">
        <v>4</v>
      </c>
      <c r="D17" s="219">
        <v>245</v>
      </c>
      <c r="E17" s="219">
        <v>143</v>
      </c>
      <c r="F17" s="220">
        <v>123</v>
      </c>
    </row>
    <row r="18" ht="15.75" spans="1:6">
      <c r="A18" s="93" t="s">
        <v>610</v>
      </c>
      <c r="B18" s="93"/>
      <c r="C18" s="93"/>
      <c r="D18" s="93"/>
      <c r="E18" s="93"/>
      <c r="F18" s="93"/>
    </row>
    <row r="19" spans="1:6">
      <c r="A19" s="158" t="s">
        <v>68</v>
      </c>
    </row>
    <row r="22" spans="1:6">
      <c r="A22" s="50" t="s">
        <v>655</v>
      </c>
      <c r="B22" s="50"/>
      <c r="C22" s="50"/>
      <c r="D22" s="50"/>
      <c r="E22" s="50"/>
      <c r="F22" s="50"/>
    </row>
    <row r="23" ht="37" customHeight="1" spans="1:6">
      <c r="A23" s="3" t="s">
        <v>656</v>
      </c>
      <c r="B23" s="3"/>
      <c r="C23" s="3"/>
      <c r="D23" s="3"/>
      <c r="E23" s="3"/>
      <c r="F23" s="3"/>
    </row>
    <row r="24" spans="1:6">
      <c r="A24" s="55" t="s">
        <v>613</v>
      </c>
      <c r="B24" s="24" t="s">
        <v>201</v>
      </c>
      <c r="C24" s="24" t="s">
        <v>241</v>
      </c>
      <c r="D24" s="24" t="s">
        <v>580</v>
      </c>
      <c r="E24" s="24" t="s">
        <v>520</v>
      </c>
      <c r="F24" s="24" t="s">
        <v>581</v>
      </c>
    </row>
    <row r="26" spans="1:6">
      <c r="A26" s="41" t="s">
        <v>625</v>
      </c>
      <c r="B26" s="42">
        <v>17628</v>
      </c>
      <c r="C26" s="42">
        <v>19299</v>
      </c>
      <c r="D26" s="42">
        <v>1665184.43</v>
      </c>
      <c r="E26" s="42">
        <v>779916.99</v>
      </c>
      <c r="F26" s="42">
        <v>628723.51</v>
      </c>
    </row>
    <row r="28" spans="1:6">
      <c r="A28" s="221" t="s">
        <v>99</v>
      </c>
      <c r="B28" s="42">
        <v>2</v>
      </c>
      <c r="C28" s="42">
        <v>2</v>
      </c>
      <c r="D28" s="42">
        <v>90</v>
      </c>
      <c r="E28" s="42">
        <v>45</v>
      </c>
      <c r="F28" s="42">
        <v>45</v>
      </c>
    </row>
    <row r="29" spans="1:6">
      <c r="A29" s="222" t="s">
        <v>142</v>
      </c>
      <c r="B29" s="13">
        <v>2</v>
      </c>
      <c r="C29" s="13">
        <v>2</v>
      </c>
      <c r="D29" s="13">
        <v>90</v>
      </c>
      <c r="E29" s="13">
        <v>45</v>
      </c>
      <c r="F29" s="13">
        <v>45</v>
      </c>
    </row>
    <row r="30" spans="1:6">
      <c r="A30" s="221" t="s">
        <v>102</v>
      </c>
      <c r="B30" s="42">
        <v>510</v>
      </c>
      <c r="C30" s="42">
        <v>521</v>
      </c>
      <c r="D30" s="42">
        <v>40744</v>
      </c>
      <c r="E30" s="42">
        <v>18232</v>
      </c>
      <c r="F30" s="42">
        <v>16283</v>
      </c>
    </row>
    <row r="31" spans="1:6">
      <c r="A31" s="222" t="s">
        <v>117</v>
      </c>
      <c r="B31" s="13">
        <v>21</v>
      </c>
      <c r="C31" s="13">
        <v>21</v>
      </c>
      <c r="D31" s="13">
        <v>3239</v>
      </c>
      <c r="E31" s="13">
        <v>654</v>
      </c>
      <c r="F31" s="13">
        <v>434</v>
      </c>
    </row>
    <row r="32" spans="1:6">
      <c r="A32" s="222" t="s">
        <v>122</v>
      </c>
      <c r="B32" s="13">
        <v>85</v>
      </c>
      <c r="C32" s="13">
        <v>93</v>
      </c>
      <c r="D32" s="13">
        <v>6263</v>
      </c>
      <c r="E32" s="13">
        <v>4948</v>
      </c>
      <c r="F32" s="13">
        <v>4825</v>
      </c>
    </row>
    <row r="33" spans="1:6">
      <c r="A33" s="222" t="s">
        <v>134</v>
      </c>
      <c r="B33" s="13">
        <v>404</v>
      </c>
      <c r="C33" s="13">
        <v>407</v>
      </c>
      <c r="D33" s="13">
        <v>31242</v>
      </c>
      <c r="E33" s="13">
        <v>12630</v>
      </c>
      <c r="F33" s="13">
        <v>11024</v>
      </c>
    </row>
    <row r="34" spans="1:6">
      <c r="A34" s="221" t="s">
        <v>103</v>
      </c>
      <c r="B34" s="42">
        <v>1172</v>
      </c>
      <c r="C34" s="42">
        <v>1415</v>
      </c>
      <c r="D34" s="42">
        <v>135292</v>
      </c>
      <c r="E34" s="42">
        <v>58939</v>
      </c>
      <c r="F34" s="42">
        <v>42738.5</v>
      </c>
    </row>
    <row r="35" spans="1:6">
      <c r="A35" s="222" t="s">
        <v>116</v>
      </c>
      <c r="B35" s="13">
        <v>252</v>
      </c>
      <c r="C35" s="13">
        <v>308</v>
      </c>
      <c r="D35" s="13">
        <v>46505</v>
      </c>
      <c r="E35" s="13">
        <v>16416</v>
      </c>
      <c r="F35" s="13">
        <v>11168</v>
      </c>
    </row>
    <row r="36" spans="1:6">
      <c r="A36" s="222" t="s">
        <v>129</v>
      </c>
      <c r="B36" s="13">
        <v>3</v>
      </c>
      <c r="C36" s="13">
        <v>3</v>
      </c>
      <c r="D36" s="13">
        <v>630</v>
      </c>
      <c r="E36" s="13">
        <v>69</v>
      </c>
      <c r="F36" s="13">
        <v>60</v>
      </c>
    </row>
    <row r="37" spans="1:6">
      <c r="A37" s="222" t="s">
        <v>141</v>
      </c>
      <c r="B37" s="13">
        <v>767</v>
      </c>
      <c r="C37" s="13">
        <v>947</v>
      </c>
      <c r="D37" s="13">
        <v>73529</v>
      </c>
      <c r="E37" s="13">
        <v>30539</v>
      </c>
      <c r="F37" s="13">
        <v>20523</v>
      </c>
    </row>
    <row r="38" spans="1:6">
      <c r="A38" s="222" t="s">
        <v>143</v>
      </c>
      <c r="B38" s="13">
        <v>150</v>
      </c>
      <c r="C38" s="13">
        <v>157</v>
      </c>
      <c r="D38" s="13">
        <v>14628</v>
      </c>
      <c r="E38" s="13">
        <v>11915</v>
      </c>
      <c r="F38" s="13">
        <v>10987.5</v>
      </c>
    </row>
    <row r="39" spans="1:6">
      <c r="A39" s="221" t="s">
        <v>100</v>
      </c>
      <c r="B39" s="42">
        <v>1664</v>
      </c>
      <c r="C39" s="42">
        <v>1741</v>
      </c>
      <c r="D39" s="42">
        <v>191806</v>
      </c>
      <c r="E39" s="42">
        <v>83435</v>
      </c>
      <c r="F39" s="42">
        <v>73500</v>
      </c>
    </row>
    <row r="40" spans="1:6">
      <c r="A40" s="222" t="s">
        <v>120</v>
      </c>
      <c r="B40" s="13">
        <v>44</v>
      </c>
      <c r="C40" s="13">
        <v>45</v>
      </c>
      <c r="D40" s="13">
        <v>17122</v>
      </c>
      <c r="E40" s="13">
        <v>3176</v>
      </c>
      <c r="F40" s="13">
        <v>2445</v>
      </c>
    </row>
    <row r="41" spans="1:6">
      <c r="A41" s="222" t="s">
        <v>133</v>
      </c>
      <c r="B41" s="13">
        <v>152</v>
      </c>
      <c r="C41" s="13">
        <v>165</v>
      </c>
      <c r="D41" s="13">
        <v>23564</v>
      </c>
      <c r="E41" s="13">
        <v>10660</v>
      </c>
      <c r="F41" s="13">
        <v>10151</v>
      </c>
    </row>
    <row r="42" spans="1:6">
      <c r="A42" s="222" t="s">
        <v>140</v>
      </c>
      <c r="B42" s="13">
        <v>1468</v>
      </c>
      <c r="C42" s="13">
        <v>1531</v>
      </c>
      <c r="D42" s="13">
        <v>151120</v>
      </c>
      <c r="E42" s="13">
        <v>69599</v>
      </c>
      <c r="F42" s="13">
        <v>60904</v>
      </c>
    </row>
    <row r="43" spans="1:6">
      <c r="A43" s="221" t="s">
        <v>101</v>
      </c>
      <c r="B43" s="42">
        <v>512</v>
      </c>
      <c r="C43" s="42">
        <v>552</v>
      </c>
      <c r="D43" s="42">
        <v>117183.5</v>
      </c>
      <c r="E43" s="42">
        <v>25929.5</v>
      </c>
      <c r="F43" s="42">
        <v>24133.5</v>
      </c>
    </row>
    <row r="44" spans="1:6">
      <c r="A44" s="222" t="s">
        <v>126</v>
      </c>
      <c r="B44" s="13">
        <v>222</v>
      </c>
      <c r="C44" s="13">
        <v>227</v>
      </c>
      <c r="D44" s="13">
        <v>33400.5</v>
      </c>
      <c r="E44" s="13">
        <v>14545.5</v>
      </c>
      <c r="F44" s="13">
        <v>13669.5</v>
      </c>
    </row>
    <row r="45" spans="1:6">
      <c r="A45" s="222" t="s">
        <v>128</v>
      </c>
      <c r="B45" s="13">
        <v>268</v>
      </c>
      <c r="C45" s="13">
        <v>303</v>
      </c>
      <c r="D45" s="13">
        <v>83256</v>
      </c>
      <c r="E45" s="13">
        <v>10988</v>
      </c>
      <c r="F45" s="13">
        <v>10080</v>
      </c>
    </row>
    <row r="46" spans="1:6">
      <c r="A46" s="222" t="s">
        <v>139</v>
      </c>
      <c r="B46" s="13">
        <v>22</v>
      </c>
      <c r="C46" s="13">
        <v>22</v>
      </c>
      <c r="D46" s="13">
        <v>527</v>
      </c>
      <c r="E46" s="13">
        <v>396</v>
      </c>
      <c r="F46" s="13">
        <v>384</v>
      </c>
    </row>
    <row r="47" spans="1:6">
      <c r="A47" s="221" t="s">
        <v>106</v>
      </c>
      <c r="B47" s="42">
        <v>2484</v>
      </c>
      <c r="C47" s="42">
        <v>2830</v>
      </c>
      <c r="D47" s="42">
        <v>153348</v>
      </c>
      <c r="E47" s="42">
        <v>67192.6</v>
      </c>
      <c r="F47" s="42">
        <v>46481.1</v>
      </c>
    </row>
    <row r="48" spans="1:6">
      <c r="A48" s="222" t="s">
        <v>119</v>
      </c>
      <c r="B48" s="13">
        <v>1364</v>
      </c>
      <c r="C48" s="13">
        <v>1666</v>
      </c>
      <c r="D48" s="13">
        <v>79769.5</v>
      </c>
      <c r="E48" s="13">
        <v>37779.1</v>
      </c>
      <c r="F48" s="13">
        <v>27253.6</v>
      </c>
    </row>
    <row r="49" spans="1:6">
      <c r="A49" s="222" t="s">
        <v>137</v>
      </c>
      <c r="B49" s="13">
        <v>1122</v>
      </c>
      <c r="C49" s="13">
        <v>1164</v>
      </c>
      <c r="D49" s="13">
        <v>73578.5</v>
      </c>
      <c r="E49" s="13">
        <v>29413.5</v>
      </c>
      <c r="F49" s="13">
        <v>19227.5</v>
      </c>
    </row>
    <row r="50" spans="1:6">
      <c r="A50" s="221" t="s">
        <v>105</v>
      </c>
      <c r="B50" s="42">
        <v>6765</v>
      </c>
      <c r="C50" s="42">
        <v>7343</v>
      </c>
      <c r="D50" s="42">
        <v>539917.83</v>
      </c>
      <c r="E50" s="42">
        <v>309728.55</v>
      </c>
      <c r="F50" s="42">
        <v>238002.6</v>
      </c>
    </row>
    <row r="51" spans="1:6">
      <c r="A51" s="222" t="s">
        <v>114</v>
      </c>
      <c r="B51" s="13">
        <v>3363</v>
      </c>
      <c r="C51" s="13">
        <v>3573</v>
      </c>
      <c r="D51" s="13">
        <v>126306.5</v>
      </c>
      <c r="E51" s="13">
        <v>86725.5</v>
      </c>
      <c r="F51" s="13">
        <v>58198.5</v>
      </c>
    </row>
    <row r="52" spans="1:6">
      <c r="A52" s="222" t="s">
        <v>115</v>
      </c>
      <c r="B52" s="13">
        <v>2572</v>
      </c>
      <c r="C52" s="13">
        <v>2847</v>
      </c>
      <c r="D52" s="13">
        <v>322458.28</v>
      </c>
      <c r="E52" s="13">
        <v>177518.5</v>
      </c>
      <c r="F52" s="13">
        <v>143571.5</v>
      </c>
    </row>
    <row r="53" spans="1:6">
      <c r="A53" s="222" t="s">
        <v>123</v>
      </c>
      <c r="B53" s="13">
        <v>616</v>
      </c>
      <c r="C53" s="13">
        <v>706</v>
      </c>
      <c r="D53" s="13">
        <v>35912.6</v>
      </c>
      <c r="E53" s="13">
        <v>22202.1</v>
      </c>
      <c r="F53" s="13">
        <v>17878.1</v>
      </c>
    </row>
    <row r="54" spans="1:6">
      <c r="A54" s="222" t="s">
        <v>131</v>
      </c>
      <c r="B54" s="13">
        <v>214</v>
      </c>
      <c r="C54" s="13">
        <v>217</v>
      </c>
      <c r="D54" s="13">
        <v>55240.45</v>
      </c>
      <c r="E54" s="13">
        <v>23282.45</v>
      </c>
      <c r="F54" s="13">
        <v>18354.5</v>
      </c>
    </row>
    <row r="55" spans="1:6">
      <c r="A55" s="221" t="s">
        <v>108</v>
      </c>
      <c r="B55" s="42">
        <v>369</v>
      </c>
      <c r="C55" s="42">
        <v>381</v>
      </c>
      <c r="D55" s="42">
        <v>67823.07</v>
      </c>
      <c r="E55" s="42">
        <v>15354.23</v>
      </c>
      <c r="F55" s="42">
        <v>14048.23</v>
      </c>
    </row>
    <row r="56" spans="1:6">
      <c r="A56" s="222" t="s">
        <v>121</v>
      </c>
      <c r="B56" s="13">
        <v>323</v>
      </c>
      <c r="C56" s="13">
        <v>335</v>
      </c>
      <c r="D56" s="13">
        <v>64301.27</v>
      </c>
      <c r="E56" s="13">
        <v>14524.23</v>
      </c>
      <c r="F56" s="13">
        <v>13268.23</v>
      </c>
    </row>
    <row r="57" spans="1:6">
      <c r="A57" s="222" t="s">
        <v>130</v>
      </c>
      <c r="B57" s="13">
        <v>44</v>
      </c>
      <c r="C57" s="13">
        <v>44</v>
      </c>
      <c r="D57" s="13">
        <v>3470.8</v>
      </c>
      <c r="E57" s="13">
        <v>805</v>
      </c>
      <c r="F57" s="13">
        <v>773</v>
      </c>
    </row>
    <row r="58" spans="1:6">
      <c r="A58" s="222" t="s">
        <v>138</v>
      </c>
      <c r="B58" s="13">
        <v>2</v>
      </c>
      <c r="C58" s="13">
        <v>2</v>
      </c>
      <c r="D58" s="13">
        <v>51</v>
      </c>
      <c r="E58" s="13">
        <v>25</v>
      </c>
      <c r="F58" s="13">
        <v>7</v>
      </c>
    </row>
    <row r="59" spans="1:6">
      <c r="A59" s="221" t="s">
        <v>104</v>
      </c>
      <c r="B59" s="42">
        <v>4068</v>
      </c>
      <c r="C59" s="42">
        <v>4423</v>
      </c>
      <c r="D59" s="42">
        <v>406150.53</v>
      </c>
      <c r="E59" s="42">
        <v>197900.61</v>
      </c>
      <c r="F59" s="42">
        <v>170812.58</v>
      </c>
    </row>
    <row r="60" spans="1:6">
      <c r="A60" s="222" t="s">
        <v>113</v>
      </c>
      <c r="B60" s="13">
        <v>2323</v>
      </c>
      <c r="C60" s="13">
        <v>2553</v>
      </c>
      <c r="D60" s="13">
        <v>178215.03</v>
      </c>
      <c r="E60" s="13">
        <v>96511.83</v>
      </c>
      <c r="F60" s="13">
        <v>80932.53</v>
      </c>
    </row>
    <row r="61" spans="1:6">
      <c r="A61" s="222" t="s">
        <v>132</v>
      </c>
      <c r="B61" s="13">
        <v>452</v>
      </c>
      <c r="C61" s="13">
        <v>485</v>
      </c>
      <c r="D61" s="13">
        <v>74728</v>
      </c>
      <c r="E61" s="13">
        <v>31652.5</v>
      </c>
      <c r="F61" s="13">
        <v>29706.5</v>
      </c>
    </row>
    <row r="62" spans="1:6">
      <c r="A62" s="222" t="s">
        <v>135</v>
      </c>
      <c r="B62" s="13">
        <v>515</v>
      </c>
      <c r="C62" s="13">
        <v>551</v>
      </c>
      <c r="D62" s="13">
        <v>45468</v>
      </c>
      <c r="E62" s="13">
        <v>23198.8</v>
      </c>
      <c r="F62" s="13">
        <v>20075.8</v>
      </c>
    </row>
    <row r="63" spans="1:6">
      <c r="A63" s="222" t="s">
        <v>136</v>
      </c>
      <c r="B63" s="13">
        <v>779</v>
      </c>
      <c r="C63" s="13">
        <v>834</v>
      </c>
      <c r="D63" s="13">
        <v>107739.5</v>
      </c>
      <c r="E63" s="13">
        <v>46537.48</v>
      </c>
      <c r="F63" s="13">
        <v>40097.75</v>
      </c>
    </row>
    <row r="64" spans="1:6">
      <c r="A64" s="221" t="s">
        <v>107</v>
      </c>
      <c r="B64" s="42">
        <v>83</v>
      </c>
      <c r="C64" s="42">
        <v>87</v>
      </c>
      <c r="D64" s="42">
        <v>12584.5</v>
      </c>
      <c r="E64" s="42">
        <v>3017.5</v>
      </c>
      <c r="F64" s="42">
        <v>2556</v>
      </c>
    </row>
    <row r="65" spans="1:6">
      <c r="A65" s="222" t="s">
        <v>118</v>
      </c>
      <c r="B65" s="13">
        <v>62</v>
      </c>
      <c r="C65" s="13">
        <v>66</v>
      </c>
      <c r="D65" s="13">
        <v>8160</v>
      </c>
      <c r="E65" s="13">
        <v>2044.5</v>
      </c>
      <c r="F65" s="13">
        <v>1583</v>
      </c>
    </row>
    <row r="66" spans="1:6">
      <c r="A66" s="222" t="s">
        <v>124</v>
      </c>
      <c r="B66" s="13">
        <v>21</v>
      </c>
      <c r="C66" s="13">
        <v>21</v>
      </c>
      <c r="D66" s="13">
        <v>4424.5</v>
      </c>
      <c r="E66" s="13">
        <v>973</v>
      </c>
      <c r="F66" s="13">
        <v>973</v>
      </c>
    </row>
    <row r="67" spans="1:6">
      <c r="A67" s="221" t="s">
        <v>616</v>
      </c>
      <c r="B67" s="42">
        <v>4</v>
      </c>
      <c r="C67" s="42">
        <v>4</v>
      </c>
      <c r="D67" s="42">
        <v>245</v>
      </c>
      <c r="E67" s="42">
        <v>143</v>
      </c>
      <c r="F67" s="42">
        <v>123</v>
      </c>
    </row>
    <row r="68" ht="15.75" spans="1:6">
      <c r="A68" s="222" t="s">
        <v>617</v>
      </c>
      <c r="B68" s="13">
        <v>4</v>
      </c>
      <c r="C68" s="13">
        <v>4</v>
      </c>
      <c r="D68" s="13">
        <v>245</v>
      </c>
      <c r="E68" s="13">
        <v>143</v>
      </c>
      <c r="F68" s="13">
        <v>123</v>
      </c>
    </row>
    <row r="69" ht="15.75" spans="1:6">
      <c r="A69" s="93" t="s">
        <v>610</v>
      </c>
      <c r="B69" s="93"/>
      <c r="C69" s="93"/>
      <c r="D69" s="93"/>
      <c r="E69" s="93"/>
      <c r="F69" s="93"/>
    </row>
    <row r="70" spans="1:6">
      <c r="A70" s="158" t="s">
        <v>68</v>
      </c>
    </row>
    <row r="71" spans="1:6">
      <c r="A71" s="223"/>
    </row>
    <row r="72" spans="1:6">
      <c r="A72" s="223"/>
    </row>
    <row r="73" spans="1:6">
      <c r="A73" s="50" t="s">
        <v>657</v>
      </c>
      <c r="B73" s="50"/>
      <c r="C73" s="50"/>
      <c r="D73" s="50"/>
      <c r="E73" s="50"/>
      <c r="F73" s="50"/>
    </row>
    <row r="74" ht="33" customHeight="1" spans="1:6">
      <c r="A74" s="3" t="s">
        <v>658</v>
      </c>
      <c r="B74" s="3"/>
      <c r="C74" s="3"/>
      <c r="D74" s="3"/>
      <c r="E74" s="3"/>
      <c r="F74" s="3"/>
    </row>
    <row r="75" ht="15.75" spans="1:6">
      <c r="A75" s="40" t="s">
        <v>620</v>
      </c>
      <c r="B75" s="24" t="s">
        <v>201</v>
      </c>
      <c r="C75" s="24" t="s">
        <v>241</v>
      </c>
      <c r="D75" s="24" t="s">
        <v>580</v>
      </c>
      <c r="E75" s="24" t="s">
        <v>520</v>
      </c>
      <c r="F75" s="24" t="s">
        <v>581</v>
      </c>
    </row>
    <row r="76" ht="15.75" spans="1:6">
      <c r="A76" s="76"/>
      <c r="B76" s="77"/>
      <c r="C76" s="77"/>
      <c r="D76" s="77"/>
      <c r="E76" s="77"/>
      <c r="F76" s="78"/>
    </row>
    <row r="77" spans="1:6">
      <c r="A77" s="79" t="s">
        <v>80</v>
      </c>
      <c r="B77" s="81">
        <f>SUM(B79:B85)</f>
        <v>17633</v>
      </c>
      <c r="C77" s="81">
        <f t="shared" ref="C77:F77" si="1">SUM(C79:C85)</f>
        <v>19299</v>
      </c>
      <c r="D77" s="81">
        <f t="shared" si="1"/>
        <v>1665184.43</v>
      </c>
      <c r="E77" s="81">
        <f t="shared" si="1"/>
        <v>779916.99</v>
      </c>
      <c r="F77" s="81">
        <f t="shared" si="1"/>
        <v>628723.51</v>
      </c>
    </row>
    <row r="78" spans="1:6">
      <c r="A78" s="84"/>
      <c r="B78" s="80"/>
      <c r="C78" s="80"/>
      <c r="D78" s="80"/>
      <c r="E78" s="80"/>
      <c r="F78" s="215"/>
    </row>
    <row r="79" spans="1:6">
      <c r="A79" s="173" t="s">
        <v>81</v>
      </c>
      <c r="B79" s="33">
        <v>1038.56943030173</v>
      </c>
      <c r="C79" s="33">
        <v>1150</v>
      </c>
      <c r="D79" s="33">
        <v>5601.63</v>
      </c>
      <c r="E79" s="33">
        <v>4867.43</v>
      </c>
      <c r="F79" s="224">
        <v>4043.43</v>
      </c>
    </row>
    <row r="80" spans="1:6">
      <c r="A80" s="225" t="s">
        <v>82</v>
      </c>
      <c r="B80" s="187">
        <v>4919.73835682512</v>
      </c>
      <c r="C80" s="187">
        <v>5436</v>
      </c>
      <c r="D80" s="187">
        <v>78360.67</v>
      </c>
      <c r="E80" s="187">
        <v>68861.63</v>
      </c>
      <c r="F80" s="226">
        <v>53942.63</v>
      </c>
    </row>
    <row r="81" spans="1:6">
      <c r="A81" s="173" t="s">
        <v>83</v>
      </c>
      <c r="B81" s="33">
        <v>4294.13966450506</v>
      </c>
      <c r="C81" s="33">
        <v>4682</v>
      </c>
      <c r="D81" s="33">
        <v>147499.1</v>
      </c>
      <c r="E81" s="33">
        <v>117318.9</v>
      </c>
      <c r="F81" s="224">
        <v>95429.6</v>
      </c>
    </row>
    <row r="82" spans="1:6">
      <c r="A82" s="225" t="s">
        <v>84</v>
      </c>
      <c r="B82" s="187">
        <v>3346.29149472105</v>
      </c>
      <c r="C82" s="187">
        <v>3619</v>
      </c>
      <c r="D82" s="187">
        <v>202554.95</v>
      </c>
      <c r="E82" s="187">
        <v>144444.53</v>
      </c>
      <c r="F82" s="226">
        <v>115485.35</v>
      </c>
    </row>
    <row r="83" spans="1:6">
      <c r="A83" s="173" t="s">
        <v>85</v>
      </c>
      <c r="B83" s="33">
        <v>2759.43834074709</v>
      </c>
      <c r="C83" s="33">
        <v>2993</v>
      </c>
      <c r="D83" s="33">
        <v>327767.8</v>
      </c>
      <c r="E83" s="33">
        <v>184035.5</v>
      </c>
      <c r="F83" s="224">
        <v>150396.5</v>
      </c>
    </row>
    <row r="84" spans="1:6">
      <c r="A84" s="225" t="s">
        <v>86</v>
      </c>
      <c r="B84" s="187">
        <v>1072.58990299587</v>
      </c>
      <c r="C84" s="187">
        <v>1189</v>
      </c>
      <c r="D84" s="187">
        <v>385225.28</v>
      </c>
      <c r="E84" s="187">
        <v>152885</v>
      </c>
      <c r="F84" s="226">
        <v>121455</v>
      </c>
    </row>
    <row r="85" ht="15.75" spans="1:6">
      <c r="A85" s="179" t="s">
        <v>87</v>
      </c>
      <c r="B85" s="37">
        <v>202.232809904068</v>
      </c>
      <c r="C85" s="37">
        <v>230</v>
      </c>
      <c r="D85" s="37">
        <v>518175</v>
      </c>
      <c r="E85" s="37">
        <v>107504</v>
      </c>
      <c r="F85" s="227">
        <v>87971</v>
      </c>
    </row>
    <row r="86" ht="15.75" spans="1:6">
      <c r="A86" s="228" t="s">
        <v>610</v>
      </c>
      <c r="B86" s="228"/>
      <c r="C86" s="228"/>
      <c r="D86" s="228"/>
      <c r="E86" s="228"/>
      <c r="F86" s="228"/>
    </row>
    <row r="87" spans="1:6">
      <c r="A87" s="229" t="s">
        <v>68</v>
      </c>
      <c r="B87" s="230"/>
      <c r="C87" s="230"/>
      <c r="D87" s="230"/>
      <c r="E87" s="230"/>
      <c r="F87" s="230"/>
    </row>
  </sheetData>
  <mergeCells count="9">
    <mergeCell ref="A1:F1"/>
    <mergeCell ref="A2:F2"/>
    <mergeCell ref="A18:F18"/>
    <mergeCell ref="A22:F22"/>
    <mergeCell ref="A23:F23"/>
    <mergeCell ref="A69:F69"/>
    <mergeCell ref="A73:F73"/>
    <mergeCell ref="A74:F74"/>
    <mergeCell ref="A86:F86"/>
  </mergeCells>
  <hyperlinks>
    <hyperlink ref="H1" location="'ÍNDICE'!A1" display="Volver al Índice"/>
  </hyperlink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2"/>
  <sheetViews>
    <sheetView topLeftCell="A206" workbookViewId="0">
      <selection activeCell="E218" sqref="E218"/>
    </sheetView>
  </sheetViews>
  <sheetFormatPr defaultColWidth="11" defaultRowHeight="15" outlineLevelCol="7"/>
  <cols>
    <col min="1" max="1" width="39.1809523809524" customWidth="1"/>
    <col min="2" max="2" width="16.8190476190476" customWidth="1"/>
    <col min="3" max="3" width="17.2666666666667" customWidth="1"/>
    <col min="4" max="4" width="15.4571428571429" customWidth="1"/>
    <col min="5" max="5" width="15.5428571428571" customWidth="1"/>
    <col min="6" max="6" width="13" customWidth="1"/>
    <col min="7" max="7" width="13.5428571428571" customWidth="1"/>
    <col min="8" max="8" width="15.8190476190476" customWidth="1"/>
  </cols>
  <sheetData>
    <row r="1" spans="1:5">
      <c r="A1" s="1" t="s">
        <v>69</v>
      </c>
    </row>
    <row r="2" spans="1:5">
      <c r="A2" s="16" t="s">
        <v>659</v>
      </c>
      <c r="B2" s="16"/>
      <c r="C2" s="16"/>
      <c r="D2" s="16"/>
      <c r="E2" s="16"/>
    </row>
    <row r="3" ht="28" customHeight="1" spans="1:5">
      <c r="A3" s="16" t="s">
        <v>660</v>
      </c>
      <c r="B3" s="16"/>
      <c r="C3" s="16"/>
      <c r="D3" s="16"/>
      <c r="E3" s="16"/>
    </row>
    <row r="4" ht="30" spans="1:5">
      <c r="A4" s="17" t="s">
        <v>661</v>
      </c>
      <c r="B4" s="17" t="s">
        <v>317</v>
      </c>
      <c r="C4" s="17" t="s">
        <v>662</v>
      </c>
      <c r="D4" s="17" t="s">
        <v>663</v>
      </c>
      <c r="E4" s="17" t="s">
        <v>169</v>
      </c>
    </row>
    <row r="6" spans="1:5">
      <c r="A6" s="41" t="s">
        <v>80</v>
      </c>
      <c r="B6" s="44">
        <v>18174528.65</v>
      </c>
      <c r="C6" s="44">
        <v>7145477.31</v>
      </c>
      <c r="D6" s="44">
        <v>11027569.84</v>
      </c>
      <c r="E6" s="44">
        <v>1481.5</v>
      </c>
    </row>
    <row r="7" spans="1:5">
      <c r="B7" s="31"/>
      <c r="C7" s="31"/>
      <c r="D7" s="31"/>
      <c r="E7" s="31"/>
    </row>
    <row r="8" spans="1:5">
      <c r="A8" s="10" t="s">
        <v>318</v>
      </c>
      <c r="B8" s="12">
        <v>61718.18</v>
      </c>
      <c r="C8" s="12">
        <v>654</v>
      </c>
      <c r="D8" s="12">
        <v>61064.18</v>
      </c>
      <c r="E8" s="12">
        <v>0</v>
      </c>
    </row>
    <row r="9" spans="1:5">
      <c r="A9" s="95" t="s">
        <v>319</v>
      </c>
      <c r="B9" s="97">
        <v>60367</v>
      </c>
      <c r="C9" s="97">
        <v>0</v>
      </c>
      <c r="D9" s="97">
        <v>60367</v>
      </c>
      <c r="E9" s="97">
        <v>0</v>
      </c>
    </row>
    <row r="10" spans="1:5">
      <c r="A10" s="10" t="s">
        <v>320</v>
      </c>
      <c r="B10" s="12">
        <v>1080550.77</v>
      </c>
      <c r="C10" s="12">
        <v>536986.86</v>
      </c>
      <c r="D10" s="12">
        <v>543563.91</v>
      </c>
      <c r="E10" s="12">
        <v>0</v>
      </c>
    </row>
    <row r="11" spans="1:5">
      <c r="A11" s="95" t="s">
        <v>321</v>
      </c>
      <c r="B11" s="97">
        <v>50797.93</v>
      </c>
      <c r="C11" s="97">
        <v>47533.93</v>
      </c>
      <c r="D11" s="97">
        <v>3264</v>
      </c>
      <c r="E11" s="97">
        <v>0</v>
      </c>
    </row>
    <row r="12" spans="1:5">
      <c r="A12" s="10" t="s">
        <v>322</v>
      </c>
      <c r="B12" s="12">
        <v>6277.5</v>
      </c>
      <c r="C12" s="12">
        <v>6277.5</v>
      </c>
      <c r="D12" s="12">
        <v>0</v>
      </c>
      <c r="E12" s="12">
        <v>0</v>
      </c>
    </row>
    <row r="13" spans="1:5">
      <c r="A13" s="95" t="s">
        <v>323</v>
      </c>
      <c r="B13" s="97">
        <v>61</v>
      </c>
      <c r="C13" s="97">
        <v>0</v>
      </c>
      <c r="D13" s="97">
        <v>61</v>
      </c>
      <c r="E13" s="97">
        <v>0</v>
      </c>
    </row>
    <row r="14" spans="1:5">
      <c r="A14" s="10" t="s">
        <v>324</v>
      </c>
      <c r="B14" s="12">
        <v>714.4</v>
      </c>
      <c r="C14" s="12">
        <v>12</v>
      </c>
      <c r="D14" s="12">
        <v>702.4</v>
      </c>
      <c r="E14" s="12">
        <v>0</v>
      </c>
    </row>
    <row r="15" spans="1:5">
      <c r="A15" s="95" t="s">
        <v>325</v>
      </c>
      <c r="B15" s="97">
        <v>183</v>
      </c>
      <c r="C15" s="97">
        <v>183</v>
      </c>
      <c r="D15" s="97">
        <v>0</v>
      </c>
      <c r="E15" s="97">
        <v>0</v>
      </c>
    </row>
    <row r="16" spans="1:5">
      <c r="A16" s="10" t="s">
        <v>326</v>
      </c>
      <c r="B16" s="12">
        <v>120</v>
      </c>
      <c r="C16" s="12">
        <v>120</v>
      </c>
      <c r="D16" s="12">
        <v>0</v>
      </c>
      <c r="E16" s="12">
        <v>0</v>
      </c>
    </row>
    <row r="17" spans="1:8">
      <c r="A17" s="95" t="s">
        <v>327</v>
      </c>
      <c r="B17" s="97">
        <v>91</v>
      </c>
      <c r="C17" s="97">
        <v>0</v>
      </c>
      <c r="D17" s="97">
        <v>91</v>
      </c>
      <c r="E17" s="97">
        <v>0</v>
      </c>
    </row>
    <row r="18" spans="1:8">
      <c r="A18" s="10" t="s">
        <v>328</v>
      </c>
      <c r="B18" s="12">
        <v>5</v>
      </c>
      <c r="C18" s="12">
        <v>0</v>
      </c>
      <c r="D18" s="12">
        <v>5</v>
      </c>
      <c r="E18" s="12">
        <v>0</v>
      </c>
    </row>
    <row r="19" spans="1:8">
      <c r="A19" s="95" t="s">
        <v>329</v>
      </c>
      <c r="B19" s="97">
        <v>70</v>
      </c>
      <c r="C19" s="97">
        <v>0</v>
      </c>
      <c r="D19" s="97">
        <v>70</v>
      </c>
      <c r="E19" s="97">
        <v>0</v>
      </c>
    </row>
    <row r="20" spans="1:8">
      <c r="A20" s="10" t="s">
        <v>330</v>
      </c>
      <c r="B20" s="12">
        <v>203</v>
      </c>
      <c r="C20" s="12">
        <v>0</v>
      </c>
      <c r="D20" s="12">
        <v>203</v>
      </c>
      <c r="E20" s="12">
        <v>0</v>
      </c>
    </row>
    <row r="21" spans="1:8">
      <c r="A21" s="95" t="s">
        <v>331</v>
      </c>
      <c r="B21" s="97">
        <v>9</v>
      </c>
      <c r="C21" s="97">
        <v>8</v>
      </c>
      <c r="D21" s="97">
        <v>1</v>
      </c>
      <c r="E21" s="97">
        <v>0</v>
      </c>
    </row>
    <row r="22" spans="1:8">
      <c r="A22" s="10" t="s">
        <v>332</v>
      </c>
      <c r="B22" s="12">
        <v>2481.5</v>
      </c>
      <c r="C22" s="12">
        <v>2458.5</v>
      </c>
      <c r="D22" s="12">
        <v>23</v>
      </c>
      <c r="E22" s="12">
        <v>0</v>
      </c>
    </row>
    <row r="23" spans="1:8">
      <c r="A23" s="95" t="s">
        <v>333</v>
      </c>
      <c r="B23" s="97">
        <v>22</v>
      </c>
      <c r="C23" s="97">
        <v>5</v>
      </c>
      <c r="D23" s="97">
        <v>17</v>
      </c>
      <c r="E23" s="97">
        <v>0</v>
      </c>
    </row>
    <row r="24" spans="1:8">
      <c r="A24" s="10" t="s">
        <v>334</v>
      </c>
      <c r="B24" s="12">
        <f>SUM(C24:D24)</f>
        <v>3236690</v>
      </c>
      <c r="C24" s="12">
        <v>3196621</v>
      </c>
      <c r="D24" s="12">
        <v>40069</v>
      </c>
      <c r="E24" s="12">
        <v>0</v>
      </c>
      <c r="H24" s="31"/>
    </row>
    <row r="25" spans="1:8">
      <c r="A25" s="95" t="s">
        <v>335</v>
      </c>
      <c r="B25" s="97">
        <v>10</v>
      </c>
      <c r="C25" s="97">
        <v>0</v>
      </c>
      <c r="D25" s="97">
        <v>10</v>
      </c>
      <c r="E25" s="97">
        <v>0</v>
      </c>
    </row>
    <row r="26" spans="1:8">
      <c r="A26" s="10" t="s">
        <v>336</v>
      </c>
      <c r="B26" s="12">
        <v>102261.96</v>
      </c>
      <c r="C26" s="12">
        <v>14877.8</v>
      </c>
      <c r="D26" s="12">
        <v>87384.16</v>
      </c>
      <c r="E26" s="12">
        <v>0</v>
      </c>
    </row>
    <row r="27" spans="1:8">
      <c r="A27" s="95" t="s">
        <v>337</v>
      </c>
      <c r="B27" s="97">
        <v>150</v>
      </c>
      <c r="C27" s="97">
        <v>0</v>
      </c>
      <c r="D27" s="97">
        <v>150</v>
      </c>
      <c r="E27" s="97">
        <v>0</v>
      </c>
    </row>
    <row r="28" spans="1:8">
      <c r="A28" s="10" t="s">
        <v>338</v>
      </c>
      <c r="B28" s="12">
        <v>108</v>
      </c>
      <c r="C28" s="12">
        <v>0</v>
      </c>
      <c r="D28" s="12">
        <v>108</v>
      </c>
      <c r="E28" s="12">
        <v>0</v>
      </c>
    </row>
    <row r="29" spans="1:8">
      <c r="A29" s="95" t="s">
        <v>339</v>
      </c>
      <c r="B29" s="97">
        <v>3033</v>
      </c>
      <c r="C29" s="97">
        <v>2836.5</v>
      </c>
      <c r="D29" s="97">
        <v>196.5</v>
      </c>
      <c r="E29" s="97">
        <v>0</v>
      </c>
    </row>
    <row r="30" spans="1:8">
      <c r="A30" s="10" t="s">
        <v>340</v>
      </c>
      <c r="B30" s="12">
        <v>98830</v>
      </c>
      <c r="C30" s="12">
        <v>51426</v>
      </c>
      <c r="D30" s="12">
        <v>47404</v>
      </c>
      <c r="E30" s="12">
        <v>0</v>
      </c>
    </row>
    <row r="31" spans="1:8">
      <c r="A31" s="95" t="s">
        <v>341</v>
      </c>
      <c r="B31" s="97">
        <v>150</v>
      </c>
      <c r="C31" s="97">
        <v>0</v>
      </c>
      <c r="D31" s="97">
        <v>150</v>
      </c>
      <c r="E31" s="97">
        <v>0</v>
      </c>
    </row>
    <row r="32" spans="1:8">
      <c r="A32" s="10" t="s">
        <v>342</v>
      </c>
      <c r="B32" s="12">
        <v>16953.1</v>
      </c>
      <c r="C32" s="12">
        <v>16487.1</v>
      </c>
      <c r="D32" s="12">
        <v>466</v>
      </c>
      <c r="E32" s="12">
        <v>0</v>
      </c>
    </row>
    <row r="33" spans="1:5">
      <c r="A33" s="95" t="s">
        <v>343</v>
      </c>
      <c r="B33" s="97">
        <v>29571</v>
      </c>
      <c r="C33" s="97">
        <v>2968</v>
      </c>
      <c r="D33" s="97">
        <v>26603</v>
      </c>
      <c r="E33" s="97">
        <v>0</v>
      </c>
    </row>
    <row r="34" spans="1:5">
      <c r="A34" s="10" t="s">
        <v>344</v>
      </c>
      <c r="B34" s="12">
        <v>290</v>
      </c>
      <c r="C34" s="12">
        <v>125</v>
      </c>
      <c r="D34" s="12">
        <v>165</v>
      </c>
      <c r="E34" s="12">
        <v>0</v>
      </c>
    </row>
    <row r="35" spans="1:5">
      <c r="A35" s="95" t="s">
        <v>345</v>
      </c>
      <c r="B35" s="97">
        <v>3378</v>
      </c>
      <c r="C35" s="97">
        <v>0</v>
      </c>
      <c r="D35" s="97">
        <v>3378</v>
      </c>
      <c r="E35" s="97">
        <v>0</v>
      </c>
    </row>
    <row r="36" spans="1:5">
      <c r="A36" s="10" t="s">
        <v>346</v>
      </c>
      <c r="B36" s="12">
        <v>13817</v>
      </c>
      <c r="C36" s="12">
        <v>700</v>
      </c>
      <c r="D36" s="12">
        <v>13117</v>
      </c>
      <c r="E36" s="12">
        <v>0</v>
      </c>
    </row>
    <row r="37" spans="1:5">
      <c r="A37" s="95" t="s">
        <v>347</v>
      </c>
      <c r="B37" s="97">
        <v>5982.3</v>
      </c>
      <c r="C37" s="97">
        <v>5847.3</v>
      </c>
      <c r="D37" s="97">
        <v>135</v>
      </c>
      <c r="E37" s="97">
        <v>0</v>
      </c>
    </row>
    <row r="38" spans="1:5">
      <c r="A38" s="10" t="s">
        <v>348</v>
      </c>
      <c r="B38" s="12">
        <v>2</v>
      </c>
      <c r="C38" s="12">
        <v>0</v>
      </c>
      <c r="D38" s="12">
        <v>2</v>
      </c>
      <c r="E38" s="12">
        <v>0</v>
      </c>
    </row>
    <row r="39" spans="1:5">
      <c r="A39" s="95" t="s">
        <v>349</v>
      </c>
      <c r="B39" s="97">
        <v>2138.2</v>
      </c>
      <c r="C39" s="97">
        <v>78</v>
      </c>
      <c r="D39" s="97">
        <v>2060.2</v>
      </c>
      <c r="E39" s="97">
        <v>0</v>
      </c>
    </row>
    <row r="40" spans="1:5">
      <c r="A40" s="10" t="s">
        <v>350</v>
      </c>
      <c r="B40" s="12">
        <v>50</v>
      </c>
      <c r="C40" s="12">
        <v>0</v>
      </c>
      <c r="D40" s="12">
        <v>50</v>
      </c>
      <c r="E40" s="12">
        <v>0</v>
      </c>
    </row>
    <row r="41" spans="1:5">
      <c r="A41" s="95" t="s">
        <v>351</v>
      </c>
      <c r="B41" s="97">
        <v>2435742.22</v>
      </c>
      <c r="C41" s="97">
        <v>30113.5</v>
      </c>
      <c r="D41" s="97">
        <v>2405377.72</v>
      </c>
      <c r="E41" s="97">
        <v>251</v>
      </c>
    </row>
    <row r="42" spans="1:5">
      <c r="A42" s="10" t="s">
        <v>352</v>
      </c>
      <c r="B42" s="12">
        <v>779916.99</v>
      </c>
      <c r="C42" s="12">
        <v>17662</v>
      </c>
      <c r="D42" s="12">
        <v>762254.99</v>
      </c>
      <c r="E42" s="12">
        <v>0</v>
      </c>
    </row>
    <row r="43" spans="1:5">
      <c r="A43" s="95" t="s">
        <v>353</v>
      </c>
      <c r="B43" s="97">
        <v>68</v>
      </c>
      <c r="C43" s="97">
        <v>1</v>
      </c>
      <c r="D43" s="97">
        <v>67</v>
      </c>
      <c r="E43" s="97">
        <v>0</v>
      </c>
    </row>
    <row r="44" spans="1:5">
      <c r="A44" s="10" t="s">
        <v>354</v>
      </c>
      <c r="B44" s="12">
        <v>677.8</v>
      </c>
      <c r="C44" s="12">
        <v>108.5</v>
      </c>
      <c r="D44" s="12">
        <v>569.3</v>
      </c>
      <c r="E44" s="12">
        <v>0</v>
      </c>
    </row>
    <row r="45" spans="1:5">
      <c r="A45" s="95" t="s">
        <v>355</v>
      </c>
      <c r="B45" s="97">
        <v>32</v>
      </c>
      <c r="C45" s="97">
        <v>4</v>
      </c>
      <c r="D45" s="97">
        <v>28</v>
      </c>
      <c r="E45" s="97">
        <v>0</v>
      </c>
    </row>
    <row r="46" spans="1:5">
      <c r="A46" s="10" t="s">
        <v>356</v>
      </c>
      <c r="B46" s="12">
        <v>356</v>
      </c>
      <c r="C46" s="12">
        <v>304</v>
      </c>
      <c r="D46" s="12">
        <v>52</v>
      </c>
      <c r="E46" s="12">
        <v>0</v>
      </c>
    </row>
    <row r="47" spans="1:5">
      <c r="A47" s="95" t="s">
        <v>357</v>
      </c>
      <c r="B47" s="97">
        <v>22686</v>
      </c>
      <c r="C47" s="97">
        <v>300</v>
      </c>
      <c r="D47" s="97">
        <v>22386</v>
      </c>
      <c r="E47" s="97">
        <v>0</v>
      </c>
    </row>
    <row r="48" spans="1:5">
      <c r="A48" s="10" t="s">
        <v>664</v>
      </c>
      <c r="B48" s="12">
        <v>1952197.02</v>
      </c>
      <c r="C48" s="12">
        <v>731652.52</v>
      </c>
      <c r="D48" s="12">
        <v>1220544.5</v>
      </c>
      <c r="E48" s="12">
        <v>0</v>
      </c>
    </row>
    <row r="49" spans="1:5">
      <c r="A49" s="95" t="s">
        <v>359</v>
      </c>
      <c r="B49" s="97">
        <v>143</v>
      </c>
      <c r="C49" s="97">
        <v>2</v>
      </c>
      <c r="D49" s="97">
        <v>141</v>
      </c>
      <c r="E49" s="97">
        <v>0</v>
      </c>
    </row>
    <row r="50" spans="1:5">
      <c r="A50" s="10" t="s">
        <v>360</v>
      </c>
      <c r="B50" s="12">
        <v>54699.56</v>
      </c>
      <c r="C50" s="12">
        <v>455</v>
      </c>
      <c r="D50" s="12">
        <v>54244.56</v>
      </c>
      <c r="E50" s="12">
        <v>0</v>
      </c>
    </row>
    <row r="51" spans="1:5">
      <c r="A51" s="95" t="s">
        <v>361</v>
      </c>
      <c r="B51" s="97">
        <v>12</v>
      </c>
      <c r="C51" s="97">
        <v>0</v>
      </c>
      <c r="D51" s="97">
        <v>12</v>
      </c>
      <c r="E51" s="97">
        <v>0</v>
      </c>
    </row>
    <row r="52" spans="1:5">
      <c r="A52" s="10" t="s">
        <v>362</v>
      </c>
      <c r="B52" s="12">
        <v>32</v>
      </c>
      <c r="C52" s="12">
        <v>0</v>
      </c>
      <c r="D52" s="12">
        <v>32</v>
      </c>
      <c r="E52" s="12">
        <v>0</v>
      </c>
    </row>
    <row r="53" spans="1:5">
      <c r="A53" s="95" t="s">
        <v>363</v>
      </c>
      <c r="B53" s="97">
        <v>20</v>
      </c>
      <c r="C53" s="97">
        <v>0</v>
      </c>
      <c r="D53" s="97">
        <v>20</v>
      </c>
      <c r="E53" s="97">
        <v>0</v>
      </c>
    </row>
    <row r="54" spans="1:5">
      <c r="A54" s="10" t="s">
        <v>364</v>
      </c>
      <c r="B54" s="12">
        <v>65.5</v>
      </c>
      <c r="C54" s="12">
        <v>21</v>
      </c>
      <c r="D54" s="12">
        <v>44.5</v>
      </c>
      <c r="E54" s="12">
        <v>0</v>
      </c>
    </row>
    <row r="55" spans="1:5">
      <c r="A55" s="95" t="s">
        <v>365</v>
      </c>
      <c r="B55" s="97">
        <v>987.5</v>
      </c>
      <c r="C55" s="97">
        <v>29</v>
      </c>
      <c r="D55" s="97">
        <v>958.5</v>
      </c>
      <c r="E55" s="97">
        <v>0</v>
      </c>
    </row>
    <row r="56" spans="1:5">
      <c r="A56" s="10" t="s">
        <v>366</v>
      </c>
      <c r="B56" s="12">
        <v>2021</v>
      </c>
      <c r="C56" s="12">
        <v>0</v>
      </c>
      <c r="D56" s="12">
        <v>2021</v>
      </c>
      <c r="E56" s="12">
        <v>0</v>
      </c>
    </row>
    <row r="57" spans="1:5">
      <c r="A57" s="95" t="s">
        <v>367</v>
      </c>
      <c r="B57" s="97">
        <v>129</v>
      </c>
      <c r="C57" s="97">
        <v>129</v>
      </c>
      <c r="D57" s="97">
        <v>0</v>
      </c>
      <c r="E57" s="97">
        <v>0</v>
      </c>
    </row>
    <row r="58" spans="1:5">
      <c r="A58" s="10" t="s">
        <v>368</v>
      </c>
      <c r="B58" s="12">
        <v>50260.1</v>
      </c>
      <c r="C58" s="12">
        <v>45011.1</v>
      </c>
      <c r="D58" s="12">
        <v>5249</v>
      </c>
      <c r="E58" s="12">
        <v>0</v>
      </c>
    </row>
    <row r="59" spans="1:5">
      <c r="A59" s="95" t="s">
        <v>369</v>
      </c>
      <c r="B59" s="97">
        <v>651.5</v>
      </c>
      <c r="C59" s="97">
        <v>351.5</v>
      </c>
      <c r="D59" s="97">
        <v>300</v>
      </c>
      <c r="E59" s="97">
        <v>0</v>
      </c>
    </row>
    <row r="60" spans="1:5">
      <c r="A60" s="10" t="s">
        <v>370</v>
      </c>
      <c r="B60" s="12">
        <v>4013.5</v>
      </c>
      <c r="C60" s="12">
        <v>510</v>
      </c>
      <c r="D60" s="12">
        <v>3503.5</v>
      </c>
      <c r="E60" s="12">
        <v>0</v>
      </c>
    </row>
    <row r="61" spans="1:5">
      <c r="A61" s="95" t="s">
        <v>371</v>
      </c>
      <c r="B61" s="97">
        <v>30</v>
      </c>
      <c r="C61" s="97">
        <v>5</v>
      </c>
      <c r="D61" s="97">
        <v>25</v>
      </c>
      <c r="E61" s="97">
        <v>0</v>
      </c>
    </row>
    <row r="62" spans="1:5">
      <c r="A62" s="10" t="s">
        <v>372</v>
      </c>
      <c r="B62" s="12">
        <v>13457.43</v>
      </c>
      <c r="C62" s="12">
        <v>5085.83</v>
      </c>
      <c r="D62" s="12">
        <v>8371.6</v>
      </c>
      <c r="E62" s="12">
        <v>0</v>
      </c>
    </row>
    <row r="63" spans="1:5">
      <c r="A63" s="95" t="s">
        <v>373</v>
      </c>
      <c r="B63" s="97">
        <v>104</v>
      </c>
      <c r="C63" s="97">
        <v>0</v>
      </c>
      <c r="D63" s="97">
        <v>104</v>
      </c>
      <c r="E63" s="97">
        <v>0</v>
      </c>
    </row>
    <row r="64" spans="1:5">
      <c r="A64" s="10" t="s">
        <v>374</v>
      </c>
      <c r="B64" s="12">
        <v>97000.5</v>
      </c>
      <c r="C64" s="12">
        <v>12577</v>
      </c>
      <c r="D64" s="12">
        <v>84423.5</v>
      </c>
      <c r="E64" s="12">
        <v>0</v>
      </c>
    </row>
    <row r="65" spans="1:5">
      <c r="A65" s="95" t="s">
        <v>375</v>
      </c>
      <c r="B65" s="97">
        <v>9501.5</v>
      </c>
      <c r="C65" s="97">
        <v>8347.5</v>
      </c>
      <c r="D65" s="97">
        <v>1154</v>
      </c>
      <c r="E65" s="97">
        <v>0</v>
      </c>
    </row>
    <row r="66" spans="1:5">
      <c r="A66" s="10" t="s">
        <v>376</v>
      </c>
      <c r="B66" s="12">
        <v>24</v>
      </c>
      <c r="C66" s="12">
        <v>0</v>
      </c>
      <c r="D66" s="12">
        <v>24</v>
      </c>
      <c r="E66" s="12">
        <v>0</v>
      </c>
    </row>
    <row r="67" spans="1:5">
      <c r="A67" s="95" t="s">
        <v>377</v>
      </c>
      <c r="B67" s="97">
        <v>17</v>
      </c>
      <c r="C67" s="97">
        <v>5</v>
      </c>
      <c r="D67" s="97">
        <v>12</v>
      </c>
      <c r="E67" s="97">
        <v>0</v>
      </c>
    </row>
    <row r="68" spans="1:5">
      <c r="A68" s="10" t="s">
        <v>378</v>
      </c>
      <c r="B68" s="12">
        <v>1</v>
      </c>
      <c r="C68" s="12">
        <v>0</v>
      </c>
      <c r="D68" s="12">
        <v>1</v>
      </c>
      <c r="E68" s="12">
        <v>0</v>
      </c>
    </row>
    <row r="69" spans="1:5">
      <c r="A69" s="95" t="s">
        <v>379</v>
      </c>
      <c r="B69" s="97">
        <v>396587.85</v>
      </c>
      <c r="C69" s="97">
        <v>66842.5</v>
      </c>
      <c r="D69" s="97">
        <v>329739.35</v>
      </c>
      <c r="E69" s="97">
        <v>6</v>
      </c>
    </row>
    <row r="70" spans="1:5">
      <c r="A70" s="10" t="s">
        <v>380</v>
      </c>
      <c r="B70" s="12">
        <v>725.8</v>
      </c>
      <c r="C70" s="12">
        <v>723.8</v>
      </c>
      <c r="D70" s="12">
        <v>2</v>
      </c>
      <c r="E70" s="12">
        <v>0</v>
      </c>
    </row>
    <row r="71" spans="1:5">
      <c r="A71" s="95" t="s">
        <v>381</v>
      </c>
      <c r="B71" s="97">
        <v>314</v>
      </c>
      <c r="C71" s="97">
        <v>0</v>
      </c>
      <c r="D71" s="97">
        <v>314</v>
      </c>
      <c r="E71" s="97">
        <v>0</v>
      </c>
    </row>
    <row r="72" spans="1:5">
      <c r="A72" s="10" t="s">
        <v>382</v>
      </c>
      <c r="B72" s="12">
        <v>253</v>
      </c>
      <c r="C72" s="12">
        <v>220</v>
      </c>
      <c r="D72" s="12">
        <v>33</v>
      </c>
      <c r="E72" s="12">
        <v>0</v>
      </c>
    </row>
    <row r="73" spans="1:5">
      <c r="A73" s="95" t="s">
        <v>383</v>
      </c>
      <c r="B73" s="97">
        <v>128</v>
      </c>
      <c r="C73" s="97">
        <v>0</v>
      </c>
      <c r="D73" s="97">
        <v>128</v>
      </c>
      <c r="E73" s="97">
        <v>0</v>
      </c>
    </row>
    <row r="74" spans="1:5">
      <c r="A74" s="10" t="s">
        <v>384</v>
      </c>
      <c r="B74" s="12">
        <v>10</v>
      </c>
      <c r="C74" s="12">
        <v>0</v>
      </c>
      <c r="D74" s="12">
        <v>10</v>
      </c>
      <c r="E74" s="12">
        <v>0</v>
      </c>
    </row>
    <row r="75" spans="1:5">
      <c r="A75" s="95" t="s">
        <v>385</v>
      </c>
      <c r="B75" s="97">
        <v>495.5</v>
      </c>
      <c r="C75" s="97">
        <v>495.5</v>
      </c>
      <c r="D75" s="97">
        <v>0</v>
      </c>
      <c r="E75" s="97">
        <v>0</v>
      </c>
    </row>
    <row r="76" spans="1:5">
      <c r="A76" s="10" t="s">
        <v>386</v>
      </c>
      <c r="B76" s="12">
        <v>106313</v>
      </c>
      <c r="C76" s="12">
        <v>4893</v>
      </c>
      <c r="D76" s="12">
        <v>101420</v>
      </c>
      <c r="E76" s="12">
        <v>0</v>
      </c>
    </row>
    <row r="77" spans="1:5">
      <c r="A77" s="95" t="s">
        <v>387</v>
      </c>
      <c r="B77" s="97">
        <v>11223.5</v>
      </c>
      <c r="C77" s="97">
        <v>0</v>
      </c>
      <c r="D77" s="97">
        <v>11223.5</v>
      </c>
      <c r="E77" s="97">
        <v>0</v>
      </c>
    </row>
    <row r="78" spans="1:5">
      <c r="A78" s="10" t="s">
        <v>388</v>
      </c>
      <c r="B78" s="12">
        <v>10</v>
      </c>
      <c r="C78" s="12">
        <v>0</v>
      </c>
      <c r="D78" s="12">
        <v>10</v>
      </c>
      <c r="E78" s="12">
        <v>0</v>
      </c>
    </row>
    <row r="79" spans="1:5">
      <c r="A79" s="95" t="s">
        <v>389</v>
      </c>
      <c r="B79" s="97">
        <v>22535</v>
      </c>
      <c r="C79" s="97">
        <v>22525</v>
      </c>
      <c r="D79" s="97">
        <v>10</v>
      </c>
      <c r="E79" s="97">
        <v>0</v>
      </c>
    </row>
    <row r="80" spans="1:5">
      <c r="A80" s="10" t="s">
        <v>390</v>
      </c>
      <c r="B80" s="12">
        <v>539</v>
      </c>
      <c r="C80" s="12">
        <v>362</v>
      </c>
      <c r="D80" s="12">
        <v>177</v>
      </c>
      <c r="E80" s="12">
        <v>0</v>
      </c>
    </row>
    <row r="81" spans="1:5">
      <c r="A81" s="95" t="s">
        <v>391</v>
      </c>
      <c r="B81" s="97">
        <v>85</v>
      </c>
      <c r="C81" s="97">
        <v>23</v>
      </c>
      <c r="D81" s="97">
        <v>62</v>
      </c>
      <c r="E81" s="97">
        <v>0</v>
      </c>
    </row>
    <row r="82" spans="1:5">
      <c r="A82" s="10" t="s">
        <v>392</v>
      </c>
      <c r="B82" s="12">
        <v>254</v>
      </c>
      <c r="C82" s="12">
        <v>254</v>
      </c>
      <c r="D82" s="12">
        <v>0</v>
      </c>
      <c r="E82" s="12">
        <v>0</v>
      </c>
    </row>
    <row r="83" spans="1:5">
      <c r="A83" s="95" t="s">
        <v>393</v>
      </c>
      <c r="B83" s="97">
        <v>799</v>
      </c>
      <c r="C83" s="97">
        <v>182</v>
      </c>
      <c r="D83" s="97">
        <v>617</v>
      </c>
      <c r="E83" s="97">
        <v>0</v>
      </c>
    </row>
    <row r="84" spans="1:5">
      <c r="A84" s="10" t="s">
        <v>394</v>
      </c>
      <c r="B84" s="12">
        <v>3935</v>
      </c>
      <c r="C84" s="12">
        <v>0</v>
      </c>
      <c r="D84" s="12">
        <v>3935</v>
      </c>
      <c r="E84" s="12">
        <v>0</v>
      </c>
    </row>
    <row r="85" spans="1:5">
      <c r="A85" s="95" t="s">
        <v>395</v>
      </c>
      <c r="B85" s="97">
        <v>10095.9</v>
      </c>
      <c r="C85" s="97">
        <v>6852</v>
      </c>
      <c r="D85" s="97">
        <v>3243.9</v>
      </c>
      <c r="E85" s="97">
        <v>0</v>
      </c>
    </row>
    <row r="86" spans="1:5">
      <c r="A86" s="10" t="s">
        <v>396</v>
      </c>
      <c r="B86" s="12">
        <v>326387.87</v>
      </c>
      <c r="C86" s="12">
        <v>46987.02</v>
      </c>
      <c r="D86" s="12">
        <v>279400.85</v>
      </c>
      <c r="E86" s="12">
        <v>0</v>
      </c>
    </row>
    <row r="87" spans="1:5">
      <c r="A87" s="95" t="s">
        <v>397</v>
      </c>
      <c r="B87" s="97">
        <v>3058</v>
      </c>
      <c r="C87" s="97">
        <v>3030</v>
      </c>
      <c r="D87" s="97">
        <v>28</v>
      </c>
      <c r="E87" s="97">
        <v>0</v>
      </c>
    </row>
    <row r="88" spans="1:5">
      <c r="A88" s="10" t="s">
        <v>398</v>
      </c>
      <c r="B88" s="12">
        <v>10497.61</v>
      </c>
      <c r="C88" s="12">
        <v>9465.91</v>
      </c>
      <c r="D88" s="12">
        <v>1031.7</v>
      </c>
      <c r="E88" s="12">
        <v>0</v>
      </c>
    </row>
    <row r="89" spans="1:5">
      <c r="A89" s="95" t="s">
        <v>399</v>
      </c>
      <c r="B89" s="97">
        <v>887</v>
      </c>
      <c r="C89" s="97">
        <v>872</v>
      </c>
      <c r="D89" s="97">
        <v>15</v>
      </c>
      <c r="E89" s="97">
        <v>0</v>
      </c>
    </row>
    <row r="90" spans="1:5">
      <c r="A90" s="10" t="s">
        <v>400</v>
      </c>
      <c r="B90" s="12">
        <v>495892.7</v>
      </c>
      <c r="C90" s="12">
        <v>380522.94</v>
      </c>
      <c r="D90" s="12">
        <v>115369.76</v>
      </c>
      <c r="E90" s="12">
        <v>0</v>
      </c>
    </row>
    <row r="91" spans="1:5">
      <c r="A91" s="95" t="s">
        <v>401</v>
      </c>
      <c r="B91" s="97">
        <v>26</v>
      </c>
      <c r="C91" s="97">
        <v>10</v>
      </c>
      <c r="D91" s="97">
        <v>16</v>
      </c>
      <c r="E91" s="97">
        <v>0</v>
      </c>
    </row>
    <row r="92" spans="1:5">
      <c r="A92" s="10" t="s">
        <v>402</v>
      </c>
      <c r="B92" s="12">
        <v>298.5</v>
      </c>
      <c r="C92" s="12">
        <v>115</v>
      </c>
      <c r="D92" s="12">
        <v>183.5</v>
      </c>
      <c r="E92" s="12">
        <v>0</v>
      </c>
    </row>
    <row r="93" spans="1:5">
      <c r="A93" s="95" t="s">
        <v>403</v>
      </c>
      <c r="B93" s="97">
        <v>2850</v>
      </c>
      <c r="C93" s="97">
        <v>733</v>
      </c>
      <c r="D93" s="97">
        <v>2117</v>
      </c>
      <c r="E93" s="97">
        <v>0</v>
      </c>
    </row>
    <row r="94" spans="1:5">
      <c r="A94" s="10" t="s">
        <v>404</v>
      </c>
      <c r="B94" s="12">
        <v>183476.3</v>
      </c>
      <c r="C94" s="12">
        <v>29592</v>
      </c>
      <c r="D94" s="12">
        <v>153877.3</v>
      </c>
      <c r="E94" s="12">
        <v>7</v>
      </c>
    </row>
    <row r="95" spans="1:5">
      <c r="A95" s="95" t="s">
        <v>405</v>
      </c>
      <c r="B95" s="97">
        <v>203813.3</v>
      </c>
      <c r="C95" s="97">
        <v>161278.3</v>
      </c>
      <c r="D95" s="97">
        <v>42527</v>
      </c>
      <c r="E95" s="97">
        <v>8</v>
      </c>
    </row>
    <row r="96" spans="1:5">
      <c r="A96" s="10" t="s">
        <v>406</v>
      </c>
      <c r="B96" s="12">
        <v>67</v>
      </c>
      <c r="C96" s="12">
        <v>67</v>
      </c>
      <c r="D96" s="12">
        <v>0</v>
      </c>
      <c r="E96" s="12">
        <v>0</v>
      </c>
    </row>
    <row r="97" spans="1:5">
      <c r="A97" s="95" t="s">
        <v>407</v>
      </c>
      <c r="B97" s="97">
        <v>120</v>
      </c>
      <c r="C97" s="97">
        <v>90</v>
      </c>
      <c r="D97" s="97">
        <v>30</v>
      </c>
      <c r="E97" s="97">
        <v>0</v>
      </c>
    </row>
    <row r="98" spans="1:5">
      <c r="A98" s="10" t="s">
        <v>408</v>
      </c>
      <c r="B98" s="12">
        <v>5</v>
      </c>
      <c r="C98" s="12">
        <v>5</v>
      </c>
      <c r="D98" s="12">
        <v>0</v>
      </c>
      <c r="E98" s="12">
        <v>0</v>
      </c>
    </row>
    <row r="99" spans="1:5">
      <c r="A99" s="95" t="s">
        <v>409</v>
      </c>
      <c r="B99" s="97">
        <v>44</v>
      </c>
      <c r="C99" s="97">
        <v>0</v>
      </c>
      <c r="D99" s="97">
        <v>44</v>
      </c>
      <c r="E99" s="97">
        <v>0</v>
      </c>
    </row>
    <row r="100" spans="1:5">
      <c r="A100" s="10" t="s">
        <v>410</v>
      </c>
      <c r="B100" s="12">
        <v>5963.06</v>
      </c>
      <c r="C100" s="12">
        <v>110</v>
      </c>
      <c r="D100" s="12">
        <v>5853.06</v>
      </c>
      <c r="E100" s="12">
        <v>0</v>
      </c>
    </row>
    <row r="101" spans="1:5">
      <c r="A101" s="95" t="s">
        <v>411</v>
      </c>
      <c r="B101" s="97">
        <v>67</v>
      </c>
      <c r="C101" s="97">
        <v>0</v>
      </c>
      <c r="D101" s="97">
        <v>67</v>
      </c>
      <c r="E101" s="97">
        <v>0</v>
      </c>
    </row>
    <row r="102" spans="1:5">
      <c r="A102" s="10" t="s">
        <v>412</v>
      </c>
      <c r="B102" s="12">
        <v>90</v>
      </c>
      <c r="C102" s="12">
        <v>40</v>
      </c>
      <c r="D102" s="12">
        <v>50</v>
      </c>
      <c r="E102" s="12">
        <v>0</v>
      </c>
    </row>
    <row r="103" spans="1:5">
      <c r="A103" s="95" t="s">
        <v>413</v>
      </c>
      <c r="B103" s="97">
        <v>15</v>
      </c>
      <c r="C103" s="97">
        <v>0</v>
      </c>
      <c r="D103" s="97">
        <v>15</v>
      </c>
      <c r="E103" s="97">
        <v>0</v>
      </c>
    </row>
    <row r="104" spans="1:5">
      <c r="A104" s="10" t="s">
        <v>414</v>
      </c>
      <c r="B104" s="12">
        <v>23159.1</v>
      </c>
      <c r="C104" s="12">
        <v>18538</v>
      </c>
      <c r="D104" s="12">
        <v>4621.1</v>
      </c>
      <c r="E104" s="12">
        <v>0</v>
      </c>
    </row>
    <row r="105" spans="1:5">
      <c r="A105" s="95" t="s">
        <v>415</v>
      </c>
      <c r="B105" s="97">
        <v>10773.55</v>
      </c>
      <c r="C105" s="97">
        <v>10728.55</v>
      </c>
      <c r="D105" s="97">
        <v>45</v>
      </c>
      <c r="E105" s="97">
        <v>0</v>
      </c>
    </row>
    <row r="106" spans="1:5">
      <c r="A106" s="10" t="s">
        <v>416</v>
      </c>
      <c r="B106" s="12">
        <v>38</v>
      </c>
      <c r="C106" s="12">
        <v>38</v>
      </c>
      <c r="D106" s="12">
        <v>0</v>
      </c>
      <c r="E106" s="12">
        <v>0</v>
      </c>
    </row>
    <row r="107" spans="1:5">
      <c r="A107" s="95" t="s">
        <v>417</v>
      </c>
      <c r="B107" s="97">
        <v>2057</v>
      </c>
      <c r="C107" s="97">
        <v>150</v>
      </c>
      <c r="D107" s="97">
        <v>1907</v>
      </c>
      <c r="E107" s="97">
        <v>0</v>
      </c>
    </row>
    <row r="108" spans="1:5">
      <c r="A108" s="10" t="s">
        <v>418</v>
      </c>
      <c r="B108" s="12">
        <v>325322.08</v>
      </c>
      <c r="C108" s="12">
        <v>145763.59</v>
      </c>
      <c r="D108" s="12">
        <v>179558.49</v>
      </c>
      <c r="E108" s="12">
        <v>0</v>
      </c>
    </row>
    <row r="109" spans="1:5">
      <c r="A109" s="95" t="s">
        <v>419</v>
      </c>
      <c r="B109" s="97">
        <v>1092.5</v>
      </c>
      <c r="C109" s="97">
        <v>100</v>
      </c>
      <c r="D109" s="97">
        <v>992.5</v>
      </c>
      <c r="E109" s="97">
        <v>0</v>
      </c>
    </row>
    <row r="110" spans="1:5">
      <c r="A110" s="10" t="s">
        <v>420</v>
      </c>
      <c r="B110" s="12">
        <v>75</v>
      </c>
      <c r="C110" s="12">
        <v>0</v>
      </c>
      <c r="D110" s="12">
        <v>75</v>
      </c>
      <c r="E110" s="12">
        <v>0</v>
      </c>
    </row>
    <row r="111" spans="1:5">
      <c r="A111" s="95" t="s">
        <v>421</v>
      </c>
      <c r="B111" s="97">
        <v>1992</v>
      </c>
      <c r="C111" s="97">
        <v>0</v>
      </c>
      <c r="D111" s="97">
        <v>1992</v>
      </c>
      <c r="E111" s="97">
        <v>0</v>
      </c>
    </row>
    <row r="112" spans="1:5">
      <c r="A112" s="10" t="s">
        <v>422</v>
      </c>
      <c r="B112" s="12">
        <v>399317.9</v>
      </c>
      <c r="C112" s="12">
        <v>177489</v>
      </c>
      <c r="D112" s="12">
        <v>221808.9</v>
      </c>
      <c r="E112" s="12">
        <v>20</v>
      </c>
    </row>
    <row r="113" spans="1:5">
      <c r="A113" s="95" t="s">
        <v>423</v>
      </c>
      <c r="B113" s="97">
        <v>8</v>
      </c>
      <c r="C113" s="97">
        <v>1</v>
      </c>
      <c r="D113" s="97">
        <v>7</v>
      </c>
      <c r="E113" s="97">
        <v>0</v>
      </c>
    </row>
    <row r="114" spans="1:5">
      <c r="A114" s="10" t="s">
        <v>424</v>
      </c>
      <c r="B114" s="12">
        <v>10867.95</v>
      </c>
      <c r="C114" s="12">
        <v>250</v>
      </c>
      <c r="D114" s="12">
        <v>10617.95</v>
      </c>
      <c r="E114" s="12">
        <v>0</v>
      </c>
    </row>
    <row r="115" spans="1:5">
      <c r="A115" s="95" t="s">
        <v>425</v>
      </c>
      <c r="B115" s="97">
        <v>120241.82</v>
      </c>
      <c r="C115" s="97">
        <v>90508.36</v>
      </c>
      <c r="D115" s="97">
        <v>28719.46</v>
      </c>
      <c r="E115" s="97">
        <v>1014</v>
      </c>
    </row>
    <row r="116" spans="1:5">
      <c r="A116" s="10" t="s">
        <v>426</v>
      </c>
      <c r="B116" s="12">
        <v>70627.5</v>
      </c>
      <c r="C116" s="12">
        <v>20092</v>
      </c>
      <c r="D116" s="12">
        <v>50535.5</v>
      </c>
      <c r="E116" s="12">
        <v>0</v>
      </c>
    </row>
    <row r="117" spans="1:5">
      <c r="A117" s="95" t="s">
        <v>427</v>
      </c>
      <c r="B117" s="97">
        <v>121.2</v>
      </c>
      <c r="C117" s="97">
        <v>3</v>
      </c>
      <c r="D117" s="97">
        <v>118.2</v>
      </c>
      <c r="E117" s="97">
        <v>0</v>
      </c>
    </row>
    <row r="118" spans="1:5">
      <c r="A118" s="10" t="s">
        <v>428</v>
      </c>
      <c r="B118" s="12">
        <v>5829</v>
      </c>
      <c r="C118" s="12">
        <v>12</v>
      </c>
      <c r="D118" s="12">
        <v>5817</v>
      </c>
      <c r="E118" s="12">
        <v>0</v>
      </c>
    </row>
    <row r="119" spans="1:5">
      <c r="A119" s="95" t="s">
        <v>429</v>
      </c>
      <c r="B119" s="97">
        <v>172</v>
      </c>
      <c r="C119" s="97">
        <v>12</v>
      </c>
      <c r="D119" s="97">
        <v>160</v>
      </c>
      <c r="E119" s="97">
        <v>0</v>
      </c>
    </row>
    <row r="120" spans="1:5">
      <c r="A120" s="10" t="s">
        <v>430</v>
      </c>
      <c r="B120" s="12">
        <v>7364</v>
      </c>
      <c r="C120" s="12">
        <v>7216</v>
      </c>
      <c r="D120" s="12">
        <v>148</v>
      </c>
      <c r="E120" s="12">
        <v>0</v>
      </c>
    </row>
    <row r="121" spans="1:5">
      <c r="A121" s="95" t="s">
        <v>431</v>
      </c>
      <c r="B121" s="97">
        <v>5467.9</v>
      </c>
      <c r="C121" s="97">
        <v>4652</v>
      </c>
      <c r="D121" s="97">
        <v>815.9</v>
      </c>
      <c r="E121" s="97">
        <v>0</v>
      </c>
    </row>
    <row r="122" spans="1:5">
      <c r="A122" s="10" t="s">
        <v>432</v>
      </c>
      <c r="B122" s="12">
        <v>1012.5</v>
      </c>
      <c r="C122" s="12">
        <v>862.5</v>
      </c>
      <c r="D122" s="12">
        <v>150</v>
      </c>
      <c r="E122" s="12">
        <v>0</v>
      </c>
    </row>
    <row r="123" spans="1:5">
      <c r="A123" s="95" t="s">
        <v>433</v>
      </c>
      <c r="B123" s="97">
        <v>39317.06</v>
      </c>
      <c r="C123" s="97">
        <v>1201.5</v>
      </c>
      <c r="D123" s="97">
        <v>38115.56</v>
      </c>
      <c r="E123" s="97">
        <v>0</v>
      </c>
    </row>
    <row r="124" spans="1:5">
      <c r="A124" s="10" t="s">
        <v>434</v>
      </c>
      <c r="B124" s="12">
        <v>1993</v>
      </c>
      <c r="C124" s="12">
        <v>0</v>
      </c>
      <c r="D124" s="12">
        <v>1993</v>
      </c>
      <c r="E124" s="12">
        <v>0</v>
      </c>
    </row>
    <row r="125" spans="1:5">
      <c r="A125" s="95" t="s">
        <v>435</v>
      </c>
      <c r="B125" s="97">
        <v>108976.88</v>
      </c>
      <c r="C125" s="97">
        <v>17901.4</v>
      </c>
      <c r="D125" s="97">
        <v>91075.48</v>
      </c>
      <c r="E125" s="97">
        <v>0</v>
      </c>
    </row>
    <row r="126" spans="1:5">
      <c r="A126" s="10" t="s">
        <v>436</v>
      </c>
      <c r="B126" s="12">
        <v>99</v>
      </c>
      <c r="C126" s="12">
        <v>0</v>
      </c>
      <c r="D126" s="12">
        <v>99</v>
      </c>
      <c r="E126" s="12">
        <v>0</v>
      </c>
    </row>
    <row r="127" spans="1:5">
      <c r="A127" s="95" t="s">
        <v>437</v>
      </c>
      <c r="B127" s="97">
        <v>1554</v>
      </c>
      <c r="C127" s="97">
        <v>355</v>
      </c>
      <c r="D127" s="97">
        <v>1199</v>
      </c>
      <c r="E127" s="97">
        <v>0</v>
      </c>
    </row>
    <row r="128" spans="1:5">
      <c r="A128" s="10" t="s">
        <v>438</v>
      </c>
      <c r="B128" s="12">
        <v>229</v>
      </c>
      <c r="C128" s="12">
        <v>0</v>
      </c>
      <c r="D128" s="12">
        <v>229</v>
      </c>
      <c r="E128" s="12">
        <v>0</v>
      </c>
    </row>
    <row r="129" spans="1:5">
      <c r="A129" s="95" t="s">
        <v>439</v>
      </c>
      <c r="B129" s="97">
        <v>9012.5</v>
      </c>
      <c r="C129" s="97">
        <v>192</v>
      </c>
      <c r="D129" s="97">
        <v>8820.5</v>
      </c>
      <c r="E129" s="97">
        <v>0</v>
      </c>
    </row>
    <row r="130" spans="1:5">
      <c r="A130" s="10" t="s">
        <v>440</v>
      </c>
      <c r="B130" s="12">
        <v>5</v>
      </c>
      <c r="C130" s="12">
        <v>4</v>
      </c>
      <c r="D130" s="12">
        <v>1</v>
      </c>
      <c r="E130" s="12">
        <v>0</v>
      </c>
    </row>
    <row r="131" spans="1:5">
      <c r="A131" s="95" t="s">
        <v>441</v>
      </c>
      <c r="B131" s="97">
        <v>245474</v>
      </c>
      <c r="C131" s="97">
        <v>235</v>
      </c>
      <c r="D131" s="97">
        <v>245239</v>
      </c>
      <c r="E131" s="97">
        <v>0</v>
      </c>
    </row>
    <row r="132" spans="1:5">
      <c r="A132" s="10" t="s">
        <v>442</v>
      </c>
      <c r="B132" s="12">
        <v>659</v>
      </c>
      <c r="C132" s="12">
        <v>209</v>
      </c>
      <c r="D132" s="12">
        <v>450</v>
      </c>
      <c r="E132" s="12">
        <v>0</v>
      </c>
    </row>
    <row r="133" spans="1:5">
      <c r="A133" s="95" t="s">
        <v>443</v>
      </c>
      <c r="B133" s="97">
        <v>13</v>
      </c>
      <c r="C133" s="97">
        <v>13</v>
      </c>
      <c r="D133" s="97">
        <v>0</v>
      </c>
      <c r="E133" s="97">
        <v>0</v>
      </c>
    </row>
    <row r="134" spans="1:5">
      <c r="A134" s="10" t="s">
        <v>445</v>
      </c>
      <c r="B134" s="12">
        <v>45088.55</v>
      </c>
      <c r="C134" s="12">
        <v>44798.55</v>
      </c>
      <c r="D134" s="12">
        <v>290</v>
      </c>
      <c r="E134" s="12">
        <v>0</v>
      </c>
    </row>
    <row r="135" spans="1:5">
      <c r="A135" s="95" t="s">
        <v>446</v>
      </c>
      <c r="B135" s="97">
        <v>721</v>
      </c>
      <c r="C135" s="97">
        <v>721</v>
      </c>
      <c r="D135" s="97">
        <v>0</v>
      </c>
      <c r="E135" s="97">
        <v>0</v>
      </c>
    </row>
    <row r="136" spans="1:5">
      <c r="A136" s="10" t="s">
        <v>447</v>
      </c>
      <c r="B136" s="12">
        <v>689076</v>
      </c>
      <c r="C136" s="12">
        <v>71164</v>
      </c>
      <c r="D136" s="12">
        <v>617912</v>
      </c>
      <c r="E136" s="12">
        <v>0</v>
      </c>
    </row>
    <row r="137" spans="1:5">
      <c r="A137" s="95" t="s">
        <v>448</v>
      </c>
      <c r="B137" s="97">
        <v>340</v>
      </c>
      <c r="C137" s="97">
        <v>0</v>
      </c>
      <c r="D137" s="97">
        <v>340</v>
      </c>
      <c r="E137" s="97">
        <v>0</v>
      </c>
    </row>
    <row r="138" spans="1:5">
      <c r="A138" s="10" t="s">
        <v>449</v>
      </c>
      <c r="B138" s="12">
        <v>89</v>
      </c>
      <c r="C138" s="12">
        <v>89</v>
      </c>
      <c r="D138" s="12">
        <v>0</v>
      </c>
      <c r="E138" s="12">
        <v>0</v>
      </c>
    </row>
    <row r="139" spans="1:5">
      <c r="A139" s="95" t="s">
        <v>450</v>
      </c>
      <c r="B139" s="97">
        <v>4423</v>
      </c>
      <c r="C139" s="97">
        <v>4247</v>
      </c>
      <c r="D139" s="97">
        <v>176</v>
      </c>
      <c r="E139" s="97">
        <v>0</v>
      </c>
    </row>
    <row r="140" spans="1:5">
      <c r="A140" s="10" t="s">
        <v>451</v>
      </c>
      <c r="B140" s="12">
        <v>22</v>
      </c>
      <c r="C140" s="12">
        <v>18</v>
      </c>
      <c r="D140" s="12">
        <v>4</v>
      </c>
      <c r="E140" s="12">
        <v>0</v>
      </c>
    </row>
    <row r="141" spans="1:5">
      <c r="A141" s="95" t="s">
        <v>452</v>
      </c>
      <c r="B141" s="97">
        <v>82.5</v>
      </c>
      <c r="C141" s="97">
        <v>73.5</v>
      </c>
      <c r="D141" s="97">
        <v>9</v>
      </c>
      <c r="E141" s="97">
        <v>0</v>
      </c>
    </row>
    <row r="142" spans="1:5">
      <c r="A142" s="10" t="s">
        <v>453</v>
      </c>
      <c r="B142" s="12">
        <v>415</v>
      </c>
      <c r="C142" s="12">
        <v>0</v>
      </c>
      <c r="D142" s="12">
        <v>415</v>
      </c>
      <c r="E142" s="12">
        <v>0</v>
      </c>
    </row>
    <row r="143" spans="1:5">
      <c r="A143" s="95" t="s">
        <v>454</v>
      </c>
      <c r="B143" s="97">
        <v>46265.2</v>
      </c>
      <c r="C143" s="97">
        <v>5854</v>
      </c>
      <c r="D143" s="97">
        <v>40411.2</v>
      </c>
      <c r="E143" s="97">
        <v>0</v>
      </c>
    </row>
    <row r="144" spans="1:5">
      <c r="A144" s="10" t="s">
        <v>455</v>
      </c>
      <c r="B144" s="12">
        <v>373325</v>
      </c>
      <c r="C144" s="12">
        <v>1350</v>
      </c>
      <c r="D144" s="12">
        <v>371975</v>
      </c>
      <c r="E144" s="12">
        <v>0</v>
      </c>
    </row>
    <row r="145" spans="1:5">
      <c r="A145" s="95" t="s">
        <v>456</v>
      </c>
      <c r="B145" s="97">
        <v>7330.08</v>
      </c>
      <c r="C145" s="97">
        <v>4874.38</v>
      </c>
      <c r="D145" s="97">
        <v>2455.7</v>
      </c>
      <c r="E145" s="97">
        <v>0</v>
      </c>
    </row>
    <row r="146" spans="1:5">
      <c r="A146" s="10" t="s">
        <v>457</v>
      </c>
      <c r="B146" s="12">
        <v>1337142.95</v>
      </c>
      <c r="C146" s="12">
        <v>588485.57</v>
      </c>
      <c r="D146" s="12">
        <v>748597.88</v>
      </c>
      <c r="E146" s="12">
        <v>59.5</v>
      </c>
    </row>
    <row r="147" spans="1:5">
      <c r="A147" s="95" t="s">
        <v>458</v>
      </c>
      <c r="B147" s="97">
        <v>225</v>
      </c>
      <c r="C147" s="97">
        <v>11</v>
      </c>
      <c r="D147" s="97">
        <v>214</v>
      </c>
      <c r="E147" s="97">
        <v>0</v>
      </c>
    </row>
    <row r="148" spans="1:5">
      <c r="A148" s="10" t="s">
        <v>459</v>
      </c>
      <c r="B148" s="12">
        <v>22</v>
      </c>
      <c r="C148" s="12">
        <v>22</v>
      </c>
      <c r="D148" s="12">
        <v>0</v>
      </c>
      <c r="E148" s="12">
        <v>0</v>
      </c>
    </row>
    <row r="149" spans="1:5">
      <c r="A149" s="95" t="s">
        <v>460</v>
      </c>
      <c r="B149" s="97">
        <v>2283</v>
      </c>
      <c r="C149" s="97">
        <v>1528</v>
      </c>
      <c r="D149" s="97">
        <v>755</v>
      </c>
      <c r="E149" s="97">
        <v>0</v>
      </c>
    </row>
    <row r="150" spans="1:5">
      <c r="A150" s="10" t="s">
        <v>461</v>
      </c>
      <c r="B150" s="12">
        <v>1754.5</v>
      </c>
      <c r="C150" s="12">
        <v>495.5</v>
      </c>
      <c r="D150" s="12">
        <v>1259</v>
      </c>
      <c r="E150" s="12">
        <v>0</v>
      </c>
    </row>
    <row r="151" spans="1:5">
      <c r="A151" s="95" t="s">
        <v>462</v>
      </c>
      <c r="B151" s="97">
        <v>3386</v>
      </c>
      <c r="C151" s="97">
        <v>3366</v>
      </c>
      <c r="D151" s="97">
        <v>20</v>
      </c>
      <c r="E151" s="97">
        <v>0</v>
      </c>
    </row>
    <row r="152" spans="1:5">
      <c r="A152" s="10" t="s">
        <v>463</v>
      </c>
      <c r="B152" s="12">
        <v>10623</v>
      </c>
      <c r="C152" s="12">
        <v>10530</v>
      </c>
      <c r="D152" s="12">
        <v>93</v>
      </c>
      <c r="E152" s="12">
        <v>0</v>
      </c>
    </row>
    <row r="153" spans="1:5">
      <c r="A153" s="95" t="s">
        <v>464</v>
      </c>
      <c r="B153" s="97">
        <v>581</v>
      </c>
      <c r="C153" s="97">
        <v>0</v>
      </c>
      <c r="D153" s="97">
        <v>581</v>
      </c>
      <c r="E153" s="97">
        <v>0</v>
      </c>
    </row>
    <row r="154" spans="1:5">
      <c r="A154" s="10" t="s">
        <v>465</v>
      </c>
      <c r="B154" s="12">
        <v>64</v>
      </c>
      <c r="C154" s="12">
        <v>59</v>
      </c>
      <c r="D154" s="12">
        <v>5</v>
      </c>
      <c r="E154" s="12">
        <v>0</v>
      </c>
    </row>
    <row r="155" spans="1:5">
      <c r="A155" s="95" t="s">
        <v>466</v>
      </c>
      <c r="B155" s="97">
        <v>2659</v>
      </c>
      <c r="C155" s="97">
        <v>2518</v>
      </c>
      <c r="D155" s="97">
        <v>141</v>
      </c>
      <c r="E155" s="97">
        <v>0</v>
      </c>
    </row>
    <row r="156" spans="1:5">
      <c r="A156" s="10" t="s">
        <v>467</v>
      </c>
      <c r="B156" s="12">
        <v>33</v>
      </c>
      <c r="C156" s="12">
        <v>33</v>
      </c>
      <c r="D156" s="12">
        <v>0</v>
      </c>
      <c r="E156" s="12">
        <v>0</v>
      </c>
    </row>
    <row r="157" spans="1:5">
      <c r="A157" s="95" t="s">
        <v>468</v>
      </c>
      <c r="B157" s="97">
        <v>5</v>
      </c>
      <c r="C157" s="97">
        <v>0</v>
      </c>
      <c r="D157" s="97">
        <v>5</v>
      </c>
      <c r="E157" s="97">
        <v>0</v>
      </c>
    </row>
    <row r="158" spans="1:5">
      <c r="A158" s="10" t="s">
        <v>469</v>
      </c>
      <c r="B158" s="12">
        <v>19294.22</v>
      </c>
      <c r="C158" s="12">
        <v>12300.9</v>
      </c>
      <c r="D158" s="12">
        <v>6993.32</v>
      </c>
      <c r="E158" s="12">
        <v>0</v>
      </c>
    </row>
    <row r="159" spans="1:5">
      <c r="A159" s="95" t="s">
        <v>470</v>
      </c>
      <c r="B159" s="97">
        <v>12544</v>
      </c>
      <c r="C159" s="97">
        <v>12500</v>
      </c>
      <c r="D159" s="97">
        <v>44</v>
      </c>
      <c r="E159" s="97">
        <v>0</v>
      </c>
    </row>
    <row r="160" spans="1:5">
      <c r="A160" s="10" t="s">
        <v>471</v>
      </c>
      <c r="B160" s="12">
        <v>205</v>
      </c>
      <c r="C160" s="12">
        <v>205</v>
      </c>
      <c r="D160" s="12">
        <v>0</v>
      </c>
      <c r="E160" s="12">
        <v>0</v>
      </c>
    </row>
    <row r="161" spans="1:5">
      <c r="A161" s="95" t="s">
        <v>472</v>
      </c>
      <c r="B161" s="97">
        <v>126</v>
      </c>
      <c r="C161" s="97">
        <v>0</v>
      </c>
      <c r="D161" s="97">
        <v>126</v>
      </c>
      <c r="E161" s="97">
        <v>0</v>
      </c>
    </row>
    <row r="162" spans="1:5">
      <c r="A162" s="10" t="s">
        <v>473</v>
      </c>
      <c r="B162" s="12">
        <v>600138.8</v>
      </c>
      <c r="C162" s="12">
        <v>9851</v>
      </c>
      <c r="D162" s="12">
        <v>590287.8</v>
      </c>
      <c r="E162" s="12">
        <v>0</v>
      </c>
    </row>
    <row r="163" spans="1:5">
      <c r="A163" s="95" t="s">
        <v>474</v>
      </c>
      <c r="B163" s="97">
        <v>20094</v>
      </c>
      <c r="C163" s="97">
        <v>18901</v>
      </c>
      <c r="D163" s="97">
        <v>1173</v>
      </c>
      <c r="E163" s="97">
        <v>20</v>
      </c>
    </row>
    <row r="164" spans="1:5">
      <c r="A164" s="10" t="s">
        <v>475</v>
      </c>
      <c r="B164" s="12">
        <v>114881</v>
      </c>
      <c r="C164" s="12">
        <v>2626</v>
      </c>
      <c r="D164" s="12">
        <v>112255</v>
      </c>
      <c r="E164" s="12">
        <v>0</v>
      </c>
    </row>
    <row r="165" spans="1:5">
      <c r="A165" s="95" t="s">
        <v>476</v>
      </c>
      <c r="B165" s="97">
        <v>10</v>
      </c>
      <c r="C165" s="97">
        <v>0</v>
      </c>
      <c r="D165" s="97">
        <v>10</v>
      </c>
      <c r="E165" s="97">
        <v>0</v>
      </c>
    </row>
    <row r="166" spans="1:5">
      <c r="A166" s="10" t="s">
        <v>477</v>
      </c>
      <c r="B166" s="12">
        <v>100</v>
      </c>
      <c r="C166" s="12">
        <v>100</v>
      </c>
      <c r="D166" s="12">
        <v>0</v>
      </c>
      <c r="E166" s="12">
        <v>0</v>
      </c>
    </row>
    <row r="167" spans="1:5">
      <c r="A167" s="95" t="s">
        <v>478</v>
      </c>
      <c r="B167" s="97">
        <v>1993</v>
      </c>
      <c r="C167" s="97">
        <v>1968</v>
      </c>
      <c r="D167" s="97">
        <v>25</v>
      </c>
      <c r="E167" s="97">
        <v>0</v>
      </c>
    </row>
    <row r="168" spans="1:5">
      <c r="A168" s="10" t="s">
        <v>479</v>
      </c>
      <c r="B168" s="12">
        <v>1071</v>
      </c>
      <c r="C168" s="12">
        <v>1071</v>
      </c>
      <c r="D168" s="12">
        <v>0</v>
      </c>
      <c r="E168" s="12">
        <v>0</v>
      </c>
    </row>
    <row r="169" spans="1:5">
      <c r="A169" s="95" t="s">
        <v>480</v>
      </c>
      <c r="B169" s="97">
        <v>80</v>
      </c>
      <c r="C169" s="97">
        <v>80</v>
      </c>
      <c r="D169" s="97">
        <v>0</v>
      </c>
      <c r="E169" s="97">
        <v>0</v>
      </c>
    </row>
    <row r="170" spans="1:5">
      <c r="A170" s="10" t="s">
        <v>481</v>
      </c>
      <c r="B170" s="12">
        <v>66226</v>
      </c>
      <c r="C170" s="12">
        <v>37023</v>
      </c>
      <c r="D170" s="12">
        <v>29178</v>
      </c>
      <c r="E170" s="12">
        <v>25</v>
      </c>
    </row>
    <row r="171" spans="1:5">
      <c r="A171" s="95" t="s">
        <v>482</v>
      </c>
      <c r="B171" s="97">
        <v>147417</v>
      </c>
      <c r="C171" s="97">
        <v>107495</v>
      </c>
      <c r="D171" s="97">
        <v>39922</v>
      </c>
      <c r="E171" s="97">
        <v>0</v>
      </c>
    </row>
    <row r="172" spans="1:5">
      <c r="A172" s="10" t="s">
        <v>483</v>
      </c>
      <c r="B172" s="12">
        <v>452</v>
      </c>
      <c r="C172" s="12">
        <v>33</v>
      </c>
      <c r="D172" s="12">
        <v>419</v>
      </c>
      <c r="E172" s="12">
        <v>0</v>
      </c>
    </row>
    <row r="173" spans="1:5">
      <c r="A173" s="95" t="s">
        <v>484</v>
      </c>
      <c r="B173" s="97">
        <v>72779</v>
      </c>
      <c r="C173" s="97">
        <v>5400</v>
      </c>
      <c r="D173" s="97">
        <v>67379</v>
      </c>
      <c r="E173" s="97">
        <v>0</v>
      </c>
    </row>
    <row r="174" spans="1:5">
      <c r="A174" s="10" t="s">
        <v>485</v>
      </c>
      <c r="B174" s="12">
        <v>9129.5</v>
      </c>
      <c r="C174" s="12">
        <v>6156.5</v>
      </c>
      <c r="D174" s="12">
        <v>2973</v>
      </c>
      <c r="E174" s="12">
        <v>0</v>
      </c>
    </row>
    <row r="175" spans="1:5">
      <c r="A175" s="95" t="s">
        <v>486</v>
      </c>
      <c r="B175" s="97">
        <v>90</v>
      </c>
      <c r="C175" s="97">
        <v>0</v>
      </c>
      <c r="D175" s="97">
        <v>90</v>
      </c>
      <c r="E175" s="97">
        <v>0</v>
      </c>
    </row>
    <row r="176" spans="1:5">
      <c r="A176" s="10" t="s">
        <v>487</v>
      </c>
      <c r="B176" s="12">
        <v>124</v>
      </c>
      <c r="C176" s="12">
        <v>0</v>
      </c>
      <c r="D176" s="12">
        <v>124</v>
      </c>
      <c r="E176" s="12">
        <v>0</v>
      </c>
    </row>
    <row r="177" spans="1:5">
      <c r="A177" s="95" t="s">
        <v>488</v>
      </c>
      <c r="B177" s="97">
        <v>7821</v>
      </c>
      <c r="C177" s="97">
        <v>7409</v>
      </c>
      <c r="D177" s="97">
        <v>412</v>
      </c>
      <c r="E177" s="97">
        <v>0</v>
      </c>
    </row>
    <row r="178" spans="1:5">
      <c r="A178" s="10" t="s">
        <v>489</v>
      </c>
      <c r="B178" s="12">
        <v>10922</v>
      </c>
      <c r="C178" s="12">
        <v>3095</v>
      </c>
      <c r="D178" s="12">
        <v>7827</v>
      </c>
      <c r="E178" s="12">
        <v>0</v>
      </c>
    </row>
    <row r="179" spans="1:5">
      <c r="A179" s="95" t="s">
        <v>490</v>
      </c>
      <c r="B179" s="97">
        <v>16373</v>
      </c>
      <c r="C179" s="97">
        <v>16354</v>
      </c>
      <c r="D179" s="97">
        <v>19</v>
      </c>
      <c r="E179" s="97">
        <v>0</v>
      </c>
    </row>
    <row r="180" spans="1:5">
      <c r="A180" s="10" t="s">
        <v>491</v>
      </c>
      <c r="B180" s="12">
        <v>59031.5</v>
      </c>
      <c r="C180" s="12">
        <v>58528.5</v>
      </c>
      <c r="D180" s="12">
        <v>503</v>
      </c>
      <c r="E180" s="12">
        <v>0</v>
      </c>
    </row>
    <row r="181" spans="1:5">
      <c r="A181" s="95" t="s">
        <v>492</v>
      </c>
      <c r="B181" s="97">
        <v>470</v>
      </c>
      <c r="C181" s="97">
        <v>40</v>
      </c>
      <c r="D181" s="97">
        <v>430</v>
      </c>
      <c r="E181" s="97">
        <v>0</v>
      </c>
    </row>
    <row r="182" spans="1:5">
      <c r="A182" s="10" t="s">
        <v>493</v>
      </c>
      <c r="B182" s="12">
        <v>2281</v>
      </c>
      <c r="C182" s="12">
        <v>80</v>
      </c>
      <c r="D182" s="12">
        <v>2201</v>
      </c>
      <c r="E182" s="12">
        <v>0</v>
      </c>
    </row>
    <row r="183" spans="1:5">
      <c r="A183" s="95" t="s">
        <v>494</v>
      </c>
      <c r="B183" s="97">
        <v>60971</v>
      </c>
      <c r="C183" s="97">
        <v>29752</v>
      </c>
      <c r="D183" s="97">
        <v>31219</v>
      </c>
      <c r="E183" s="97">
        <v>0</v>
      </c>
    </row>
    <row r="184" spans="1:5">
      <c r="A184" s="10" t="s">
        <v>495</v>
      </c>
      <c r="B184" s="12">
        <v>1062</v>
      </c>
      <c r="C184" s="12">
        <v>1031</v>
      </c>
      <c r="D184" s="12">
        <v>31</v>
      </c>
      <c r="E184" s="12">
        <v>0</v>
      </c>
    </row>
    <row r="185" spans="1:5">
      <c r="A185" s="95" t="s">
        <v>496</v>
      </c>
      <c r="B185" s="97">
        <v>20</v>
      </c>
      <c r="C185" s="97">
        <v>20</v>
      </c>
      <c r="D185" s="97">
        <v>0</v>
      </c>
      <c r="E185" s="97">
        <v>0</v>
      </c>
    </row>
    <row r="186" spans="1:5">
      <c r="A186" s="10" t="s">
        <v>497</v>
      </c>
      <c r="B186" s="12">
        <v>484</v>
      </c>
      <c r="C186" s="12">
        <v>5</v>
      </c>
      <c r="D186" s="12">
        <v>479</v>
      </c>
      <c r="E186" s="12">
        <v>0</v>
      </c>
    </row>
    <row r="187" spans="1:5">
      <c r="A187" s="95" t="s">
        <v>498</v>
      </c>
      <c r="B187" s="97">
        <v>1665</v>
      </c>
      <c r="C187" s="97">
        <v>1514</v>
      </c>
      <c r="D187" s="97">
        <v>151</v>
      </c>
      <c r="E187" s="97">
        <v>0</v>
      </c>
    </row>
    <row r="188" spans="1:5">
      <c r="A188" s="10" t="s">
        <v>499</v>
      </c>
      <c r="B188" s="12">
        <v>6</v>
      </c>
      <c r="C188" s="12">
        <v>6</v>
      </c>
      <c r="D188" s="12">
        <v>0</v>
      </c>
      <c r="E188" s="12">
        <v>0</v>
      </c>
    </row>
    <row r="189" spans="1:5">
      <c r="A189" s="95" t="s">
        <v>500</v>
      </c>
      <c r="B189" s="97">
        <v>11</v>
      </c>
      <c r="C189" s="97">
        <v>11</v>
      </c>
      <c r="D189" s="97">
        <v>0</v>
      </c>
      <c r="E189" s="97">
        <v>0</v>
      </c>
    </row>
    <row r="190" spans="1:5">
      <c r="A190" s="10" t="s">
        <v>501</v>
      </c>
      <c r="B190" s="12">
        <v>18323.5</v>
      </c>
      <c r="C190" s="12">
        <v>0</v>
      </c>
      <c r="D190" s="12">
        <v>18323.5</v>
      </c>
      <c r="E190" s="12">
        <v>0</v>
      </c>
    </row>
    <row r="191" spans="1:5">
      <c r="A191" s="95" t="s">
        <v>502</v>
      </c>
      <c r="B191" s="97">
        <v>95888.81</v>
      </c>
      <c r="C191" s="97">
        <v>7319.5</v>
      </c>
      <c r="D191" s="97">
        <v>88569.31</v>
      </c>
      <c r="E191" s="97">
        <v>0</v>
      </c>
    </row>
    <row r="192" spans="1:5">
      <c r="A192" s="10" t="s">
        <v>503</v>
      </c>
      <c r="B192" s="12">
        <v>6</v>
      </c>
      <c r="C192" s="12">
        <v>6</v>
      </c>
      <c r="D192" s="12">
        <v>0</v>
      </c>
      <c r="E192" s="12">
        <v>0</v>
      </c>
    </row>
    <row r="193" spans="1:5">
      <c r="A193" s="95" t="s">
        <v>504</v>
      </c>
      <c r="B193" s="97">
        <v>334096</v>
      </c>
      <c r="C193" s="97">
        <v>10167</v>
      </c>
      <c r="D193" s="97">
        <v>323929</v>
      </c>
      <c r="E193" s="97">
        <v>0</v>
      </c>
    </row>
    <row r="194" spans="1:5">
      <c r="A194" s="10" t="s">
        <v>505</v>
      </c>
      <c r="B194" s="12">
        <v>49574</v>
      </c>
      <c r="C194" s="12">
        <v>1863</v>
      </c>
      <c r="D194" s="12">
        <v>47711</v>
      </c>
      <c r="E194" s="12">
        <v>0</v>
      </c>
    </row>
    <row r="195" spans="1:5">
      <c r="A195" s="95" t="s">
        <v>506</v>
      </c>
      <c r="B195" s="97">
        <v>5599</v>
      </c>
      <c r="C195" s="97">
        <v>3358</v>
      </c>
      <c r="D195" s="97">
        <v>2241</v>
      </c>
      <c r="E195" s="97">
        <v>0</v>
      </c>
    </row>
    <row r="196" spans="1:5">
      <c r="A196" s="10" t="s">
        <v>507</v>
      </c>
      <c r="B196" s="12">
        <v>54490.1</v>
      </c>
      <c r="C196" s="12">
        <v>10955</v>
      </c>
      <c r="D196" s="12">
        <v>43535.1</v>
      </c>
      <c r="E196" s="12">
        <v>0</v>
      </c>
    </row>
    <row r="197" spans="1:5">
      <c r="A197" s="95" t="s">
        <v>508</v>
      </c>
      <c r="B197" s="97">
        <v>483878.71</v>
      </c>
      <c r="C197" s="97">
        <v>94559.86</v>
      </c>
      <c r="D197" s="97">
        <v>389252.85</v>
      </c>
      <c r="E197" s="97">
        <v>66</v>
      </c>
    </row>
    <row r="198" spans="1:5">
      <c r="A198" s="10" t="s">
        <v>509</v>
      </c>
      <c r="B198" s="12">
        <v>27111</v>
      </c>
      <c r="C198" s="12">
        <v>24660</v>
      </c>
      <c r="D198" s="12">
        <v>2451</v>
      </c>
      <c r="E198" s="12">
        <v>0</v>
      </c>
    </row>
    <row r="199" spans="1:5">
      <c r="A199" s="95" t="s">
        <v>510</v>
      </c>
      <c r="B199" s="97">
        <v>10517.7</v>
      </c>
      <c r="C199" s="97">
        <v>382</v>
      </c>
      <c r="D199" s="97">
        <v>10135.7</v>
      </c>
      <c r="E199" s="97">
        <v>0</v>
      </c>
    </row>
    <row r="200" spans="1:5">
      <c r="A200" s="10" t="s">
        <v>511</v>
      </c>
      <c r="B200" s="12">
        <v>490</v>
      </c>
      <c r="C200" s="12">
        <v>0</v>
      </c>
      <c r="D200" s="12">
        <v>490</v>
      </c>
      <c r="E200" s="12">
        <v>0</v>
      </c>
    </row>
    <row r="201" spans="1:5">
      <c r="A201" s="95" t="s">
        <v>513</v>
      </c>
      <c r="B201" s="97">
        <v>14222.2</v>
      </c>
      <c r="C201" s="97">
        <v>3410.2</v>
      </c>
      <c r="D201" s="97">
        <v>10812</v>
      </c>
      <c r="E201" s="97">
        <v>0</v>
      </c>
    </row>
    <row r="202" spans="1:5">
      <c r="A202" s="10" t="s">
        <v>514</v>
      </c>
      <c r="B202" s="12">
        <v>1025</v>
      </c>
      <c r="C202" s="12">
        <v>925</v>
      </c>
      <c r="D202" s="12">
        <v>100</v>
      </c>
      <c r="E202" s="12">
        <v>0</v>
      </c>
    </row>
    <row r="203" spans="1:5">
      <c r="A203" s="95" t="s">
        <v>512</v>
      </c>
      <c r="B203" s="97">
        <v>583</v>
      </c>
      <c r="C203" s="97">
        <v>150</v>
      </c>
      <c r="D203" s="97">
        <v>428</v>
      </c>
      <c r="E203" s="97">
        <v>5</v>
      </c>
    </row>
    <row r="204" spans="1:5">
      <c r="A204" s="15" t="s">
        <v>68</v>
      </c>
    </row>
    <row r="207" spans="1:5">
      <c r="A207" s="1" t="s">
        <v>69</v>
      </c>
    </row>
    <row r="209" ht="15.75" spans="1:3">
      <c r="A209" s="211" t="s">
        <v>665</v>
      </c>
      <c r="B209" s="211"/>
      <c r="C209" s="211"/>
    </row>
    <row r="210" ht="34.5" customHeight="1" spans="1:3">
      <c r="A210" s="212" t="s">
        <v>666</v>
      </c>
      <c r="B210" s="212"/>
      <c r="C210" s="212"/>
    </row>
    <row r="211" ht="45.75" spans="1:3">
      <c r="A211" s="213" t="s">
        <v>667</v>
      </c>
      <c r="B211" s="214" t="s">
        <v>668</v>
      </c>
      <c r="C211" s="94" t="s">
        <v>92</v>
      </c>
    </row>
    <row r="212" ht="15.75" spans="1:3">
      <c r="A212" s="76"/>
      <c r="B212" s="77"/>
      <c r="C212" s="78"/>
    </row>
    <row r="213" spans="1:3">
      <c r="A213" s="123" t="s">
        <v>80</v>
      </c>
      <c r="B213" s="125">
        <f>SUM(B215:B221)</f>
        <v>338798</v>
      </c>
      <c r="C213" s="146">
        <f>SUM(C215:C221)</f>
        <v>100</v>
      </c>
    </row>
    <row r="214" spans="1:3">
      <c r="A214" s="84"/>
      <c r="B214" s="80"/>
      <c r="C214" s="86"/>
    </row>
    <row r="215" spans="1:3">
      <c r="A215" s="201" t="s">
        <v>669</v>
      </c>
      <c r="B215" s="80">
        <v>96993</v>
      </c>
      <c r="C215" s="35">
        <f>B215/$B$213*100</f>
        <v>28.6285633327233</v>
      </c>
    </row>
    <row r="216" spans="1:3">
      <c r="A216" s="201" t="s">
        <v>670</v>
      </c>
      <c r="B216" s="80">
        <v>5780</v>
      </c>
      <c r="C216" s="35">
        <f t="shared" ref="C216:C221" si="0">B216/$B$213*100</f>
        <v>1.70603132249895</v>
      </c>
    </row>
    <row r="217" spans="1:3">
      <c r="A217" s="201" t="s">
        <v>671</v>
      </c>
      <c r="B217" s="80">
        <v>4242</v>
      </c>
      <c r="C217" s="35">
        <f t="shared" si="0"/>
        <v>1.25207350692743</v>
      </c>
    </row>
    <row r="218" spans="1:3">
      <c r="A218" s="201" t="s">
        <v>672</v>
      </c>
      <c r="B218" s="80">
        <v>10905</v>
      </c>
      <c r="C218" s="35">
        <f t="shared" si="0"/>
        <v>3.21873210585659</v>
      </c>
    </row>
    <row r="219" spans="1:3">
      <c r="A219" s="201" t="s">
        <v>673</v>
      </c>
      <c r="B219" s="80">
        <v>4866</v>
      </c>
      <c r="C219" s="35">
        <f t="shared" si="0"/>
        <v>1.43625405108649</v>
      </c>
    </row>
    <row r="220" spans="1:3">
      <c r="A220" s="201" t="s">
        <v>674</v>
      </c>
      <c r="B220" s="80">
        <v>215794</v>
      </c>
      <c r="C220" s="35">
        <f t="shared" si="0"/>
        <v>63.6940005549029</v>
      </c>
    </row>
    <row r="221" ht="15.75" spans="1:3">
      <c r="A221" s="202" t="s">
        <v>675</v>
      </c>
      <c r="B221" s="90">
        <v>218</v>
      </c>
      <c r="C221" s="39">
        <f t="shared" si="0"/>
        <v>0.0643451260042857</v>
      </c>
    </row>
    <row r="222" ht="15.75" spans="1:3">
      <c r="A222" s="15" t="s">
        <v>68</v>
      </c>
    </row>
  </sheetData>
  <mergeCells count="4">
    <mergeCell ref="A2:E2"/>
    <mergeCell ref="A3:E3"/>
    <mergeCell ref="A209:C209"/>
    <mergeCell ref="A210:C210"/>
  </mergeCells>
  <hyperlinks>
    <hyperlink ref="A1" location="'ÍNDICE'!A1" display="Volver al Índice"/>
    <hyperlink ref="A207" location="'ÍNDICE'!A1" display="Volver al Índice"/>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4"/>
  <sheetViews>
    <sheetView zoomScale="93" zoomScaleNormal="93" topLeftCell="A243" workbookViewId="0">
      <selection activeCell="A265" sqref="A265"/>
    </sheetView>
  </sheetViews>
  <sheetFormatPr defaultColWidth="8.72380952380952" defaultRowHeight="15"/>
  <cols>
    <col min="1" max="1" width="35.1809523809524" customWidth="1"/>
    <col min="2" max="2" width="18.1809523809524" customWidth="1"/>
    <col min="3" max="3" width="15.4571428571429" customWidth="1"/>
    <col min="4" max="4" width="24.7238095238095" customWidth="1"/>
    <col min="5" max="5" width="14.1809523809524" customWidth="1"/>
    <col min="6" max="6" width="19.1809523809524" customWidth="1"/>
    <col min="7" max="7" width="14.7238095238095" customWidth="1"/>
    <col min="8" max="8" width="20.7238095238095" customWidth="1"/>
    <col min="9" max="9" width="21.7238095238095" customWidth="1"/>
  </cols>
  <sheetData>
    <row r="1" spans="1:7">
      <c r="A1" s="1" t="s">
        <v>69</v>
      </c>
      <c r="D1" t="s">
        <v>70</v>
      </c>
    </row>
    <row r="2" spans="1:7">
      <c r="A2" s="16" t="s">
        <v>71</v>
      </c>
      <c r="B2" s="16"/>
      <c r="C2" s="16"/>
      <c r="D2" s="16"/>
      <c r="E2" s="16"/>
      <c r="F2" s="16"/>
      <c r="G2" s="16"/>
    </row>
    <row r="3" ht="27.65" customHeight="1" spans="1:7">
      <c r="A3" s="16" t="s">
        <v>72</v>
      </c>
      <c r="B3" s="16"/>
      <c r="C3" s="16"/>
      <c r="D3" s="16"/>
      <c r="E3" s="16"/>
      <c r="F3" s="16"/>
      <c r="G3" s="16"/>
    </row>
    <row r="4" ht="30.75" spans="1:7">
      <c r="A4" s="273" t="s">
        <v>73</v>
      </c>
      <c r="B4" s="273" t="s">
        <v>74</v>
      </c>
      <c r="C4" s="273" t="s">
        <v>75</v>
      </c>
      <c r="D4" s="273" t="s">
        <v>76</v>
      </c>
      <c r="E4" s="273" t="s">
        <v>77</v>
      </c>
      <c r="F4" s="273" t="s">
        <v>78</v>
      </c>
      <c r="G4" s="273" t="s">
        <v>79</v>
      </c>
    </row>
    <row r="5" ht="15.75" spans="1:7">
      <c r="A5" s="76"/>
      <c r="B5" s="77"/>
      <c r="C5" s="77"/>
      <c r="D5" s="77"/>
      <c r="E5" s="77"/>
      <c r="F5" s="77"/>
      <c r="G5" s="78"/>
    </row>
    <row r="6" spans="1:7">
      <c r="A6" s="275" t="s">
        <v>80</v>
      </c>
      <c r="B6" s="276">
        <f t="shared" ref="B6:G6" si="0">SUM(B8:B14)</f>
        <v>216347</v>
      </c>
      <c r="C6" s="276">
        <f t="shared" si="0"/>
        <v>215159</v>
      </c>
      <c r="D6" s="276">
        <f t="shared" si="0"/>
        <v>315</v>
      </c>
      <c r="E6" s="276">
        <f t="shared" si="0"/>
        <v>641</v>
      </c>
      <c r="F6" s="276">
        <f t="shared" si="0"/>
        <v>52</v>
      </c>
      <c r="G6" s="276">
        <f t="shared" si="0"/>
        <v>180</v>
      </c>
    </row>
    <row r="7" spans="1:7">
      <c r="A7" s="84"/>
      <c r="B7" s="85"/>
      <c r="C7" s="85"/>
      <c r="D7" s="85"/>
      <c r="E7" s="85"/>
      <c r="F7" s="85"/>
      <c r="G7" s="86"/>
    </row>
    <row r="8" spans="1:7">
      <c r="A8" s="173" t="s">
        <v>81</v>
      </c>
      <c r="B8" s="33">
        <v>29509</v>
      </c>
      <c r="C8" s="33">
        <v>29420</v>
      </c>
      <c r="D8" s="33">
        <v>18</v>
      </c>
      <c r="E8" s="33">
        <v>57</v>
      </c>
      <c r="F8" s="33">
        <v>4</v>
      </c>
      <c r="G8" s="224">
        <v>10</v>
      </c>
    </row>
    <row r="9" spans="1:7">
      <c r="A9" s="173" t="s">
        <v>82</v>
      </c>
      <c r="B9" s="33">
        <v>54291</v>
      </c>
      <c r="C9" s="33">
        <v>53974</v>
      </c>
      <c r="D9" s="33">
        <v>22</v>
      </c>
      <c r="E9" s="33">
        <v>274</v>
      </c>
      <c r="F9" s="33">
        <v>4</v>
      </c>
      <c r="G9" s="224">
        <v>17</v>
      </c>
    </row>
    <row r="10" spans="1:7">
      <c r="A10" s="173" t="s">
        <v>83</v>
      </c>
      <c r="B10" s="33">
        <v>44086</v>
      </c>
      <c r="C10" s="33">
        <v>43871</v>
      </c>
      <c r="D10" s="33">
        <v>22</v>
      </c>
      <c r="E10" s="33">
        <v>168</v>
      </c>
      <c r="F10" s="33">
        <v>4</v>
      </c>
      <c r="G10" s="224">
        <v>21</v>
      </c>
    </row>
    <row r="11" spans="1:7">
      <c r="A11" s="173" t="s">
        <v>84</v>
      </c>
      <c r="B11" s="33">
        <v>33075</v>
      </c>
      <c r="C11" s="33">
        <v>32943</v>
      </c>
      <c r="D11" s="33">
        <v>18</v>
      </c>
      <c r="E11" s="33">
        <v>80</v>
      </c>
      <c r="F11" s="33">
        <v>5</v>
      </c>
      <c r="G11" s="224">
        <v>29</v>
      </c>
    </row>
    <row r="12" spans="1:7">
      <c r="A12" s="173" t="s">
        <v>85</v>
      </c>
      <c r="B12" s="33">
        <v>32350</v>
      </c>
      <c r="C12" s="33">
        <v>32253</v>
      </c>
      <c r="D12" s="33">
        <v>33</v>
      </c>
      <c r="E12" s="33">
        <v>26</v>
      </c>
      <c r="F12" s="33">
        <v>10</v>
      </c>
      <c r="G12" s="224">
        <v>28</v>
      </c>
    </row>
    <row r="13" spans="1:7">
      <c r="A13" s="173" t="s">
        <v>86</v>
      </c>
      <c r="B13" s="33">
        <v>18082</v>
      </c>
      <c r="C13" s="33">
        <v>17967</v>
      </c>
      <c r="D13" s="33">
        <v>60</v>
      </c>
      <c r="E13" s="33">
        <v>17</v>
      </c>
      <c r="F13" s="33">
        <v>8</v>
      </c>
      <c r="G13" s="224">
        <v>30</v>
      </c>
    </row>
    <row r="14" ht="15.75" spans="1:7">
      <c r="A14" s="179" t="s">
        <v>87</v>
      </c>
      <c r="B14" s="37">
        <v>4954</v>
      </c>
      <c r="C14" s="37">
        <v>4731</v>
      </c>
      <c r="D14" s="37">
        <v>142</v>
      </c>
      <c r="E14" s="37">
        <v>19</v>
      </c>
      <c r="F14" s="37">
        <v>17</v>
      </c>
      <c r="G14" s="227">
        <v>45</v>
      </c>
    </row>
    <row r="15" ht="15.75" spans="1:7">
      <c r="A15" s="270" t="s">
        <v>88</v>
      </c>
    </row>
    <row r="16" spans="1:7">
      <c r="A16" s="15" t="s">
        <v>68</v>
      </c>
    </row>
    <row r="17" spans="1:3">
      <c r="A17" s="15"/>
    </row>
    <row r="19" spans="1:3">
      <c r="A19" s="1" t="s">
        <v>69</v>
      </c>
    </row>
    <row r="20" spans="1:3">
      <c r="A20" s="16" t="s">
        <v>89</v>
      </c>
      <c r="B20" s="16"/>
      <c r="C20" s="16"/>
    </row>
    <row r="21" ht="45" customHeight="1" spans="1:3">
      <c r="A21" s="16" t="s">
        <v>90</v>
      </c>
      <c r="B21" s="16"/>
      <c r="C21" s="16"/>
    </row>
    <row r="22" ht="39.65" customHeight="1" spans="1:3">
      <c r="A22" s="273" t="s">
        <v>91</v>
      </c>
      <c r="B22" s="273" t="s">
        <v>74</v>
      </c>
      <c r="C22" s="273" t="s">
        <v>92</v>
      </c>
    </row>
    <row r="23" ht="15.75" spans="1:3">
      <c r="A23" s="111"/>
      <c r="B23" s="111"/>
      <c r="C23" s="111"/>
    </row>
    <row r="24" spans="1:3">
      <c r="A24" s="286" t="s">
        <v>80</v>
      </c>
      <c r="B24" s="19">
        <f>SUM(B26:B30)</f>
        <v>216347</v>
      </c>
      <c r="C24" s="287">
        <v>100</v>
      </c>
    </row>
    <row r="26" spans="1:3">
      <c r="A26" s="117" t="s">
        <v>75</v>
      </c>
      <c r="B26" s="12">
        <v>215159</v>
      </c>
      <c r="C26" s="118">
        <f>B26/$B$24*100</f>
        <v>99.4508821476609</v>
      </c>
    </row>
    <row r="27" spans="1:3">
      <c r="A27" s="117" t="s">
        <v>76</v>
      </c>
      <c r="B27" s="12">
        <v>315</v>
      </c>
      <c r="C27" s="118">
        <f t="shared" ref="C27:C30" si="1">B27/$B$24*100</f>
        <v>0.145599430544449</v>
      </c>
    </row>
    <row r="28" spans="1:3">
      <c r="A28" s="117" t="s">
        <v>77</v>
      </c>
      <c r="B28" s="12">
        <v>641</v>
      </c>
      <c r="C28" s="118">
        <f t="shared" si="1"/>
        <v>0.296283285647594</v>
      </c>
    </row>
    <row r="29" spans="1:3">
      <c r="A29" s="117" t="s">
        <v>78</v>
      </c>
      <c r="B29" s="12">
        <v>52</v>
      </c>
      <c r="C29" s="118">
        <f t="shared" si="1"/>
        <v>0.0240354615501948</v>
      </c>
    </row>
    <row r="30" ht="15.75" spans="1:3">
      <c r="A30" s="119" t="s">
        <v>93</v>
      </c>
      <c r="B30" s="107">
        <v>180</v>
      </c>
      <c r="C30" s="289">
        <f t="shared" si="1"/>
        <v>0.0831996745968282</v>
      </c>
    </row>
    <row r="31" ht="15.75" spans="1:3">
      <c r="A31" s="270" t="s">
        <v>88</v>
      </c>
    </row>
    <row r="32" spans="1:3">
      <c r="A32" s="15" t="s">
        <v>68</v>
      </c>
    </row>
    <row r="33" spans="1:4">
      <c r="A33" s="15"/>
    </row>
    <row r="35" spans="1:4">
      <c r="A35" s="1" t="s">
        <v>69</v>
      </c>
    </row>
    <row r="36" spans="1:4">
      <c r="A36" s="16" t="s">
        <v>94</v>
      </c>
      <c r="B36" s="16"/>
      <c r="C36" s="16"/>
      <c r="D36" s="16"/>
    </row>
    <row r="37" ht="45" customHeight="1" spans="1:4">
      <c r="A37" s="16" t="s">
        <v>95</v>
      </c>
      <c r="B37" s="16"/>
      <c r="C37" s="16"/>
      <c r="D37" s="16"/>
    </row>
    <row r="38" ht="49" customHeight="1" spans="1:4">
      <c r="A38" s="273" t="s">
        <v>96</v>
      </c>
      <c r="B38" s="273" t="s">
        <v>74</v>
      </c>
      <c r="C38" s="273" t="s">
        <v>97</v>
      </c>
      <c r="D38" s="273" t="s">
        <v>98</v>
      </c>
    </row>
    <row r="39" ht="15.75" spans="1:4">
      <c r="A39" s="111"/>
      <c r="B39" s="111"/>
      <c r="C39" s="111"/>
      <c r="D39" s="111"/>
    </row>
    <row r="40" spans="1:4">
      <c r="A40" s="239" t="s">
        <v>80</v>
      </c>
      <c r="B40" s="44">
        <f>SUM(C40:D40)</f>
        <v>216799</v>
      </c>
      <c r="C40" s="44">
        <f>SUM(C42:C51)</f>
        <v>215611</v>
      </c>
      <c r="D40" s="240">
        <v>1188</v>
      </c>
    </row>
    <row r="42" spans="1:4">
      <c r="A42" s="117" t="s">
        <v>99</v>
      </c>
      <c r="B42" s="12">
        <v>2714</v>
      </c>
      <c r="C42" s="12">
        <v>2673</v>
      </c>
      <c r="D42" s="242">
        <v>41</v>
      </c>
    </row>
    <row r="43" spans="1:4">
      <c r="A43" s="117" t="s">
        <v>100</v>
      </c>
      <c r="B43" s="12">
        <v>32259</v>
      </c>
      <c r="C43" s="12">
        <v>32160</v>
      </c>
      <c r="D43" s="242">
        <v>99</v>
      </c>
    </row>
    <row r="44" spans="1:4">
      <c r="A44" s="117" t="s">
        <v>101</v>
      </c>
      <c r="B44" s="12">
        <v>19606</v>
      </c>
      <c r="C44" s="12">
        <v>19523</v>
      </c>
      <c r="D44" s="242">
        <v>83</v>
      </c>
    </row>
    <row r="45" spans="1:4">
      <c r="A45" s="117" t="s">
        <v>102</v>
      </c>
      <c r="B45" s="12">
        <v>26584</v>
      </c>
      <c r="C45" s="12">
        <v>26567</v>
      </c>
      <c r="D45" s="242">
        <v>17</v>
      </c>
    </row>
    <row r="46" spans="1:4">
      <c r="A46" s="117" t="s">
        <v>103</v>
      </c>
      <c r="B46" s="12">
        <v>16675</v>
      </c>
      <c r="C46" s="12">
        <v>16627</v>
      </c>
      <c r="D46" s="242">
        <v>48</v>
      </c>
    </row>
    <row r="47" spans="1:4">
      <c r="A47" s="117" t="s">
        <v>104</v>
      </c>
      <c r="B47" s="12">
        <v>28740</v>
      </c>
      <c r="C47" s="12">
        <v>28162</v>
      </c>
      <c r="D47" s="242">
        <v>578</v>
      </c>
    </row>
    <row r="48" spans="1:4">
      <c r="A48" s="117" t="s">
        <v>105</v>
      </c>
      <c r="B48" s="12">
        <v>27986</v>
      </c>
      <c r="C48" s="12">
        <v>27876</v>
      </c>
      <c r="D48" s="242">
        <v>110</v>
      </c>
    </row>
    <row r="49" spans="1:5">
      <c r="A49" s="117" t="s">
        <v>106</v>
      </c>
      <c r="B49" s="12">
        <v>27280</v>
      </c>
      <c r="C49" s="12">
        <v>27211</v>
      </c>
      <c r="D49" s="242">
        <v>69</v>
      </c>
    </row>
    <row r="50" spans="1:5">
      <c r="A50" s="117" t="s">
        <v>107</v>
      </c>
      <c r="B50" s="12">
        <v>11334</v>
      </c>
      <c r="C50" s="12">
        <v>11279</v>
      </c>
      <c r="D50" s="242">
        <v>55</v>
      </c>
    </row>
    <row r="51" spans="1:5">
      <c r="A51" s="117" t="s">
        <v>108</v>
      </c>
      <c r="B51" s="12">
        <v>23621</v>
      </c>
      <c r="C51" s="12">
        <v>23533</v>
      </c>
      <c r="D51" s="242">
        <v>88</v>
      </c>
    </row>
    <row r="52" spans="1:5">
      <c r="A52" s="270" t="s">
        <v>88</v>
      </c>
    </row>
    <row r="53" spans="1:5">
      <c r="A53" s="15" t="s">
        <v>68</v>
      </c>
    </row>
    <row r="54" spans="1:5">
      <c r="A54" s="15"/>
    </row>
    <row r="56" spans="1:5">
      <c r="A56" s="1" t="s">
        <v>69</v>
      </c>
    </row>
    <row r="57" spans="1:5">
      <c r="A57" s="16" t="s">
        <v>109</v>
      </c>
      <c r="B57" s="16"/>
      <c r="C57" s="16"/>
      <c r="D57" s="16"/>
    </row>
    <row r="58" ht="45" customHeight="1" spans="1:5">
      <c r="A58" s="16" t="s">
        <v>110</v>
      </c>
      <c r="B58" s="16"/>
      <c r="C58" s="16"/>
      <c r="D58" s="16"/>
    </row>
    <row r="59" ht="37" customHeight="1" spans="1:5">
      <c r="A59" s="17" t="s">
        <v>111</v>
      </c>
      <c r="B59" s="17" t="s">
        <v>74</v>
      </c>
      <c r="C59" s="17" t="s">
        <v>112</v>
      </c>
      <c r="D59" s="17" t="s">
        <v>98</v>
      </c>
    </row>
    <row r="61" spans="1:5">
      <c r="A61" s="41" t="s">
        <v>80</v>
      </c>
      <c r="B61" s="44">
        <f>SUM(B63:B93)</f>
        <v>217338</v>
      </c>
      <c r="C61" s="44">
        <f>SUM(C63:C93)</f>
        <v>216150</v>
      </c>
      <c r="D61" s="44">
        <f>SUM(D63:D93)</f>
        <v>1188</v>
      </c>
      <c r="E61" s="31"/>
    </row>
    <row r="63" spans="1:5">
      <c r="A63" s="10" t="s">
        <v>113</v>
      </c>
      <c r="B63" s="12">
        <v>13083</v>
      </c>
      <c r="C63" s="12">
        <f>B63-D63</f>
        <v>12543</v>
      </c>
      <c r="D63" s="12">
        <v>540</v>
      </c>
    </row>
    <row r="64" spans="1:5">
      <c r="A64" s="10" t="s">
        <v>114</v>
      </c>
      <c r="B64" s="12">
        <v>14112</v>
      </c>
      <c r="C64" s="12">
        <f t="shared" ref="C64:C93" si="2">B64-D64</f>
        <v>14034</v>
      </c>
      <c r="D64" s="12">
        <v>78</v>
      </c>
    </row>
    <row r="65" spans="1:4">
      <c r="A65" s="10" t="s">
        <v>115</v>
      </c>
      <c r="B65" s="12">
        <v>8005</v>
      </c>
      <c r="C65" s="12">
        <f t="shared" si="2"/>
        <v>7986</v>
      </c>
      <c r="D65" s="12">
        <v>19</v>
      </c>
    </row>
    <row r="66" spans="1:4">
      <c r="A66" s="10" t="s">
        <v>116</v>
      </c>
      <c r="B66" s="12">
        <v>4004</v>
      </c>
      <c r="C66" s="12">
        <f t="shared" si="2"/>
        <v>3993</v>
      </c>
      <c r="D66" s="12">
        <v>11</v>
      </c>
    </row>
    <row r="67" spans="1:4">
      <c r="A67" s="10" t="s">
        <v>117</v>
      </c>
      <c r="B67" s="12">
        <v>10470</v>
      </c>
      <c r="C67" s="12">
        <f t="shared" si="2"/>
        <v>10462</v>
      </c>
      <c r="D67" s="12">
        <v>8</v>
      </c>
    </row>
    <row r="68" spans="1:4">
      <c r="A68" s="10" t="s">
        <v>118</v>
      </c>
      <c r="B68" s="12">
        <v>6193</v>
      </c>
      <c r="C68" s="12">
        <f t="shared" si="2"/>
        <v>6189</v>
      </c>
      <c r="D68" s="12">
        <v>4</v>
      </c>
    </row>
    <row r="69" spans="1:4">
      <c r="A69" s="10" t="s">
        <v>119</v>
      </c>
      <c r="B69" s="12">
        <v>6719</v>
      </c>
      <c r="C69" s="12">
        <f t="shared" si="2"/>
        <v>6712</v>
      </c>
      <c r="D69" s="12">
        <v>7</v>
      </c>
    </row>
    <row r="70" spans="1:4">
      <c r="A70" s="10" t="s">
        <v>120</v>
      </c>
      <c r="B70" s="12">
        <v>9035</v>
      </c>
      <c r="C70" s="12">
        <f t="shared" si="2"/>
        <v>9006</v>
      </c>
      <c r="D70" s="12">
        <v>29</v>
      </c>
    </row>
    <row r="71" spans="1:4">
      <c r="A71" s="10" t="s">
        <v>121</v>
      </c>
      <c r="B71" s="12">
        <v>5410</v>
      </c>
      <c r="C71" s="12">
        <f t="shared" si="2"/>
        <v>5374</v>
      </c>
      <c r="D71" s="12">
        <v>36</v>
      </c>
    </row>
    <row r="72" spans="1:4">
      <c r="A72" s="10" t="s">
        <v>122</v>
      </c>
      <c r="B72" s="12">
        <v>5929</v>
      </c>
      <c r="C72" s="12">
        <f t="shared" si="2"/>
        <v>5923</v>
      </c>
      <c r="D72" s="12">
        <v>6</v>
      </c>
    </row>
    <row r="73" spans="1:4">
      <c r="A73" s="10" t="s">
        <v>123</v>
      </c>
      <c r="B73" s="12">
        <v>4079</v>
      </c>
      <c r="C73" s="12">
        <f t="shared" si="2"/>
        <v>4067</v>
      </c>
      <c r="D73" s="12">
        <v>12</v>
      </c>
    </row>
    <row r="74" spans="1:4">
      <c r="A74" s="10" t="s">
        <v>124</v>
      </c>
      <c r="B74" s="12">
        <v>4160</v>
      </c>
      <c r="C74" s="12">
        <f t="shared" si="2"/>
        <v>4122</v>
      </c>
      <c r="D74" s="12">
        <v>38</v>
      </c>
    </row>
    <row r="75" spans="1:4">
      <c r="A75" s="10" t="s">
        <v>125</v>
      </c>
      <c r="B75" s="12">
        <v>1006</v>
      </c>
      <c r="C75" s="12">
        <f t="shared" si="2"/>
        <v>993</v>
      </c>
      <c r="D75" s="12">
        <v>13</v>
      </c>
    </row>
    <row r="76" spans="1:4">
      <c r="A76" s="10" t="s">
        <v>126</v>
      </c>
      <c r="B76" s="12">
        <v>8116</v>
      </c>
      <c r="C76" s="12">
        <f t="shared" si="2"/>
        <v>8069</v>
      </c>
      <c r="D76" s="12">
        <v>47</v>
      </c>
    </row>
    <row r="77" spans="1:4">
      <c r="A77" s="10" t="s">
        <v>127</v>
      </c>
      <c r="B77" s="12">
        <v>4188</v>
      </c>
      <c r="C77" s="12">
        <f t="shared" si="2"/>
        <v>4187</v>
      </c>
      <c r="D77" s="12">
        <v>1</v>
      </c>
    </row>
    <row r="78" spans="1:4">
      <c r="A78" s="10" t="s">
        <v>128</v>
      </c>
      <c r="B78" s="12">
        <v>3169</v>
      </c>
      <c r="C78" s="12">
        <f t="shared" si="2"/>
        <v>3148</v>
      </c>
      <c r="D78" s="12">
        <v>21</v>
      </c>
    </row>
    <row r="79" spans="1:4">
      <c r="A79" s="10" t="s">
        <v>129</v>
      </c>
      <c r="B79" s="12">
        <v>4638</v>
      </c>
      <c r="C79" s="12">
        <f t="shared" si="2"/>
        <v>4623</v>
      </c>
      <c r="D79" s="12">
        <v>15</v>
      </c>
    </row>
    <row r="80" spans="1:4">
      <c r="A80" s="10" t="s">
        <v>130</v>
      </c>
      <c r="B80" s="12">
        <v>14275</v>
      </c>
      <c r="C80" s="12">
        <f t="shared" si="2"/>
        <v>14235</v>
      </c>
      <c r="D80" s="12">
        <v>40</v>
      </c>
    </row>
    <row r="81" spans="1:4">
      <c r="A81" s="10" t="s">
        <v>131</v>
      </c>
      <c r="B81" s="12">
        <v>1833</v>
      </c>
      <c r="C81" s="12">
        <f t="shared" si="2"/>
        <v>1832</v>
      </c>
      <c r="D81" s="12">
        <v>1</v>
      </c>
    </row>
    <row r="82" spans="1:4">
      <c r="A82" s="10" t="s">
        <v>132</v>
      </c>
      <c r="B82" s="12">
        <v>3264</v>
      </c>
      <c r="C82" s="12">
        <f t="shared" si="2"/>
        <v>3254</v>
      </c>
      <c r="D82" s="12">
        <v>10</v>
      </c>
    </row>
    <row r="83" spans="1:4">
      <c r="A83" s="10" t="s">
        <v>133</v>
      </c>
      <c r="B83" s="12">
        <v>12373</v>
      </c>
      <c r="C83" s="12">
        <f t="shared" si="2"/>
        <v>12366</v>
      </c>
      <c r="D83" s="12">
        <v>7</v>
      </c>
    </row>
    <row r="84" spans="1:4">
      <c r="A84" s="10" t="s">
        <v>134</v>
      </c>
      <c r="B84" s="12">
        <v>6065</v>
      </c>
      <c r="C84" s="12">
        <f t="shared" si="2"/>
        <v>6063</v>
      </c>
      <c r="D84" s="12">
        <v>2</v>
      </c>
    </row>
    <row r="85" spans="1:4">
      <c r="A85" s="10" t="s">
        <v>135</v>
      </c>
      <c r="B85" s="12">
        <v>9339</v>
      </c>
      <c r="C85" s="12">
        <f t="shared" si="2"/>
        <v>9323</v>
      </c>
      <c r="D85" s="12">
        <v>16</v>
      </c>
    </row>
    <row r="86" spans="1:4">
      <c r="A86" s="10" t="s">
        <v>136</v>
      </c>
      <c r="B86" s="12">
        <v>3128</v>
      </c>
      <c r="C86" s="12">
        <f t="shared" si="2"/>
        <v>3116</v>
      </c>
      <c r="D86" s="12">
        <v>12</v>
      </c>
    </row>
    <row r="87" spans="1:4">
      <c r="A87" s="10" t="s">
        <v>137</v>
      </c>
      <c r="B87" s="12">
        <v>20577</v>
      </c>
      <c r="C87" s="12">
        <f t="shared" si="2"/>
        <v>20515</v>
      </c>
      <c r="D87" s="12">
        <v>62</v>
      </c>
    </row>
    <row r="88" spans="1:4">
      <c r="A88" s="10" t="s">
        <v>138</v>
      </c>
      <c r="B88" s="12">
        <v>3980</v>
      </c>
      <c r="C88" s="12">
        <f t="shared" si="2"/>
        <v>3968</v>
      </c>
      <c r="D88" s="12">
        <v>12</v>
      </c>
    </row>
    <row r="89" spans="1:4">
      <c r="A89" s="10" t="s">
        <v>139</v>
      </c>
      <c r="B89" s="12">
        <v>8405</v>
      </c>
      <c r="C89" s="12">
        <f t="shared" si="2"/>
        <v>8390</v>
      </c>
      <c r="D89" s="12">
        <v>15</v>
      </c>
    </row>
    <row r="90" spans="1:4">
      <c r="A90" s="10" t="s">
        <v>140</v>
      </c>
      <c r="B90" s="12">
        <v>10885</v>
      </c>
      <c r="C90" s="12">
        <f t="shared" si="2"/>
        <v>10822</v>
      </c>
      <c r="D90" s="12">
        <v>63</v>
      </c>
    </row>
    <row r="91" spans="1:4">
      <c r="A91" s="10" t="s">
        <v>141</v>
      </c>
      <c r="B91" s="12">
        <v>4878</v>
      </c>
      <c r="C91" s="12">
        <f t="shared" si="2"/>
        <v>4874</v>
      </c>
      <c r="D91" s="12">
        <v>4</v>
      </c>
    </row>
    <row r="92" spans="1:4">
      <c r="A92" s="10" t="s">
        <v>142</v>
      </c>
      <c r="B92" s="12">
        <v>2714</v>
      </c>
      <c r="C92" s="12">
        <f t="shared" si="2"/>
        <v>2673</v>
      </c>
      <c r="D92" s="12">
        <v>41</v>
      </c>
    </row>
    <row r="93" spans="1:4">
      <c r="A93" s="10" t="s">
        <v>143</v>
      </c>
      <c r="B93" s="12">
        <v>3306</v>
      </c>
      <c r="C93" s="12">
        <f t="shared" si="2"/>
        <v>3288</v>
      </c>
      <c r="D93" s="12">
        <v>18</v>
      </c>
    </row>
    <row r="94" spans="1:4">
      <c r="A94" s="270" t="s">
        <v>88</v>
      </c>
    </row>
    <row r="95" spans="1:4">
      <c r="A95" s="15" t="s">
        <v>68</v>
      </c>
    </row>
    <row r="96" spans="1:4">
      <c r="A96" s="15"/>
    </row>
    <row r="97" spans="1:5">
      <c r="A97" s="15"/>
    </row>
    <row r="98" spans="1:5">
      <c r="A98" s="1" t="s">
        <v>69</v>
      </c>
    </row>
    <row r="99" spans="1:5">
      <c r="A99" s="16" t="s">
        <v>144</v>
      </c>
      <c r="B99" s="16"/>
      <c r="C99" s="16"/>
      <c r="D99" s="16"/>
    </row>
    <row r="100" ht="27" customHeight="1" spans="1:5">
      <c r="A100" s="16" t="s">
        <v>145</v>
      </c>
      <c r="B100" s="16"/>
      <c r="C100" s="16"/>
      <c r="D100" s="16"/>
    </row>
    <row r="101" ht="27" customHeight="1" spans="1:5">
      <c r="A101" s="63" t="s">
        <v>96</v>
      </c>
      <c r="B101" s="63" t="s">
        <v>146</v>
      </c>
      <c r="C101" s="67" t="s">
        <v>147</v>
      </c>
      <c r="D101" s="207"/>
    </row>
    <row r="102" ht="34.5" customHeight="1" spans="1:5">
      <c r="A102" s="65"/>
      <c r="B102" s="65"/>
      <c r="C102" s="9" t="s">
        <v>148</v>
      </c>
      <c r="D102" s="9" t="s">
        <v>149</v>
      </c>
    </row>
    <row r="104" spans="1:5">
      <c r="A104" s="41" t="s">
        <v>80</v>
      </c>
      <c r="B104" s="44">
        <f>SUM(B106:B115)</f>
        <v>215611</v>
      </c>
      <c r="C104" s="44">
        <f>SUM(C106:C115)</f>
        <v>181762</v>
      </c>
      <c r="D104" s="44">
        <v>33849</v>
      </c>
      <c r="E104" s="31"/>
    </row>
    <row r="106" spans="1:5">
      <c r="A106" s="10" t="s">
        <v>99</v>
      </c>
      <c r="B106" s="12">
        <v>2673</v>
      </c>
      <c r="C106" s="12">
        <v>2048</v>
      </c>
      <c r="D106" s="12">
        <v>625</v>
      </c>
    </row>
    <row r="107" spans="1:5">
      <c r="A107" s="10" t="s">
        <v>100</v>
      </c>
      <c r="B107" s="12">
        <v>32160</v>
      </c>
      <c r="C107" s="12">
        <v>27382</v>
      </c>
      <c r="D107" s="12">
        <v>4777</v>
      </c>
    </row>
    <row r="108" spans="1:5">
      <c r="A108" s="10" t="s">
        <v>101</v>
      </c>
      <c r="B108" s="12">
        <v>19523</v>
      </c>
      <c r="C108" s="12">
        <v>17589</v>
      </c>
      <c r="D108" s="12">
        <v>1934</v>
      </c>
    </row>
    <row r="109" spans="1:5">
      <c r="A109" s="10" t="s">
        <v>102</v>
      </c>
      <c r="B109" s="12">
        <v>26567</v>
      </c>
      <c r="C109" s="12">
        <v>22425</v>
      </c>
      <c r="D109" s="12">
        <v>4142</v>
      </c>
    </row>
    <row r="110" spans="1:5">
      <c r="A110" s="10" t="s">
        <v>103</v>
      </c>
      <c r="B110" s="12">
        <v>16627</v>
      </c>
      <c r="C110" s="12">
        <v>14485</v>
      </c>
      <c r="D110" s="12">
        <v>2142</v>
      </c>
    </row>
    <row r="111" spans="1:5">
      <c r="A111" s="10" t="s">
        <v>104</v>
      </c>
      <c r="B111" s="12">
        <v>28162</v>
      </c>
      <c r="C111" s="12">
        <v>23740</v>
      </c>
      <c r="D111" s="12">
        <v>4422</v>
      </c>
    </row>
    <row r="112" spans="1:5">
      <c r="A112" s="10" t="s">
        <v>105</v>
      </c>
      <c r="B112" s="12">
        <v>27876</v>
      </c>
      <c r="C112" s="12">
        <v>22839</v>
      </c>
      <c r="D112" s="12">
        <v>5037</v>
      </c>
    </row>
    <row r="113" spans="1:5">
      <c r="A113" s="10" t="s">
        <v>106</v>
      </c>
      <c r="B113" s="12">
        <v>27211</v>
      </c>
      <c r="C113" s="12">
        <v>23320</v>
      </c>
      <c r="D113" s="12">
        <v>3891</v>
      </c>
    </row>
    <row r="114" spans="1:5">
      <c r="A114" s="10" t="s">
        <v>107</v>
      </c>
      <c r="B114" s="12">
        <v>11279</v>
      </c>
      <c r="C114" s="12">
        <v>9128</v>
      </c>
      <c r="D114" s="12">
        <v>2151</v>
      </c>
    </row>
    <row r="115" spans="1:5">
      <c r="A115" s="10" t="s">
        <v>108</v>
      </c>
      <c r="B115" s="12">
        <v>23533</v>
      </c>
      <c r="C115" s="12">
        <v>18806</v>
      </c>
      <c r="D115" s="12">
        <v>4727</v>
      </c>
    </row>
    <row r="116" spans="1:5">
      <c r="A116" s="270" t="s">
        <v>88</v>
      </c>
    </row>
    <row r="117" spans="1:5">
      <c r="A117" s="15" t="s">
        <v>68</v>
      </c>
    </row>
    <row r="120" spans="1:5">
      <c r="A120" s="1" t="s">
        <v>69</v>
      </c>
    </row>
    <row r="121" spans="1:5">
      <c r="A121" s="16" t="s">
        <v>150</v>
      </c>
      <c r="B121" s="16"/>
      <c r="C121" s="16"/>
      <c r="D121" s="16"/>
    </row>
    <row r="122" ht="45" customHeight="1" spans="1:5">
      <c r="A122" s="16" t="s">
        <v>151</v>
      </c>
      <c r="B122" s="16"/>
      <c r="C122" s="16"/>
      <c r="D122" s="16"/>
    </row>
    <row r="123" ht="63" customHeight="1" spans="1:5">
      <c r="A123" s="273" t="s">
        <v>152</v>
      </c>
      <c r="B123" s="273" t="s">
        <v>146</v>
      </c>
      <c r="C123" s="273" t="s">
        <v>148</v>
      </c>
      <c r="D123" s="273" t="s">
        <v>149</v>
      </c>
    </row>
    <row r="124" ht="15.75" spans="1:5">
      <c r="A124" s="111"/>
      <c r="B124" s="111"/>
      <c r="C124" s="111"/>
      <c r="D124" s="111"/>
    </row>
    <row r="125" spans="1:5">
      <c r="A125" s="41" t="s">
        <v>80</v>
      </c>
      <c r="B125" s="44">
        <f>SUM(B128:B134)</f>
        <v>215159</v>
      </c>
      <c r="C125" s="44">
        <f>SUM(C128:C134)</f>
        <v>181310</v>
      </c>
      <c r="D125" s="44">
        <v>33849</v>
      </c>
      <c r="E125" s="31"/>
    </row>
    <row r="126" spans="1:5">
      <c r="A126" s="208" t="s">
        <v>153</v>
      </c>
      <c r="B126" s="209">
        <f>SUM(C126:D126)</f>
        <v>100</v>
      </c>
      <c r="C126" s="209">
        <f>C125/B125*100</f>
        <v>84.2679134965305</v>
      </c>
      <c r="D126" s="209">
        <f>D125/B125*100</f>
        <v>15.7320865034695</v>
      </c>
      <c r="E126" s="31"/>
    </row>
    <row r="128" spans="1:5">
      <c r="A128" s="48" t="s">
        <v>81</v>
      </c>
      <c r="B128" s="12">
        <v>29420</v>
      </c>
      <c r="C128" s="12">
        <v>21615</v>
      </c>
      <c r="D128" s="12">
        <v>7805</v>
      </c>
    </row>
    <row r="129" spans="1:6">
      <c r="A129" s="48" t="s">
        <v>82</v>
      </c>
      <c r="B129" s="12">
        <v>53974</v>
      </c>
      <c r="C129" s="12">
        <v>44242</v>
      </c>
      <c r="D129" s="12">
        <v>9732</v>
      </c>
    </row>
    <row r="130" spans="1:6">
      <c r="A130" s="48" t="s">
        <v>83</v>
      </c>
      <c r="B130" s="12">
        <v>43871</v>
      </c>
      <c r="C130" s="12">
        <v>37247</v>
      </c>
      <c r="D130" s="12">
        <v>6624</v>
      </c>
    </row>
    <row r="131" spans="1:6">
      <c r="A131" s="48" t="s">
        <v>84</v>
      </c>
      <c r="B131" s="12">
        <v>32943</v>
      </c>
      <c r="C131" s="12">
        <v>28617</v>
      </c>
      <c r="D131" s="12">
        <v>4326</v>
      </c>
    </row>
    <row r="132" spans="1:6">
      <c r="A132" s="48" t="s">
        <v>85</v>
      </c>
      <c r="B132" s="12">
        <v>32253</v>
      </c>
      <c r="C132" s="12">
        <v>28759</v>
      </c>
      <c r="D132" s="12">
        <v>3494</v>
      </c>
    </row>
    <row r="133" spans="1:6">
      <c r="A133" s="48" t="s">
        <v>86</v>
      </c>
      <c r="B133" s="12">
        <v>17967</v>
      </c>
      <c r="C133" s="12">
        <v>16396</v>
      </c>
      <c r="D133" s="12">
        <v>1571</v>
      </c>
    </row>
    <row r="134" ht="15.75" spans="1:6">
      <c r="A134" s="291" t="s">
        <v>87</v>
      </c>
      <c r="B134" s="107">
        <v>4731</v>
      </c>
      <c r="C134" s="107">
        <v>4434</v>
      </c>
      <c r="D134" s="107">
        <v>297</v>
      </c>
    </row>
    <row r="135" ht="15.75" spans="1:6">
      <c r="A135" s="270" t="s">
        <v>88</v>
      </c>
    </row>
    <row r="136" spans="1:6">
      <c r="A136" s="15" t="s">
        <v>68</v>
      </c>
    </row>
    <row r="139" spans="1:6">
      <c r="A139" s="1" t="s">
        <v>69</v>
      </c>
    </row>
    <row r="140" spans="1:6">
      <c r="A140" s="16" t="s">
        <v>154</v>
      </c>
      <c r="B140" s="16"/>
      <c r="C140" s="16"/>
      <c r="D140" s="16"/>
      <c r="E140" s="16"/>
      <c r="F140" s="16"/>
    </row>
    <row r="141" ht="29.5" customHeight="1" spans="1:6">
      <c r="A141" s="16" t="s">
        <v>155</v>
      </c>
      <c r="B141" s="16"/>
      <c r="C141" s="16"/>
      <c r="D141" s="16"/>
      <c r="E141" s="16"/>
      <c r="F141" s="16"/>
    </row>
    <row r="142" ht="54.65" customHeight="1" spans="1:6">
      <c r="A142" s="17" t="s">
        <v>111</v>
      </c>
      <c r="B142" s="17" t="s">
        <v>74</v>
      </c>
      <c r="C142" s="17" t="s">
        <v>112</v>
      </c>
      <c r="D142" s="17" t="s">
        <v>156</v>
      </c>
      <c r="E142" s="17" t="s">
        <v>157</v>
      </c>
      <c r="F142" s="17" t="s">
        <v>98</v>
      </c>
    </row>
    <row r="144" spans="1:6">
      <c r="A144" s="41" t="s">
        <v>80</v>
      </c>
      <c r="B144" s="44">
        <f>SUM(B146:B176)</f>
        <v>217338</v>
      </c>
      <c r="C144" s="44">
        <f>SUM(C146:C176)</f>
        <v>216150</v>
      </c>
      <c r="D144" s="44">
        <f>SUM(D146:D176)</f>
        <v>182301</v>
      </c>
      <c r="E144" s="44">
        <v>33849</v>
      </c>
      <c r="F144" s="44">
        <f>SUM(F146:F176)</f>
        <v>1188</v>
      </c>
    </row>
    <row r="146" spans="1:6">
      <c r="A146" s="10" t="s">
        <v>113</v>
      </c>
      <c r="B146" s="12">
        <v>13083</v>
      </c>
      <c r="C146" s="12">
        <v>12543</v>
      </c>
      <c r="D146" s="12">
        <v>11120</v>
      </c>
      <c r="E146" s="12">
        <v>1422</v>
      </c>
      <c r="F146" s="12">
        <v>540</v>
      </c>
    </row>
    <row r="147" spans="1:6">
      <c r="A147" s="10" t="s">
        <v>114</v>
      </c>
      <c r="B147" s="12">
        <v>14112</v>
      </c>
      <c r="C147" s="12">
        <v>14034</v>
      </c>
      <c r="D147" s="12">
        <v>11336</v>
      </c>
      <c r="E147" s="12">
        <v>2698</v>
      </c>
      <c r="F147" s="12">
        <v>78</v>
      </c>
    </row>
    <row r="148" spans="1:6">
      <c r="A148" s="10" t="s">
        <v>115</v>
      </c>
      <c r="B148" s="12">
        <v>8005</v>
      </c>
      <c r="C148" s="12">
        <v>7986</v>
      </c>
      <c r="D148" s="12">
        <v>6645</v>
      </c>
      <c r="E148" s="12">
        <v>1341</v>
      </c>
      <c r="F148" s="12">
        <v>19</v>
      </c>
    </row>
    <row r="149" spans="1:6">
      <c r="A149" s="10" t="s">
        <v>116</v>
      </c>
      <c r="B149" s="12">
        <v>4004</v>
      </c>
      <c r="C149" s="12">
        <v>3993</v>
      </c>
      <c r="D149" s="12">
        <v>3483</v>
      </c>
      <c r="E149" s="12">
        <v>510</v>
      </c>
      <c r="F149" s="12">
        <v>11</v>
      </c>
    </row>
    <row r="150" spans="1:6">
      <c r="A150" s="10" t="s">
        <v>117</v>
      </c>
      <c r="B150" s="12">
        <v>10470</v>
      </c>
      <c r="C150" s="12">
        <v>10462</v>
      </c>
      <c r="D150" s="12">
        <v>8431</v>
      </c>
      <c r="E150" s="12">
        <v>2031</v>
      </c>
      <c r="F150" s="12">
        <v>8</v>
      </c>
    </row>
    <row r="151" spans="1:6">
      <c r="A151" s="10" t="s">
        <v>118</v>
      </c>
      <c r="B151" s="12">
        <v>6193</v>
      </c>
      <c r="C151" s="12">
        <v>6189</v>
      </c>
      <c r="D151" s="12">
        <v>5067</v>
      </c>
      <c r="E151" s="12">
        <v>1122</v>
      </c>
      <c r="F151" s="12">
        <v>4</v>
      </c>
    </row>
    <row r="152" spans="1:6">
      <c r="A152" s="10" t="s">
        <v>119</v>
      </c>
      <c r="B152" s="12">
        <v>6719</v>
      </c>
      <c r="C152" s="12">
        <v>6712</v>
      </c>
      <c r="D152" s="12">
        <v>5322</v>
      </c>
      <c r="E152" s="12">
        <v>1390</v>
      </c>
      <c r="F152" s="12">
        <v>7</v>
      </c>
    </row>
    <row r="153" spans="1:6">
      <c r="A153" s="10" t="s">
        <v>120</v>
      </c>
      <c r="B153" s="12">
        <v>9035</v>
      </c>
      <c r="C153" s="12">
        <v>9006</v>
      </c>
      <c r="D153" s="12">
        <v>7781</v>
      </c>
      <c r="E153" s="12">
        <v>1225</v>
      </c>
      <c r="F153" s="12">
        <v>29</v>
      </c>
    </row>
    <row r="154" spans="1:6">
      <c r="A154" s="10" t="s">
        <v>121</v>
      </c>
      <c r="B154" s="12">
        <v>5410</v>
      </c>
      <c r="C154" s="12">
        <v>5374</v>
      </c>
      <c r="D154" s="12">
        <v>4112</v>
      </c>
      <c r="E154" s="12">
        <v>1262</v>
      </c>
      <c r="F154" s="12">
        <v>36</v>
      </c>
    </row>
    <row r="155" spans="1:6">
      <c r="A155" s="10" t="s">
        <v>122</v>
      </c>
      <c r="B155" s="12">
        <v>5929</v>
      </c>
      <c r="C155" s="12">
        <v>5923</v>
      </c>
      <c r="D155" s="12">
        <v>5236</v>
      </c>
      <c r="E155" s="12">
        <v>687</v>
      </c>
      <c r="F155" s="12">
        <v>6</v>
      </c>
    </row>
    <row r="156" spans="1:6">
      <c r="A156" s="10" t="s">
        <v>123</v>
      </c>
      <c r="B156" s="12">
        <v>4079</v>
      </c>
      <c r="C156" s="12">
        <v>4067</v>
      </c>
      <c r="D156" s="12">
        <v>3308</v>
      </c>
      <c r="E156" s="12">
        <v>759</v>
      </c>
      <c r="F156" s="12">
        <v>12</v>
      </c>
    </row>
    <row r="157" spans="1:6">
      <c r="A157" s="10" t="s">
        <v>124</v>
      </c>
      <c r="B157" s="12">
        <v>4160</v>
      </c>
      <c r="C157" s="12">
        <v>4122</v>
      </c>
      <c r="D157" s="12">
        <v>3421</v>
      </c>
      <c r="E157" s="12">
        <v>701</v>
      </c>
      <c r="F157" s="12">
        <v>38</v>
      </c>
    </row>
    <row r="158" spans="1:6">
      <c r="A158" s="10" t="s">
        <v>125</v>
      </c>
      <c r="B158" s="12">
        <v>1006</v>
      </c>
      <c r="C158" s="12">
        <v>993</v>
      </c>
      <c r="D158" s="12">
        <v>665</v>
      </c>
      <c r="E158" s="12">
        <v>328</v>
      </c>
      <c r="F158" s="12">
        <v>13</v>
      </c>
    </row>
    <row r="159" spans="1:6">
      <c r="A159" s="10" t="s">
        <v>126</v>
      </c>
      <c r="B159" s="12">
        <v>8116</v>
      </c>
      <c r="C159" s="12">
        <v>8069</v>
      </c>
      <c r="D159" s="12">
        <v>7536</v>
      </c>
      <c r="E159" s="12">
        <v>533</v>
      </c>
      <c r="F159" s="12">
        <v>47</v>
      </c>
    </row>
    <row r="160" spans="1:6">
      <c r="A160" s="10" t="s">
        <v>127</v>
      </c>
      <c r="B160" s="12">
        <v>4188</v>
      </c>
      <c r="C160" s="12">
        <v>4187</v>
      </c>
      <c r="D160" s="12">
        <v>3402</v>
      </c>
      <c r="E160" s="12">
        <v>785</v>
      </c>
      <c r="F160" s="12">
        <v>1</v>
      </c>
    </row>
    <row r="161" spans="1:6">
      <c r="A161" s="10" t="s">
        <v>128</v>
      </c>
      <c r="B161" s="12">
        <v>3169</v>
      </c>
      <c r="C161" s="12">
        <v>3148</v>
      </c>
      <c r="D161" s="12">
        <v>2779</v>
      </c>
      <c r="E161" s="12">
        <v>369</v>
      </c>
      <c r="F161" s="12">
        <v>21</v>
      </c>
    </row>
    <row r="162" spans="1:6">
      <c r="A162" s="10" t="s">
        <v>129</v>
      </c>
      <c r="B162" s="12">
        <v>4638</v>
      </c>
      <c r="C162" s="12">
        <v>4623</v>
      </c>
      <c r="D162" s="12">
        <v>4022</v>
      </c>
      <c r="E162" s="12">
        <v>601</v>
      </c>
      <c r="F162" s="12">
        <v>15</v>
      </c>
    </row>
    <row r="163" spans="1:6">
      <c r="A163" s="10" t="s">
        <v>130</v>
      </c>
      <c r="B163" s="12">
        <v>14275</v>
      </c>
      <c r="C163" s="12">
        <v>14235</v>
      </c>
      <c r="D163" s="12">
        <v>11824</v>
      </c>
      <c r="E163" s="12">
        <v>2411</v>
      </c>
      <c r="F163" s="12">
        <v>40</v>
      </c>
    </row>
    <row r="164" spans="1:6">
      <c r="A164" s="10" t="s">
        <v>131</v>
      </c>
      <c r="B164" s="12">
        <v>1833</v>
      </c>
      <c r="C164" s="12">
        <v>1832</v>
      </c>
      <c r="D164" s="12">
        <v>1593</v>
      </c>
      <c r="E164" s="12">
        <v>239</v>
      </c>
      <c r="F164" s="12">
        <v>1</v>
      </c>
    </row>
    <row r="165" spans="1:6">
      <c r="A165" s="10" t="s">
        <v>132</v>
      </c>
      <c r="B165" s="12">
        <v>3264</v>
      </c>
      <c r="C165" s="12">
        <v>3254</v>
      </c>
      <c r="D165" s="12">
        <v>2893</v>
      </c>
      <c r="E165" s="12">
        <v>361</v>
      </c>
      <c r="F165" s="12">
        <v>10</v>
      </c>
    </row>
    <row r="166" spans="1:6">
      <c r="A166" s="10" t="s">
        <v>133</v>
      </c>
      <c r="B166" s="12">
        <v>12373</v>
      </c>
      <c r="C166" s="12">
        <v>12366</v>
      </c>
      <c r="D166" s="12">
        <v>10092</v>
      </c>
      <c r="E166" s="12">
        <v>2274</v>
      </c>
      <c r="F166" s="12">
        <v>7</v>
      </c>
    </row>
    <row r="167" spans="1:6">
      <c r="A167" s="10" t="s">
        <v>134</v>
      </c>
      <c r="B167" s="12">
        <v>6065</v>
      </c>
      <c r="C167" s="12">
        <v>6063</v>
      </c>
      <c r="D167" s="12">
        <v>5424</v>
      </c>
      <c r="E167" s="12">
        <v>639</v>
      </c>
      <c r="F167" s="12">
        <v>2</v>
      </c>
    </row>
    <row r="168" spans="1:6">
      <c r="A168" s="10" t="s">
        <v>135</v>
      </c>
      <c r="B168" s="12">
        <v>9339</v>
      </c>
      <c r="C168" s="12">
        <v>9323</v>
      </c>
      <c r="D168" s="12">
        <v>7005</v>
      </c>
      <c r="E168" s="12">
        <v>2318</v>
      </c>
      <c r="F168" s="12">
        <v>16</v>
      </c>
    </row>
    <row r="169" spans="1:6">
      <c r="A169" s="10" t="s">
        <v>136</v>
      </c>
      <c r="B169" s="12">
        <v>3128</v>
      </c>
      <c r="C169" s="12">
        <v>3116</v>
      </c>
      <c r="D169" s="12">
        <v>2792</v>
      </c>
      <c r="E169" s="12">
        <v>324</v>
      </c>
      <c r="F169" s="12">
        <v>12</v>
      </c>
    </row>
    <row r="170" spans="1:6">
      <c r="A170" s="10" t="s">
        <v>137</v>
      </c>
      <c r="B170" s="12">
        <v>20577</v>
      </c>
      <c r="C170" s="12">
        <v>20515</v>
      </c>
      <c r="D170" s="12">
        <v>18016</v>
      </c>
      <c r="E170" s="12">
        <v>2499</v>
      </c>
      <c r="F170" s="12">
        <v>62</v>
      </c>
    </row>
    <row r="171" spans="1:6">
      <c r="A171" s="10" t="s">
        <v>138</v>
      </c>
      <c r="B171" s="12">
        <v>3980</v>
      </c>
      <c r="C171" s="12">
        <v>3968</v>
      </c>
      <c r="D171" s="12">
        <v>2914</v>
      </c>
      <c r="E171" s="12">
        <v>1054</v>
      </c>
      <c r="F171" s="12">
        <v>12</v>
      </c>
    </row>
    <row r="172" spans="1:6">
      <c r="A172" s="10" t="s">
        <v>139</v>
      </c>
      <c r="B172" s="12">
        <v>8405</v>
      </c>
      <c r="C172" s="12">
        <v>8390</v>
      </c>
      <c r="D172" s="12">
        <v>7358</v>
      </c>
      <c r="E172" s="12">
        <v>1032</v>
      </c>
      <c r="F172" s="12">
        <v>15</v>
      </c>
    </row>
    <row r="173" spans="1:6">
      <c r="A173" s="10" t="s">
        <v>140</v>
      </c>
      <c r="B173" s="12">
        <v>10885</v>
      </c>
      <c r="C173" s="12">
        <v>10822</v>
      </c>
      <c r="D173" s="12">
        <v>9544</v>
      </c>
      <c r="E173" s="12">
        <v>1278</v>
      </c>
      <c r="F173" s="12">
        <v>63</v>
      </c>
    </row>
    <row r="174" spans="1:6">
      <c r="A174" s="10" t="s">
        <v>141</v>
      </c>
      <c r="B174" s="12">
        <v>4878</v>
      </c>
      <c r="C174" s="12">
        <v>4874</v>
      </c>
      <c r="D174" s="12">
        <v>4092</v>
      </c>
      <c r="E174" s="12">
        <v>782</v>
      </c>
      <c r="F174" s="12">
        <v>4</v>
      </c>
    </row>
    <row r="175" spans="1:6">
      <c r="A175" s="10" t="s">
        <v>142</v>
      </c>
      <c r="B175" s="12">
        <v>2714</v>
      </c>
      <c r="C175" s="12">
        <v>2673</v>
      </c>
      <c r="D175" s="12">
        <v>2049</v>
      </c>
      <c r="E175" s="12">
        <v>624</v>
      </c>
      <c r="F175" s="12">
        <v>41</v>
      </c>
    </row>
    <row r="176" spans="1:6">
      <c r="A176" s="10" t="s">
        <v>143</v>
      </c>
      <c r="B176" s="12">
        <v>3306</v>
      </c>
      <c r="C176" s="12">
        <v>3288</v>
      </c>
      <c r="D176" s="12">
        <v>3039</v>
      </c>
      <c r="E176" s="12">
        <v>249</v>
      </c>
      <c r="F176" s="12">
        <v>18</v>
      </c>
    </row>
    <row r="177" spans="1:4">
      <c r="A177" s="270" t="s">
        <v>88</v>
      </c>
    </row>
    <row r="178" spans="1:4">
      <c r="A178" s="15" t="s">
        <v>68</v>
      </c>
    </row>
    <row r="179" spans="1:4">
      <c r="A179" s="15"/>
    </row>
    <row r="181" spans="1:4">
      <c r="A181" s="1" t="s">
        <v>69</v>
      </c>
    </row>
    <row r="182" spans="1:4">
      <c r="A182" s="16" t="s">
        <v>158</v>
      </c>
      <c r="B182" s="16"/>
      <c r="C182" s="16"/>
    </row>
    <row r="183" ht="45" customHeight="1" spans="1:4">
      <c r="A183" s="16" t="s">
        <v>159</v>
      </c>
      <c r="B183" s="16"/>
      <c r="C183" s="16"/>
    </row>
    <row r="184" ht="30" spans="1:4">
      <c r="A184" s="17" t="s">
        <v>160</v>
      </c>
      <c r="B184" s="17" t="s">
        <v>74</v>
      </c>
      <c r="C184" s="17" t="s">
        <v>161</v>
      </c>
    </row>
    <row r="186" spans="1:4">
      <c r="A186" s="41" t="s">
        <v>80</v>
      </c>
      <c r="B186" s="44">
        <f>SUM(B188:B195)</f>
        <v>215170</v>
      </c>
      <c r="C186" s="292">
        <f>SUM(C188:C195)</f>
        <v>100</v>
      </c>
      <c r="D186" s="31"/>
    </row>
    <row r="188" spans="1:4">
      <c r="A188" s="10" t="s">
        <v>162</v>
      </c>
      <c r="B188" s="12">
        <v>12779</v>
      </c>
      <c r="C188" s="13">
        <f>B188/$B$186*100</f>
        <v>5.93902495701074</v>
      </c>
    </row>
    <row r="189" spans="1:4">
      <c r="A189" s="10" t="s">
        <v>163</v>
      </c>
      <c r="B189" s="12">
        <v>4181</v>
      </c>
      <c r="C189" s="13">
        <f t="shared" ref="C189:C195" si="3">B189/$B$186*100</f>
        <v>1.94311474647953</v>
      </c>
    </row>
    <row r="190" spans="1:4">
      <c r="A190" s="10" t="s">
        <v>164</v>
      </c>
      <c r="B190" s="12">
        <v>13190</v>
      </c>
      <c r="C190" s="13">
        <f t="shared" si="3"/>
        <v>6.13003671515546</v>
      </c>
    </row>
    <row r="191" spans="1:4">
      <c r="A191" s="10" t="s">
        <v>165</v>
      </c>
      <c r="B191" s="12">
        <v>24229</v>
      </c>
      <c r="C191" s="13">
        <f t="shared" si="3"/>
        <v>11.2603987544732</v>
      </c>
    </row>
    <row r="192" spans="1:4">
      <c r="A192" s="10" t="s">
        <v>166</v>
      </c>
      <c r="B192" s="12">
        <v>51733</v>
      </c>
      <c r="C192" s="13">
        <f t="shared" si="3"/>
        <v>24.0428498396617</v>
      </c>
    </row>
    <row r="193" spans="1:9">
      <c r="A193" s="10" t="s">
        <v>167</v>
      </c>
      <c r="B193" s="12">
        <v>94179</v>
      </c>
      <c r="C193" s="13">
        <f t="shared" si="3"/>
        <v>43.7695775433378</v>
      </c>
    </row>
    <row r="194" spans="1:9">
      <c r="A194" s="10" t="s">
        <v>168</v>
      </c>
      <c r="B194" s="12">
        <v>14693</v>
      </c>
      <c r="C194" s="13">
        <f t="shared" si="3"/>
        <v>6.82855416647302</v>
      </c>
    </row>
    <row r="195" spans="1:9">
      <c r="A195" s="10" t="s">
        <v>169</v>
      </c>
      <c r="B195" s="12">
        <v>186</v>
      </c>
      <c r="C195" s="13">
        <f t="shared" si="3"/>
        <v>0.0864432774085607</v>
      </c>
    </row>
    <row r="196" spans="1:9">
      <c r="A196" s="270" t="s">
        <v>88</v>
      </c>
    </row>
    <row r="197" spans="1:9">
      <c r="A197" s="15" t="s">
        <v>68</v>
      </c>
    </row>
    <row r="198" spans="1:9">
      <c r="A198" s="15"/>
    </row>
    <row r="200" spans="1:9">
      <c r="A200" s="1" t="s">
        <v>69</v>
      </c>
      <c r="I200" t="s">
        <v>170</v>
      </c>
    </row>
    <row r="201" spans="1:9">
      <c r="A201" s="16" t="s">
        <v>171</v>
      </c>
      <c r="B201" s="16"/>
      <c r="C201" s="16"/>
      <c r="D201" s="16"/>
      <c r="E201" s="16"/>
      <c r="F201" s="16"/>
      <c r="G201" s="16"/>
      <c r="H201" s="16"/>
      <c r="I201" s="16"/>
    </row>
    <row r="202" ht="27.65" customHeight="1" spans="1:9">
      <c r="A202" s="16" t="s">
        <v>172</v>
      </c>
      <c r="B202" s="16"/>
      <c r="C202" s="16"/>
      <c r="D202" s="16"/>
      <c r="E202" s="16"/>
      <c r="F202" s="16"/>
      <c r="G202" s="16"/>
      <c r="H202" s="16"/>
      <c r="I202" s="16"/>
    </row>
    <row r="203" ht="45" spans="1:9">
      <c r="A203" s="17" t="s">
        <v>96</v>
      </c>
      <c r="B203" s="17" t="s">
        <v>74</v>
      </c>
      <c r="C203" s="17" t="s">
        <v>173</v>
      </c>
      <c r="D203" s="17" t="s">
        <v>174</v>
      </c>
      <c r="E203" s="17" t="s">
        <v>175</v>
      </c>
      <c r="F203" s="17" t="s">
        <v>176</v>
      </c>
      <c r="G203" s="17" t="s">
        <v>177</v>
      </c>
      <c r="H203" s="17" t="s">
        <v>178</v>
      </c>
      <c r="I203" s="17" t="s">
        <v>179</v>
      </c>
    </row>
    <row r="205" spans="1:9">
      <c r="A205" s="41" t="s">
        <v>80</v>
      </c>
      <c r="B205" s="44">
        <f>SUM(B207:B216)</f>
        <v>216799</v>
      </c>
      <c r="C205" s="42">
        <v>100</v>
      </c>
      <c r="D205" s="42">
        <v>100</v>
      </c>
      <c r="E205" s="42">
        <v>100</v>
      </c>
      <c r="F205" s="42">
        <v>100</v>
      </c>
      <c r="G205" s="42">
        <v>100</v>
      </c>
      <c r="H205" s="42">
        <v>100</v>
      </c>
      <c r="I205" s="42">
        <v>100</v>
      </c>
    </row>
    <row r="207" spans="1:9">
      <c r="A207" s="10" t="s">
        <v>99</v>
      </c>
      <c r="B207" s="12">
        <v>2714</v>
      </c>
      <c r="C207" s="13">
        <v>2.15675548956787</v>
      </c>
      <c r="D207" s="13">
        <v>2.44946492271106</v>
      </c>
      <c r="E207" s="13">
        <v>1.36799939535938</v>
      </c>
      <c r="F207" s="13">
        <v>1.44664715822446</v>
      </c>
      <c r="G207" s="13">
        <v>2.72307457445996</v>
      </c>
      <c r="H207" s="13">
        <v>1.39449619056702</v>
      </c>
      <c r="I207" s="13">
        <v>1.00894598775812</v>
      </c>
    </row>
    <row r="208" spans="1:9">
      <c r="A208" s="10" t="s">
        <v>100</v>
      </c>
      <c r="B208" s="12">
        <v>32259</v>
      </c>
      <c r="C208" s="13">
        <v>15.0191451121357</v>
      </c>
      <c r="D208" s="13">
        <v>17.1224732461355</v>
      </c>
      <c r="E208" s="13">
        <v>15.486357796085</v>
      </c>
      <c r="F208" s="13">
        <v>11.6638503070519</v>
      </c>
      <c r="G208" s="13">
        <v>18.8306236165178</v>
      </c>
      <c r="H208" s="13">
        <v>13.2434752201418</v>
      </c>
      <c r="I208" s="13">
        <v>17.4413129750454</v>
      </c>
    </row>
    <row r="209" spans="1:9">
      <c r="A209" s="10" t="s">
        <v>101</v>
      </c>
      <c r="B209" s="12">
        <v>19606</v>
      </c>
      <c r="C209" s="13">
        <v>6.91568336328827</v>
      </c>
      <c r="D209" s="13">
        <v>11.4387633769322</v>
      </c>
      <c r="E209" s="13">
        <v>7.73939989418789</v>
      </c>
      <c r="F209" s="13">
        <v>6.85405761859622</v>
      </c>
      <c r="G209" s="13">
        <v>10.669032898252</v>
      </c>
      <c r="H209" s="13">
        <v>8.8427588983904</v>
      </c>
      <c r="I209" s="13">
        <v>9.9751126656353</v>
      </c>
    </row>
    <row r="210" spans="1:9">
      <c r="A210" s="10" t="s">
        <v>102</v>
      </c>
      <c r="B210" s="12">
        <v>26584</v>
      </c>
      <c r="C210" s="13">
        <v>8.73642259904665</v>
      </c>
      <c r="D210" s="13">
        <v>13.4126040428062</v>
      </c>
      <c r="E210" s="13">
        <v>12.0247902652861</v>
      </c>
      <c r="F210" s="13">
        <v>13.2341425215348</v>
      </c>
      <c r="G210" s="13">
        <v>17.0464086710938</v>
      </c>
      <c r="H210" s="13">
        <v>9.92148011571351</v>
      </c>
      <c r="I210" s="13">
        <v>11.427994888007</v>
      </c>
    </row>
    <row r="211" spans="1:9">
      <c r="A211" s="10" t="s">
        <v>103</v>
      </c>
      <c r="B211" s="12">
        <v>16675</v>
      </c>
      <c r="C211" s="13">
        <v>5.37626006095179</v>
      </c>
      <c r="D211" s="13">
        <v>8.79904875148632</v>
      </c>
      <c r="E211" s="13">
        <v>7.24812939309198</v>
      </c>
      <c r="F211" s="13">
        <v>5.93496270040803</v>
      </c>
      <c r="G211" s="13">
        <v>9.50690786962827</v>
      </c>
      <c r="H211" s="13">
        <v>7.06784923334499</v>
      </c>
      <c r="I211" s="13">
        <v>7.8630523979283</v>
      </c>
    </row>
    <row r="212" spans="1:9">
      <c r="A212" s="10" t="s">
        <v>104</v>
      </c>
      <c r="B212" s="12">
        <v>28740</v>
      </c>
      <c r="C212" s="13">
        <v>21.5362975697429</v>
      </c>
      <c r="D212" s="13">
        <v>10.7253269916766</v>
      </c>
      <c r="E212" s="13">
        <v>14.0201043005064</v>
      </c>
      <c r="F212" s="13">
        <v>14.8909862753988</v>
      </c>
      <c r="G212" s="13">
        <v>10.2568506220899</v>
      </c>
      <c r="H212" s="13">
        <v>13.3748715177332</v>
      </c>
      <c r="I212" s="13">
        <v>12.4436671823502</v>
      </c>
    </row>
    <row r="213" spans="1:9">
      <c r="A213" s="10" t="s">
        <v>105</v>
      </c>
      <c r="B213" s="12">
        <v>27986</v>
      </c>
      <c r="C213" s="13">
        <v>13.5500507931546</v>
      </c>
      <c r="D213" s="13">
        <v>9.77407847800238</v>
      </c>
      <c r="E213" s="13">
        <v>13.551507822538</v>
      </c>
      <c r="F213" s="13">
        <v>13.2588715327866</v>
      </c>
      <c r="G213" s="13">
        <v>9.00312953209679</v>
      </c>
      <c r="H213" s="13">
        <v>14.7863220692798</v>
      </c>
      <c r="I213" s="13">
        <v>13.5535077688841</v>
      </c>
    </row>
    <row r="214" spans="1:9">
      <c r="A214" s="10" t="s">
        <v>106</v>
      </c>
      <c r="B214" s="12">
        <v>27280</v>
      </c>
      <c r="C214" s="13">
        <v>10.8462920997109</v>
      </c>
      <c r="D214" s="13">
        <v>10.4161712247325</v>
      </c>
      <c r="E214" s="13">
        <v>11.6922379260827</v>
      </c>
      <c r="F214" s="13">
        <v>12.9291513827639</v>
      </c>
      <c r="G214" s="13">
        <v>5.11602167773452</v>
      </c>
      <c r="H214" s="13">
        <v>17.0073433575993</v>
      </c>
      <c r="I214" s="13">
        <v>11.9862783345665</v>
      </c>
    </row>
    <row r="215" spans="1:9">
      <c r="A215" s="10" t="s">
        <v>107</v>
      </c>
      <c r="B215" s="12">
        <v>11334</v>
      </c>
      <c r="C215" s="13">
        <v>4.82144252559194</v>
      </c>
      <c r="D215" s="13">
        <v>5.32699167657551</v>
      </c>
      <c r="E215" s="13">
        <v>6.71151084574106</v>
      </c>
      <c r="F215" s="13">
        <v>7.74018052178214</v>
      </c>
      <c r="G215" s="13">
        <v>6.15983512708953</v>
      </c>
      <c r="H215" s="13">
        <v>3.78294179355946</v>
      </c>
      <c r="I215" s="13">
        <v>4.43936234613574</v>
      </c>
    </row>
    <row r="216" spans="1:9">
      <c r="A216" s="10" t="s">
        <v>108</v>
      </c>
      <c r="B216" s="12">
        <v>23621</v>
      </c>
      <c r="C216" s="13">
        <v>11.0416503868094</v>
      </c>
      <c r="D216" s="13">
        <v>10.5350772889417</v>
      </c>
      <c r="E216" s="13">
        <v>10.1579623611216</v>
      </c>
      <c r="F216" s="13">
        <v>12.0471499814532</v>
      </c>
      <c r="G216" s="13">
        <v>10.6862071597588</v>
      </c>
      <c r="H216" s="13">
        <v>10.5784616036706</v>
      </c>
      <c r="I216" s="13">
        <v>9.86076545368938</v>
      </c>
    </row>
    <row r="217" spans="1:9">
      <c r="A217" s="270" t="s">
        <v>88</v>
      </c>
    </row>
    <row r="218" spans="1:9">
      <c r="A218" s="15" t="s">
        <v>68</v>
      </c>
    </row>
    <row r="220" spans="1:9">
      <c r="A220" s="1" t="s">
        <v>69</v>
      </c>
    </row>
    <row r="221" spans="1:9">
      <c r="A221" s="16" t="s">
        <v>180</v>
      </c>
      <c r="B221" s="16"/>
      <c r="C221" s="16"/>
      <c r="D221" s="16"/>
    </row>
    <row r="222" ht="45" customHeight="1" spans="1:9">
      <c r="A222" s="16" t="s">
        <v>181</v>
      </c>
      <c r="B222" s="16"/>
      <c r="C222" s="16"/>
      <c r="D222" s="16"/>
    </row>
    <row r="223" ht="39.65" customHeight="1" spans="1:9">
      <c r="A223" s="17" t="s">
        <v>152</v>
      </c>
      <c r="B223" s="17" t="s">
        <v>74</v>
      </c>
      <c r="C223" s="17" t="s">
        <v>182</v>
      </c>
      <c r="D223" s="17" t="s">
        <v>183</v>
      </c>
    </row>
    <row r="225" spans="1:4">
      <c r="A225" s="41" t="s">
        <v>80</v>
      </c>
      <c r="B225" s="44">
        <f>SUM(B228:B234)</f>
        <v>216347</v>
      </c>
      <c r="C225" s="44">
        <f>SUM(C228:C234)</f>
        <v>48831</v>
      </c>
      <c r="D225" s="44">
        <f>SUM(D228:D234)</f>
        <v>167516</v>
      </c>
    </row>
    <row r="226" spans="1:4">
      <c r="A226" s="208" t="s">
        <v>153</v>
      </c>
      <c r="B226" s="209">
        <f>SUM(C226:D226)</f>
        <v>100</v>
      </c>
      <c r="C226" s="209">
        <f>C225/$B$225*100</f>
        <v>22.5706850568762</v>
      </c>
      <c r="D226" s="209">
        <f>D225/$B$225*100</f>
        <v>77.4293149431238</v>
      </c>
    </row>
    <row r="228" spans="1:4">
      <c r="A228" s="48" t="s">
        <v>81</v>
      </c>
      <c r="B228" s="12">
        <v>29509</v>
      </c>
      <c r="C228" s="12">
        <v>11767</v>
      </c>
      <c r="D228" s="12">
        <v>17742</v>
      </c>
    </row>
    <row r="229" spans="1:4">
      <c r="A229" s="48" t="s">
        <v>82</v>
      </c>
      <c r="B229" s="12">
        <v>54291</v>
      </c>
      <c r="C229" s="12">
        <v>12263</v>
      </c>
      <c r="D229" s="12">
        <v>42028</v>
      </c>
    </row>
    <row r="230" spans="1:4">
      <c r="A230" s="48" t="s">
        <v>83</v>
      </c>
      <c r="B230" s="12">
        <v>44086</v>
      </c>
      <c r="C230" s="12">
        <v>7799</v>
      </c>
      <c r="D230" s="12">
        <v>36287</v>
      </c>
    </row>
    <row r="231" spans="1:4">
      <c r="A231" s="48" t="s">
        <v>84</v>
      </c>
      <c r="B231" s="12">
        <v>33075</v>
      </c>
      <c r="C231" s="12">
        <v>6056</v>
      </c>
      <c r="D231" s="12">
        <v>27019</v>
      </c>
    </row>
    <row r="232" spans="1:4">
      <c r="A232" s="48" t="s">
        <v>85</v>
      </c>
      <c r="B232" s="12">
        <v>32350</v>
      </c>
      <c r="C232" s="12">
        <v>6452</v>
      </c>
      <c r="D232" s="12">
        <v>25898</v>
      </c>
    </row>
    <row r="233" spans="1:4">
      <c r="A233" s="48" t="s">
        <v>86</v>
      </c>
      <c r="B233" s="12">
        <v>18082</v>
      </c>
      <c r="C233" s="12">
        <v>3545</v>
      </c>
      <c r="D233" s="12">
        <v>14537</v>
      </c>
    </row>
    <row r="234" spans="1:4">
      <c r="A234" s="48" t="s">
        <v>87</v>
      </c>
      <c r="B234" s="12">
        <v>4954</v>
      </c>
      <c r="C234" s="12">
        <v>949</v>
      </c>
      <c r="D234" s="12">
        <v>4005</v>
      </c>
    </row>
    <row r="235" spans="1:4">
      <c r="A235" s="270" t="s">
        <v>88</v>
      </c>
    </row>
    <row r="236" spans="1:4">
      <c r="A236" s="15" t="s">
        <v>68</v>
      </c>
    </row>
    <row r="239" spans="1:4">
      <c r="A239" s="1" t="s">
        <v>69</v>
      </c>
    </row>
    <row r="240" spans="1:4">
      <c r="A240" s="16" t="s">
        <v>184</v>
      </c>
      <c r="B240" s="16"/>
      <c r="C240" s="16"/>
      <c r="D240" s="16"/>
    </row>
    <row r="241" ht="44.15" customHeight="1" spans="1:4">
      <c r="A241" s="16" t="s">
        <v>185</v>
      </c>
      <c r="B241" s="16"/>
      <c r="C241" s="16"/>
      <c r="D241" s="16"/>
    </row>
    <row r="242" ht="30" spans="1:4">
      <c r="A242" s="17" t="s">
        <v>186</v>
      </c>
      <c r="B242" s="17" t="s">
        <v>74</v>
      </c>
      <c r="C242" s="17" t="s">
        <v>187</v>
      </c>
      <c r="D242" s="17" t="s">
        <v>188</v>
      </c>
    </row>
    <row r="244" spans="1:4">
      <c r="A244" s="18" t="s">
        <v>80</v>
      </c>
      <c r="B244" s="19">
        <f>SUM(B246:B252)</f>
        <v>216347</v>
      </c>
      <c r="C244" s="19">
        <f t="shared" ref="C244:D244" si="4">SUM(C246:C252)</f>
        <v>277161</v>
      </c>
      <c r="D244" s="19">
        <f t="shared" si="4"/>
        <v>29292490.47</v>
      </c>
    </row>
    <row r="245" spans="1:4">
      <c r="C245" s="31"/>
      <c r="D245" s="31"/>
    </row>
    <row r="246" spans="1:4">
      <c r="A246" s="48" t="s">
        <v>189</v>
      </c>
      <c r="B246" s="12">
        <v>2617.96025672145</v>
      </c>
      <c r="C246" s="12">
        <v>2811.60945703692</v>
      </c>
      <c r="D246" s="12">
        <v>176348.04658244</v>
      </c>
    </row>
    <row r="247" spans="1:4">
      <c r="A247" s="48" t="s">
        <v>190</v>
      </c>
      <c r="B247" s="12">
        <v>15088.4092908034</v>
      </c>
      <c r="C247" s="12">
        <v>18134.6598434998</v>
      </c>
      <c r="D247" s="12">
        <v>1386180.63155087</v>
      </c>
    </row>
    <row r="248" spans="1:4">
      <c r="A248" s="48" t="s">
        <v>191</v>
      </c>
      <c r="B248" s="12">
        <v>30033.1782843354</v>
      </c>
      <c r="C248" s="12">
        <v>37734.8361003686</v>
      </c>
      <c r="D248" s="12">
        <v>3594679.2662659</v>
      </c>
    </row>
    <row r="249" spans="1:4">
      <c r="A249" s="48" t="s">
        <v>192</v>
      </c>
      <c r="B249" s="12">
        <v>47047.6031740366</v>
      </c>
      <c r="C249" s="12">
        <v>61675.5358189662</v>
      </c>
      <c r="D249" s="12">
        <v>6438737.54467604</v>
      </c>
    </row>
    <row r="250" spans="1:4">
      <c r="A250" s="48" t="s">
        <v>193</v>
      </c>
      <c r="B250" s="12">
        <v>60766.0238231221</v>
      </c>
      <c r="C250" s="12">
        <v>78988.9757004474</v>
      </c>
      <c r="D250" s="12">
        <v>9009214.89517249</v>
      </c>
    </row>
    <row r="251" spans="1:4">
      <c r="A251" s="48" t="s">
        <v>194</v>
      </c>
      <c r="B251" s="12">
        <v>41501.2342761683</v>
      </c>
      <c r="C251" s="12">
        <v>53687.4393122929</v>
      </c>
      <c r="D251" s="12">
        <v>5867601.70866942</v>
      </c>
    </row>
    <row r="252" spans="1:4">
      <c r="A252" s="48" t="s">
        <v>195</v>
      </c>
      <c r="B252" s="12">
        <v>19292.5908948127</v>
      </c>
      <c r="C252" s="12">
        <v>24127.9437673882</v>
      </c>
      <c r="D252" s="12">
        <v>2819728.37708284</v>
      </c>
    </row>
    <row r="253" spans="1:4">
      <c r="A253" s="270" t="s">
        <v>196</v>
      </c>
    </row>
    <row r="254" spans="1:4">
      <c r="A254" s="15" t="s">
        <v>68</v>
      </c>
    </row>
  </sheetData>
  <mergeCells count="25">
    <mergeCell ref="A2:G2"/>
    <mergeCell ref="A3:G3"/>
    <mergeCell ref="A20:C20"/>
    <mergeCell ref="A21:C21"/>
    <mergeCell ref="A36:D36"/>
    <mergeCell ref="A37:D37"/>
    <mergeCell ref="A57:D57"/>
    <mergeCell ref="A58:D58"/>
    <mergeCell ref="A99:D99"/>
    <mergeCell ref="A100:D100"/>
    <mergeCell ref="C101:D101"/>
    <mergeCell ref="A121:D121"/>
    <mergeCell ref="A122:D122"/>
    <mergeCell ref="A140:F140"/>
    <mergeCell ref="A141:F141"/>
    <mergeCell ref="A182:C182"/>
    <mergeCell ref="A183:C183"/>
    <mergeCell ref="A201:I201"/>
    <mergeCell ref="A202:I202"/>
    <mergeCell ref="A221:D221"/>
    <mergeCell ref="A222:D222"/>
    <mergeCell ref="A240:D240"/>
    <mergeCell ref="A241:D241"/>
    <mergeCell ref="A101:A102"/>
    <mergeCell ref="B101:B102"/>
  </mergeCells>
  <hyperlinks>
    <hyperlink ref="A1" location="'ÍNDICE'!A1" display="Volver al Índice"/>
    <hyperlink ref="A19" location="'ÍNDICE'!A1" display="Volver al Índice"/>
    <hyperlink ref="A35" location="'ÍNDICE'!A1" display="Volver al Índice"/>
    <hyperlink ref="A56" location="'ÍNDICE'!A1" display="Volver al Índice"/>
    <hyperlink ref="A98" location="'ÍNDICE'!A1" display="Volver al Índice"/>
    <hyperlink ref="A120" location="'ÍNDICE'!A1" display="Volver al Índice"/>
    <hyperlink ref="A139" location="'ÍNDICE'!A1" display="Volver al Índice"/>
    <hyperlink ref="A181" location="'ÍNDICE'!A1" display="Volver al Índice"/>
    <hyperlink ref="A200" location="'ÍNDICE'!A1" display="Volver al Índice"/>
    <hyperlink ref="A220" location="'ÍNDICE'!A1" display="Volver al Índice"/>
    <hyperlink ref="A239" location="'ÍNDICE'!A1" display="Volver al Índice"/>
  </hyperlink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selection activeCell="A1" sqref="A1"/>
    </sheetView>
  </sheetViews>
  <sheetFormatPr defaultColWidth="8.72380952380952" defaultRowHeight="15" outlineLevelCol="3"/>
  <cols>
    <col min="1" max="1" width="46.7238095238095" customWidth="1"/>
    <col min="2" max="2" width="17.8190476190476" customWidth="1"/>
    <col min="3" max="3" width="15.8190476190476" customWidth="1"/>
    <col min="4" max="4" width="17.1809523809524" customWidth="1"/>
    <col min="5" max="5" width="20.7238095238095" customWidth="1"/>
    <col min="6" max="6" width="8.81904761904762" customWidth="1"/>
  </cols>
  <sheetData>
    <row r="1" spans="1:4">
      <c r="A1" s="1" t="s">
        <v>69</v>
      </c>
    </row>
    <row r="2" spans="1:4">
      <c r="A2" s="50" t="s">
        <v>676</v>
      </c>
      <c r="B2" s="50"/>
      <c r="C2" s="50"/>
      <c r="D2" s="50"/>
    </row>
    <row r="3" ht="36.65" customHeight="1" spans="1:4">
      <c r="A3" s="204" t="s">
        <v>677</v>
      </c>
      <c r="B3" s="204"/>
      <c r="C3" s="204"/>
      <c r="D3" s="204"/>
    </row>
    <row r="4" ht="14.5" customHeight="1" spans="1:4">
      <c r="A4" s="40" t="s">
        <v>678</v>
      </c>
      <c r="B4" s="205" t="s">
        <v>679</v>
      </c>
      <c r="C4" s="53"/>
      <c r="D4" s="53"/>
    </row>
    <row r="5" spans="1:4">
      <c r="A5" s="206"/>
      <c r="B5" s="55" t="s">
        <v>680</v>
      </c>
      <c r="C5" s="55" t="s">
        <v>681</v>
      </c>
      <c r="D5" s="55" t="s">
        <v>682</v>
      </c>
    </row>
    <row r="7" spans="1:4">
      <c r="A7" s="41" t="s">
        <v>80</v>
      </c>
      <c r="B7" s="42">
        <f>C7+D7</f>
        <v>100</v>
      </c>
      <c r="C7" s="42">
        <v>20.8935871208431</v>
      </c>
      <c r="D7" s="42">
        <v>79.1064128791569</v>
      </c>
    </row>
    <row r="9" spans="1:4">
      <c r="A9" s="10" t="s">
        <v>683</v>
      </c>
      <c r="B9" s="13">
        <f t="shared" ref="B9:B16" si="0">SUM(C9:D9)</f>
        <v>100</v>
      </c>
      <c r="C9" s="13">
        <v>53.5345881996385</v>
      </c>
      <c r="D9" s="13">
        <v>46.4654118003615</v>
      </c>
    </row>
    <row r="10" spans="1:4">
      <c r="A10" s="95" t="s">
        <v>684</v>
      </c>
      <c r="B10" s="98">
        <f t="shared" si="0"/>
        <v>100</v>
      </c>
      <c r="C10" s="98">
        <v>18.1172675809367</v>
      </c>
      <c r="D10" s="98">
        <v>81.8827324190633</v>
      </c>
    </row>
    <row r="11" spans="1:4">
      <c r="A11" s="10" t="s">
        <v>685</v>
      </c>
      <c r="B11" s="13">
        <f t="shared" si="0"/>
        <v>100</v>
      </c>
      <c r="C11" s="13">
        <v>38.9275547425504</v>
      </c>
      <c r="D11" s="13">
        <v>61.0724452574496</v>
      </c>
    </row>
    <row r="12" spans="1:4">
      <c r="A12" s="95" t="s">
        <v>686</v>
      </c>
      <c r="B12" s="98">
        <f t="shared" si="0"/>
        <v>100</v>
      </c>
      <c r="C12" s="98">
        <v>10.5967289770206</v>
      </c>
      <c r="D12" s="98">
        <v>89.4032710229794</v>
      </c>
    </row>
    <row r="13" spans="1:4">
      <c r="A13" s="10" t="s">
        <v>687</v>
      </c>
      <c r="B13" s="13">
        <f t="shared" si="0"/>
        <v>100</v>
      </c>
      <c r="C13" s="13">
        <v>32.0661997900137</v>
      </c>
      <c r="D13" s="13">
        <v>67.9338002099862</v>
      </c>
    </row>
    <row r="14" spans="1:4">
      <c r="A14" s="95" t="s">
        <v>688</v>
      </c>
      <c r="B14" s="98">
        <f t="shared" si="0"/>
        <v>100</v>
      </c>
      <c r="C14" s="98">
        <v>8.89266527397433</v>
      </c>
      <c r="D14" s="98">
        <v>91.1073347260257</v>
      </c>
    </row>
    <row r="15" spans="1:4">
      <c r="A15" s="10" t="s">
        <v>689</v>
      </c>
      <c r="B15" s="13">
        <f t="shared" si="0"/>
        <v>100</v>
      </c>
      <c r="C15" s="13">
        <v>4.26683407838765</v>
      </c>
      <c r="D15" s="13">
        <v>95.7331659216124</v>
      </c>
    </row>
    <row r="16" spans="1:4">
      <c r="A16" s="95" t="s">
        <v>690</v>
      </c>
      <c r="B16" s="98">
        <f t="shared" si="0"/>
        <v>100</v>
      </c>
      <c r="C16" s="98">
        <v>0.746858324223105</v>
      </c>
      <c r="D16" s="98">
        <v>99.2531416757769</v>
      </c>
    </row>
    <row r="17" spans="1:4">
      <c r="A17" s="14" t="s">
        <v>225</v>
      </c>
    </row>
    <row r="18" spans="1:4">
      <c r="A18" s="15" t="s">
        <v>68</v>
      </c>
    </row>
    <row r="20" spans="1:4">
      <c r="A20" s="1" t="s">
        <v>69</v>
      </c>
    </row>
    <row r="21" spans="1:4">
      <c r="A21" s="16" t="s">
        <v>691</v>
      </c>
      <c r="B21" s="16"/>
      <c r="C21" s="16"/>
      <c r="D21" s="16"/>
    </row>
    <row r="22" ht="41.5" customHeight="1" spans="1:4">
      <c r="A22" s="16" t="s">
        <v>692</v>
      </c>
      <c r="B22" s="16"/>
      <c r="C22" s="16"/>
      <c r="D22" s="16"/>
    </row>
    <row r="23" spans="1:4">
      <c r="A23" s="63" t="s">
        <v>693</v>
      </c>
      <c r="B23" s="63" t="s">
        <v>201</v>
      </c>
      <c r="C23" s="67" t="s">
        <v>694</v>
      </c>
      <c r="D23" s="207"/>
    </row>
    <row r="24" spans="1:4">
      <c r="A24" s="65"/>
      <c r="B24" s="65"/>
      <c r="C24" s="9" t="s">
        <v>283</v>
      </c>
      <c r="D24" s="9" t="s">
        <v>284</v>
      </c>
    </row>
    <row r="26" spans="1:4">
      <c r="A26" s="41" t="s">
        <v>80</v>
      </c>
      <c r="B26" s="44">
        <f>SUM(B29:B35)</f>
        <v>216347</v>
      </c>
      <c r="C26" s="44">
        <f>SUM(C29:C35)</f>
        <v>12511</v>
      </c>
      <c r="D26" s="44">
        <f>SUM(D29:D35)</f>
        <v>203836</v>
      </c>
    </row>
    <row r="27" spans="1:4">
      <c r="A27" s="208" t="s">
        <v>153</v>
      </c>
      <c r="B27" s="209">
        <f>SUM(C27:D27)</f>
        <v>100</v>
      </c>
      <c r="C27" s="209">
        <f>C26/$B$26*100</f>
        <v>5.78283960489399</v>
      </c>
      <c r="D27" s="209">
        <f>D26/$B$26*100</f>
        <v>94.217160395106</v>
      </c>
    </row>
    <row r="29" spans="1:4">
      <c r="A29" s="48" t="s">
        <v>81</v>
      </c>
      <c r="B29" s="12">
        <v>29509</v>
      </c>
      <c r="C29" s="12">
        <v>857</v>
      </c>
      <c r="D29" s="12">
        <f t="shared" ref="D29:D35" si="1">B29-C29</f>
        <v>28652</v>
      </c>
    </row>
    <row r="30" spans="1:4">
      <c r="A30" s="199" t="s">
        <v>82</v>
      </c>
      <c r="B30" s="97">
        <v>54291</v>
      </c>
      <c r="C30" s="97">
        <v>2647</v>
      </c>
      <c r="D30" s="97">
        <f t="shared" si="1"/>
        <v>51644</v>
      </c>
    </row>
    <row r="31" spans="1:4">
      <c r="A31" s="48" t="s">
        <v>83</v>
      </c>
      <c r="B31" s="12">
        <v>44086</v>
      </c>
      <c r="C31" s="12">
        <v>2523</v>
      </c>
      <c r="D31" s="12">
        <f t="shared" si="1"/>
        <v>41563</v>
      </c>
    </row>
    <row r="32" spans="1:4">
      <c r="A32" s="199" t="s">
        <v>84</v>
      </c>
      <c r="B32" s="97">
        <v>33075</v>
      </c>
      <c r="C32" s="97">
        <v>2137</v>
      </c>
      <c r="D32" s="97">
        <f t="shared" si="1"/>
        <v>30938</v>
      </c>
    </row>
    <row r="33" spans="1:4">
      <c r="A33" s="48" t="s">
        <v>85</v>
      </c>
      <c r="B33" s="12">
        <v>32350</v>
      </c>
      <c r="C33" s="12">
        <v>2713</v>
      </c>
      <c r="D33" s="12">
        <f t="shared" si="1"/>
        <v>29637</v>
      </c>
    </row>
    <row r="34" spans="1:4">
      <c r="A34" s="199" t="s">
        <v>86</v>
      </c>
      <c r="B34" s="97">
        <v>18082</v>
      </c>
      <c r="C34" s="97">
        <v>1335</v>
      </c>
      <c r="D34" s="97">
        <f t="shared" si="1"/>
        <v>16747</v>
      </c>
    </row>
    <row r="35" spans="1:4">
      <c r="A35" s="48" t="s">
        <v>87</v>
      </c>
      <c r="B35" s="12">
        <v>4954</v>
      </c>
      <c r="C35" s="12">
        <v>299</v>
      </c>
      <c r="D35" s="12">
        <f t="shared" si="1"/>
        <v>4655</v>
      </c>
    </row>
    <row r="36" spans="1:4">
      <c r="A36" s="210" t="s">
        <v>695</v>
      </c>
    </row>
    <row r="37" spans="1:4">
      <c r="A37" s="15" t="s">
        <v>68</v>
      </c>
    </row>
  </sheetData>
  <mergeCells count="9">
    <mergeCell ref="A2:D2"/>
    <mergeCell ref="A3:D3"/>
    <mergeCell ref="B4:D4"/>
    <mergeCell ref="A21:D21"/>
    <mergeCell ref="A22:D22"/>
    <mergeCell ref="C23:D23"/>
    <mergeCell ref="A4:A5"/>
    <mergeCell ref="A23:A24"/>
    <mergeCell ref="B23:B24"/>
  </mergeCells>
  <hyperlinks>
    <hyperlink ref="A1" location="'ÍNDICE'!A1" display="Volver al Índice"/>
    <hyperlink ref="A20" location="'ÍNDICE'!A1" display="Volver al Índice"/>
  </hyperlink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6"/>
  <sheetViews>
    <sheetView topLeftCell="A86" workbookViewId="0">
      <selection activeCell="A82" sqref="A82:C104"/>
    </sheetView>
  </sheetViews>
  <sheetFormatPr defaultColWidth="8.72380952380952" defaultRowHeight="15" outlineLevelCol="7"/>
  <cols>
    <col min="1" max="1" width="31.7238095238095" customWidth="1"/>
    <col min="2" max="2" width="26.7238095238095" customWidth="1"/>
    <col min="3" max="3" width="24.7238095238095" customWidth="1"/>
    <col min="4" max="4" width="20.7238095238095" customWidth="1"/>
    <col min="5" max="5" width="19.7238095238095" customWidth="1"/>
    <col min="6" max="6" width="25.7238095238095" customWidth="1"/>
    <col min="7" max="8" width="33.7238095238095" customWidth="1"/>
  </cols>
  <sheetData>
    <row r="1" spans="1:3">
      <c r="A1" s="1" t="s">
        <v>69</v>
      </c>
    </row>
    <row r="2" spans="1:3">
      <c r="A2" s="194" t="s">
        <v>696</v>
      </c>
      <c r="B2" s="195"/>
      <c r="C2" s="196"/>
    </row>
    <row r="3" ht="45" customHeight="1" spans="1:3">
      <c r="A3" s="16" t="s">
        <v>697</v>
      </c>
      <c r="B3" s="16"/>
      <c r="C3" s="16"/>
    </row>
    <row r="4" ht="30" spans="1:3">
      <c r="A4" s="17" t="s">
        <v>152</v>
      </c>
      <c r="B4" s="17" t="s">
        <v>698</v>
      </c>
      <c r="C4" s="17" t="s">
        <v>699</v>
      </c>
    </row>
    <row r="6" spans="1:3">
      <c r="A6" s="41" t="s">
        <v>80</v>
      </c>
      <c r="B6" s="44">
        <v>26980</v>
      </c>
      <c r="C6" s="44">
        <v>1729665</v>
      </c>
    </row>
    <row r="8" spans="1:3">
      <c r="A8" s="48" t="s">
        <v>81</v>
      </c>
      <c r="B8" s="12">
        <v>967</v>
      </c>
      <c r="C8" s="13">
        <v>9971</v>
      </c>
    </row>
    <row r="9" spans="1:3">
      <c r="A9" s="48" t="s">
        <v>82</v>
      </c>
      <c r="B9" s="12">
        <v>2077</v>
      </c>
      <c r="C9" s="13">
        <v>20475</v>
      </c>
    </row>
    <row r="10" spans="1:3">
      <c r="A10" s="48" t="s">
        <v>83</v>
      </c>
      <c r="B10" s="12">
        <v>2911</v>
      </c>
      <c r="C10" s="13">
        <v>41267</v>
      </c>
    </row>
    <row r="11" spans="1:3">
      <c r="A11" s="48" t="s">
        <v>84</v>
      </c>
      <c r="B11" s="12">
        <v>3659</v>
      </c>
      <c r="C11" s="13">
        <v>68647</v>
      </c>
    </row>
    <row r="12" spans="1:3">
      <c r="A12" s="48" t="s">
        <v>85</v>
      </c>
      <c r="B12" s="12">
        <v>7135</v>
      </c>
      <c r="C12" s="13">
        <v>210571</v>
      </c>
    </row>
    <row r="13" spans="1:3">
      <c r="A13" s="48" t="s">
        <v>86</v>
      </c>
      <c r="B13" s="12">
        <v>7426</v>
      </c>
      <c r="C13" s="13">
        <v>479465</v>
      </c>
    </row>
    <row r="14" spans="1:3">
      <c r="A14" s="48" t="s">
        <v>87</v>
      </c>
      <c r="B14" s="12">
        <v>2805</v>
      </c>
      <c r="C14" s="13">
        <v>899269</v>
      </c>
    </row>
    <row r="15" spans="1:3">
      <c r="A15" s="15" t="s">
        <v>68</v>
      </c>
    </row>
    <row r="18" spans="1:3">
      <c r="A18" s="1" t="s">
        <v>69</v>
      </c>
    </row>
    <row r="19" spans="1:3">
      <c r="A19" s="16" t="s">
        <v>700</v>
      </c>
      <c r="B19" s="16"/>
      <c r="C19" s="16"/>
    </row>
    <row r="20" ht="45" customHeight="1" spans="1:3">
      <c r="A20" s="16" t="s">
        <v>701</v>
      </c>
      <c r="B20" s="16"/>
      <c r="C20" s="16"/>
    </row>
    <row r="21" spans="1:3">
      <c r="A21" s="198"/>
    </row>
    <row r="22" ht="30" spans="1:3">
      <c r="A22" s="17" t="s">
        <v>96</v>
      </c>
      <c r="B22" s="17" t="s">
        <v>698</v>
      </c>
      <c r="C22" s="17" t="s">
        <v>699</v>
      </c>
    </row>
    <row r="24" spans="1:3">
      <c r="A24" s="41" t="s">
        <v>80</v>
      </c>
      <c r="B24" s="44">
        <v>26980</v>
      </c>
      <c r="C24" s="44">
        <v>1729665</v>
      </c>
    </row>
    <row r="26" spans="1:3">
      <c r="A26" s="10" t="s">
        <v>99</v>
      </c>
      <c r="B26" s="12">
        <v>368</v>
      </c>
      <c r="C26" s="13">
        <v>18892</v>
      </c>
    </row>
    <row r="27" spans="1:3">
      <c r="A27" s="10" t="s">
        <v>100</v>
      </c>
      <c r="B27" s="12">
        <v>6439</v>
      </c>
      <c r="C27" s="13">
        <v>269819</v>
      </c>
    </row>
    <row r="28" spans="1:3">
      <c r="A28" s="10" t="s">
        <v>101</v>
      </c>
      <c r="B28" s="12">
        <v>1771</v>
      </c>
      <c r="C28" s="13">
        <v>114510</v>
      </c>
    </row>
    <row r="29" spans="1:3">
      <c r="A29" s="10" t="s">
        <v>102</v>
      </c>
      <c r="B29" s="12">
        <v>1428</v>
      </c>
      <c r="C29" s="13">
        <v>108062</v>
      </c>
    </row>
    <row r="30" spans="1:3">
      <c r="A30" s="10" t="s">
        <v>103</v>
      </c>
      <c r="B30" s="12">
        <v>4880</v>
      </c>
      <c r="C30" s="13">
        <v>287712</v>
      </c>
    </row>
    <row r="31" spans="1:3">
      <c r="A31" s="10" t="s">
        <v>104</v>
      </c>
      <c r="B31" s="12">
        <v>1024</v>
      </c>
      <c r="C31" s="13">
        <v>42742</v>
      </c>
    </row>
    <row r="32" spans="1:3">
      <c r="A32" s="10" t="s">
        <v>105</v>
      </c>
      <c r="B32" s="12">
        <v>1311</v>
      </c>
      <c r="C32" s="13">
        <v>71205</v>
      </c>
    </row>
    <row r="33" spans="1:3">
      <c r="A33" s="10" t="s">
        <v>106</v>
      </c>
      <c r="B33" s="12">
        <v>2755</v>
      </c>
      <c r="C33" s="13">
        <v>69804</v>
      </c>
    </row>
    <row r="34" spans="1:3">
      <c r="A34" s="10" t="s">
        <v>107</v>
      </c>
      <c r="B34" s="12">
        <v>3018</v>
      </c>
      <c r="C34" s="13">
        <v>436408</v>
      </c>
    </row>
    <row r="35" spans="1:3">
      <c r="A35" s="10" t="s">
        <v>108</v>
      </c>
      <c r="B35" s="12">
        <v>4039</v>
      </c>
      <c r="C35" s="13">
        <v>310511</v>
      </c>
    </row>
    <row r="36" spans="1:3">
      <c r="A36" s="15" t="s">
        <v>68</v>
      </c>
    </row>
    <row r="39" spans="1:3">
      <c r="A39" s="1" t="s">
        <v>69</v>
      </c>
    </row>
    <row r="40" spans="1:3">
      <c r="A40" s="16" t="s">
        <v>702</v>
      </c>
      <c r="B40" s="16"/>
      <c r="C40" s="16"/>
    </row>
    <row r="41" ht="45" customHeight="1" spans="1:3">
      <c r="A41" s="16" t="s">
        <v>703</v>
      </c>
      <c r="B41" s="16"/>
      <c r="C41" s="16"/>
    </row>
    <row r="43" ht="30" spans="1:3">
      <c r="A43" s="17" t="s">
        <v>111</v>
      </c>
      <c r="B43" s="17" t="s">
        <v>698</v>
      </c>
      <c r="C43" s="17" t="s">
        <v>699</v>
      </c>
    </row>
    <row r="45" spans="1:3">
      <c r="A45" s="41" t="s">
        <v>80</v>
      </c>
      <c r="B45" s="44">
        <v>26980</v>
      </c>
      <c r="C45" s="44">
        <v>1729665</v>
      </c>
    </row>
    <row r="47" spans="1:3">
      <c r="A47" s="10" t="s">
        <v>113</v>
      </c>
      <c r="B47" s="12">
        <v>343</v>
      </c>
      <c r="C47" s="13">
        <v>12570</v>
      </c>
    </row>
    <row r="48" spans="1:3">
      <c r="A48" s="10" t="s">
        <v>114</v>
      </c>
      <c r="B48" s="12">
        <v>365</v>
      </c>
      <c r="C48" s="13">
        <v>8361</v>
      </c>
    </row>
    <row r="49" spans="1:3">
      <c r="A49" s="10" t="s">
        <v>115</v>
      </c>
      <c r="B49" s="12">
        <v>383</v>
      </c>
      <c r="C49" s="13">
        <v>30460</v>
      </c>
    </row>
    <row r="50" spans="1:3">
      <c r="A50" s="10" t="s">
        <v>116</v>
      </c>
      <c r="B50" s="12">
        <v>1881</v>
      </c>
      <c r="C50" s="13">
        <v>105981</v>
      </c>
    </row>
    <row r="51" spans="1:3">
      <c r="A51" s="10" t="s">
        <v>117</v>
      </c>
      <c r="B51" s="12">
        <v>323</v>
      </c>
      <c r="C51" s="13">
        <v>48007</v>
      </c>
    </row>
    <row r="52" spans="1:3">
      <c r="A52" s="10" t="s">
        <v>118</v>
      </c>
      <c r="B52" s="12">
        <v>1523</v>
      </c>
      <c r="C52" s="13">
        <v>187051</v>
      </c>
    </row>
    <row r="53" spans="1:3">
      <c r="A53" s="10" t="s">
        <v>119</v>
      </c>
      <c r="B53" s="12">
        <v>818</v>
      </c>
      <c r="C53" s="13">
        <v>17456</v>
      </c>
    </row>
    <row r="54" spans="1:3">
      <c r="A54" s="10" t="s">
        <v>120</v>
      </c>
      <c r="B54" s="12">
        <v>1112</v>
      </c>
      <c r="C54" s="13">
        <v>66660</v>
      </c>
    </row>
    <row r="55" spans="1:3">
      <c r="A55" s="10" t="s">
        <v>121</v>
      </c>
      <c r="B55" s="12">
        <v>905</v>
      </c>
      <c r="C55" s="13">
        <v>115155</v>
      </c>
    </row>
    <row r="56" spans="1:3">
      <c r="A56" s="10" t="s">
        <v>122</v>
      </c>
      <c r="B56" s="12">
        <v>196</v>
      </c>
      <c r="C56" s="13">
        <v>15267</v>
      </c>
    </row>
    <row r="57" spans="1:3">
      <c r="A57" s="10" t="s">
        <v>123</v>
      </c>
      <c r="B57" s="12">
        <v>437</v>
      </c>
      <c r="C57" s="13">
        <v>19661</v>
      </c>
    </row>
    <row r="58" spans="1:3">
      <c r="A58" s="10" t="s">
        <v>124</v>
      </c>
      <c r="B58" s="12">
        <v>1423</v>
      </c>
      <c r="C58" s="13">
        <v>183372</v>
      </c>
    </row>
    <row r="59" spans="1:3">
      <c r="A59" s="10" t="s">
        <v>125</v>
      </c>
      <c r="B59" s="12">
        <v>63</v>
      </c>
      <c r="C59" s="13">
        <v>65985</v>
      </c>
    </row>
    <row r="60" spans="1:3">
      <c r="A60" s="10" t="s">
        <v>126</v>
      </c>
      <c r="B60" s="12">
        <v>431</v>
      </c>
      <c r="C60" s="13">
        <v>22450</v>
      </c>
    </row>
    <row r="61" spans="1:3">
      <c r="A61" s="10" t="s">
        <v>127</v>
      </c>
      <c r="B61" s="12">
        <v>461</v>
      </c>
      <c r="C61" s="13">
        <v>35103</v>
      </c>
    </row>
    <row r="62" spans="1:3">
      <c r="A62" s="10" t="s">
        <v>128</v>
      </c>
      <c r="B62" s="12">
        <v>399</v>
      </c>
      <c r="C62" s="13">
        <v>24675</v>
      </c>
    </row>
    <row r="63" spans="1:3">
      <c r="A63" s="10" t="s">
        <v>129</v>
      </c>
      <c r="B63" s="12">
        <v>744</v>
      </c>
      <c r="C63" s="13">
        <v>48456</v>
      </c>
    </row>
    <row r="64" spans="1:3">
      <c r="A64" s="10" t="s">
        <v>130</v>
      </c>
      <c r="B64" s="12">
        <v>2515</v>
      </c>
      <c r="C64" s="13">
        <v>142344</v>
      </c>
    </row>
    <row r="65" spans="1:3">
      <c r="A65" s="10" t="s">
        <v>131</v>
      </c>
      <c r="B65" s="12">
        <v>126</v>
      </c>
      <c r="C65" s="13">
        <v>12723</v>
      </c>
    </row>
    <row r="66" spans="1:3">
      <c r="A66" s="10" t="s">
        <v>132</v>
      </c>
      <c r="B66" s="12">
        <v>205</v>
      </c>
      <c r="C66" s="13">
        <v>10393</v>
      </c>
    </row>
    <row r="67" spans="1:3">
      <c r="A67" s="10" t="s">
        <v>133</v>
      </c>
      <c r="B67" s="12">
        <v>3855</v>
      </c>
      <c r="C67" s="13">
        <v>144286</v>
      </c>
    </row>
    <row r="68" spans="1:3">
      <c r="A68" s="10" t="s">
        <v>134</v>
      </c>
      <c r="B68" s="12">
        <v>443</v>
      </c>
      <c r="C68" s="13">
        <v>9685</v>
      </c>
    </row>
    <row r="69" spans="1:3">
      <c r="A69" s="10" t="s">
        <v>135</v>
      </c>
      <c r="B69" s="12">
        <v>326</v>
      </c>
      <c r="C69" s="13">
        <v>14588</v>
      </c>
    </row>
    <row r="70" spans="1:3">
      <c r="A70" s="10" t="s">
        <v>136</v>
      </c>
      <c r="B70" s="12">
        <v>150</v>
      </c>
      <c r="C70" s="13">
        <v>5191</v>
      </c>
    </row>
    <row r="71" spans="1:3">
      <c r="A71" s="10" t="s">
        <v>137</v>
      </c>
      <c r="B71" s="12">
        <v>1936</v>
      </c>
      <c r="C71" s="13">
        <v>52348</v>
      </c>
    </row>
    <row r="72" spans="1:3">
      <c r="A72" s="10" t="s">
        <v>138</v>
      </c>
      <c r="B72" s="12">
        <v>602</v>
      </c>
      <c r="C72" s="13">
        <v>53012</v>
      </c>
    </row>
    <row r="73" spans="1:3">
      <c r="A73" s="10" t="s">
        <v>139</v>
      </c>
      <c r="B73" s="12">
        <v>936</v>
      </c>
      <c r="C73" s="13">
        <v>67385</v>
      </c>
    </row>
    <row r="74" spans="1:3">
      <c r="A74" s="10" t="s">
        <v>140</v>
      </c>
      <c r="B74" s="12">
        <v>1463</v>
      </c>
      <c r="C74" s="13">
        <v>58873</v>
      </c>
    </row>
    <row r="75" spans="1:3">
      <c r="A75" s="10" t="s">
        <v>141</v>
      </c>
      <c r="B75" s="12">
        <v>1872</v>
      </c>
      <c r="C75" s="13">
        <v>112916</v>
      </c>
    </row>
    <row r="76" spans="1:3">
      <c r="A76" s="10" t="s">
        <v>142</v>
      </c>
      <c r="B76" s="12">
        <v>365</v>
      </c>
      <c r="C76" s="13">
        <v>18892</v>
      </c>
    </row>
    <row r="77" spans="1:3">
      <c r="A77" s="10" t="s">
        <v>143</v>
      </c>
      <c r="B77" s="12">
        <v>379</v>
      </c>
      <c r="C77" s="13">
        <v>20359</v>
      </c>
    </row>
    <row r="78" spans="1:3">
      <c r="A78" s="15" t="s">
        <v>68</v>
      </c>
    </row>
    <row r="81" spans="1:3">
      <c r="A81" s="1" t="s">
        <v>69</v>
      </c>
    </row>
    <row r="82" spans="1:3">
      <c r="A82" s="16" t="s">
        <v>704</v>
      </c>
      <c r="B82" s="16"/>
      <c r="C82" s="16"/>
    </row>
    <row r="83" ht="45" customHeight="1" spans="1:3">
      <c r="A83" s="16" t="s">
        <v>705</v>
      </c>
      <c r="B83" s="16"/>
      <c r="C83" s="16"/>
    </row>
    <row r="84" spans="1:3">
      <c r="A84" s="17" t="s">
        <v>706</v>
      </c>
      <c r="B84" s="17" t="s">
        <v>187</v>
      </c>
      <c r="C84" s="17" t="s">
        <v>92</v>
      </c>
    </row>
    <row r="86" spans="1:3">
      <c r="A86" s="41" t="s">
        <v>80</v>
      </c>
      <c r="B86" s="44">
        <v>29203</v>
      </c>
      <c r="C86" s="42">
        <v>100</v>
      </c>
    </row>
    <row r="88" spans="1:3">
      <c r="A88" s="10" t="s">
        <v>707</v>
      </c>
      <c r="B88" s="12">
        <v>4285</v>
      </c>
      <c r="C88" s="13">
        <v>14.6731500188337</v>
      </c>
    </row>
    <row r="89" spans="1:3">
      <c r="A89" s="10" t="s">
        <v>708</v>
      </c>
      <c r="B89" s="12">
        <v>10151</v>
      </c>
      <c r="C89" s="13">
        <v>34.7601273841728</v>
      </c>
    </row>
    <row r="90" spans="1:3">
      <c r="A90" s="10" t="s">
        <v>709</v>
      </c>
      <c r="B90" s="12">
        <v>2085</v>
      </c>
      <c r="C90" s="13">
        <v>7.13967743040099</v>
      </c>
    </row>
    <row r="91" spans="1:3">
      <c r="A91" s="10" t="s">
        <v>710</v>
      </c>
      <c r="B91" s="12">
        <v>6437</v>
      </c>
      <c r="C91" s="13">
        <v>22.0422559326097</v>
      </c>
    </row>
    <row r="92" spans="1:3">
      <c r="A92" s="10" t="s">
        <v>711</v>
      </c>
      <c r="B92" s="12">
        <v>91</v>
      </c>
      <c r="C92" s="13">
        <v>0.311611820703352</v>
      </c>
    </row>
    <row r="93" spans="1:3">
      <c r="A93" s="10" t="s">
        <v>712</v>
      </c>
      <c r="B93" s="12">
        <v>104</v>
      </c>
      <c r="C93" s="13">
        <v>0.356127795089546</v>
      </c>
    </row>
    <row r="94" spans="1:3">
      <c r="A94" s="10" t="s">
        <v>713</v>
      </c>
      <c r="B94" s="12">
        <v>322</v>
      </c>
      <c r="C94" s="13">
        <v>1.10262644248879</v>
      </c>
    </row>
    <row r="95" spans="1:3">
      <c r="A95" s="10" t="s">
        <v>714</v>
      </c>
      <c r="B95" s="12">
        <v>709</v>
      </c>
      <c r="C95" s="13">
        <v>2.42783275690854</v>
      </c>
    </row>
    <row r="96" spans="1:3">
      <c r="A96" s="10" t="s">
        <v>715</v>
      </c>
      <c r="B96" s="12">
        <v>5073</v>
      </c>
      <c r="C96" s="13">
        <v>17.3715029277814</v>
      </c>
    </row>
    <row r="97" spans="1:4">
      <c r="A97" s="10" t="s">
        <v>716</v>
      </c>
      <c r="B97" s="12">
        <v>93</v>
      </c>
      <c r="C97" s="13">
        <v>0.318460432147382</v>
      </c>
    </row>
    <row r="98" spans="1:4">
      <c r="A98" s="10" t="s">
        <v>717</v>
      </c>
      <c r="B98" s="12">
        <v>7488</v>
      </c>
      <c r="C98" s="13">
        <v>25.6412012464473</v>
      </c>
    </row>
    <row r="99" spans="1:4">
      <c r="A99" s="10" t="s">
        <v>718</v>
      </c>
      <c r="B99" s="12">
        <v>7341</v>
      </c>
      <c r="C99" s="13">
        <v>25.1378283053111</v>
      </c>
    </row>
    <row r="100" spans="1:4">
      <c r="A100" s="10" t="s">
        <v>719</v>
      </c>
      <c r="B100" s="12">
        <v>4882</v>
      </c>
      <c r="C100" s="13">
        <v>16.7174605348766</v>
      </c>
    </row>
    <row r="101" spans="1:4">
      <c r="A101" s="10" t="s">
        <v>720</v>
      </c>
      <c r="B101" s="12">
        <v>1004</v>
      </c>
      <c r="C101" s="13">
        <v>3.43800294490292</v>
      </c>
    </row>
    <row r="102" spans="1:4">
      <c r="A102" s="10" t="s">
        <v>721</v>
      </c>
      <c r="B102" s="12">
        <v>296</v>
      </c>
      <c r="C102" s="13">
        <v>1.0135944937164</v>
      </c>
    </row>
    <row r="103" spans="1:4">
      <c r="A103" s="10" t="s">
        <v>722</v>
      </c>
      <c r="B103" s="12">
        <v>509</v>
      </c>
      <c r="C103" s="13">
        <v>1.74297161250556</v>
      </c>
    </row>
    <row r="104" spans="1:4">
      <c r="A104" s="15" t="s">
        <v>68</v>
      </c>
    </row>
    <row r="107" spans="1:4">
      <c r="A107" s="1" t="s">
        <v>69</v>
      </c>
    </row>
    <row r="108" spans="1:4">
      <c r="A108" s="16" t="s">
        <v>723</v>
      </c>
      <c r="B108" s="16"/>
      <c r="C108" s="16"/>
      <c r="D108" s="16"/>
    </row>
    <row r="109" ht="35.5" customHeight="1" spans="1:4">
      <c r="A109" s="16" t="s">
        <v>724</v>
      </c>
      <c r="B109" s="16"/>
      <c r="C109" s="16"/>
      <c r="D109" s="16"/>
    </row>
    <row r="110" spans="1:4">
      <c r="A110" s="17" t="s">
        <v>96</v>
      </c>
      <c r="B110" s="17" t="s">
        <v>725</v>
      </c>
      <c r="C110" s="17" t="s">
        <v>726</v>
      </c>
      <c r="D110" s="17" t="s">
        <v>727</v>
      </c>
    </row>
    <row r="112" spans="1:4">
      <c r="A112" s="41" t="s">
        <v>80</v>
      </c>
      <c r="B112" s="44">
        <v>11167</v>
      </c>
      <c r="C112" s="44">
        <v>1928</v>
      </c>
      <c r="D112" s="44">
        <v>103</v>
      </c>
    </row>
    <row r="114" spans="1:4">
      <c r="A114" s="10" t="s">
        <v>99</v>
      </c>
      <c r="B114" s="12">
        <v>230</v>
      </c>
      <c r="C114" s="12">
        <v>20</v>
      </c>
      <c r="D114" s="12">
        <v>3</v>
      </c>
    </row>
    <row r="115" spans="1:4">
      <c r="A115" s="10" t="s">
        <v>100</v>
      </c>
      <c r="B115" s="12">
        <v>3168</v>
      </c>
      <c r="C115" s="12">
        <v>205</v>
      </c>
      <c r="D115" s="12">
        <v>9</v>
      </c>
    </row>
    <row r="116" spans="1:4">
      <c r="A116" s="10" t="s">
        <v>101</v>
      </c>
      <c r="B116" s="12">
        <v>542</v>
      </c>
      <c r="C116" s="12">
        <v>48</v>
      </c>
      <c r="D116" s="12">
        <v>6</v>
      </c>
    </row>
    <row r="117" spans="1:4">
      <c r="A117" s="10" t="s">
        <v>102</v>
      </c>
      <c r="B117" s="12">
        <v>430</v>
      </c>
      <c r="C117" s="12">
        <v>38</v>
      </c>
      <c r="D117" s="12">
        <v>10</v>
      </c>
    </row>
    <row r="118" spans="1:4">
      <c r="A118" s="10" t="s">
        <v>103</v>
      </c>
      <c r="B118" s="12">
        <v>2312</v>
      </c>
      <c r="C118" s="12">
        <v>1386</v>
      </c>
      <c r="D118" s="12">
        <v>3</v>
      </c>
    </row>
    <row r="119" spans="1:4">
      <c r="A119" s="10" t="s">
        <v>104</v>
      </c>
      <c r="B119" s="12">
        <v>296</v>
      </c>
      <c r="C119" s="12">
        <v>38</v>
      </c>
      <c r="D119" s="12">
        <v>13</v>
      </c>
    </row>
    <row r="120" spans="1:4">
      <c r="A120" s="10" t="s">
        <v>105</v>
      </c>
      <c r="B120" s="12">
        <v>622</v>
      </c>
      <c r="C120" s="12">
        <v>48</v>
      </c>
      <c r="D120" s="12">
        <v>12</v>
      </c>
    </row>
    <row r="121" spans="1:4">
      <c r="A121" s="10" t="s">
        <v>106</v>
      </c>
      <c r="B121" s="12">
        <v>1187</v>
      </c>
      <c r="C121" s="12">
        <v>73</v>
      </c>
      <c r="D121" s="12">
        <v>33</v>
      </c>
    </row>
    <row r="122" spans="1:4">
      <c r="A122" s="10" t="s">
        <v>107</v>
      </c>
      <c r="B122" s="12">
        <v>1381</v>
      </c>
      <c r="C122" s="12">
        <v>16</v>
      </c>
      <c r="D122" s="12">
        <v>6</v>
      </c>
    </row>
    <row r="123" spans="1:4">
      <c r="A123" s="10" t="s">
        <v>108</v>
      </c>
      <c r="B123" s="12">
        <v>999</v>
      </c>
      <c r="C123" s="12">
        <v>56</v>
      </c>
      <c r="D123" s="12">
        <v>8</v>
      </c>
    </row>
    <row r="124" spans="1:4">
      <c r="A124" s="15" t="s">
        <v>68</v>
      </c>
    </row>
    <row r="127" spans="1:4">
      <c r="A127" s="1" t="s">
        <v>69</v>
      </c>
    </row>
    <row r="128" spans="1:4">
      <c r="A128" s="16" t="s">
        <v>728</v>
      </c>
      <c r="B128" s="16"/>
      <c r="C128" s="16"/>
    </row>
    <row r="129" ht="45" customHeight="1" spans="1:3">
      <c r="A129" s="16" t="s">
        <v>729</v>
      </c>
      <c r="B129" s="16"/>
      <c r="C129" s="16"/>
    </row>
    <row r="130" ht="30" spans="1:3">
      <c r="A130" s="17" t="s">
        <v>730</v>
      </c>
      <c r="B130" s="17" t="s">
        <v>731</v>
      </c>
      <c r="C130" s="17" t="s">
        <v>732</v>
      </c>
    </row>
    <row r="132" spans="1:3">
      <c r="A132" s="41" t="s">
        <v>80</v>
      </c>
      <c r="B132" s="44">
        <v>6483</v>
      </c>
      <c r="C132" s="44">
        <v>467587</v>
      </c>
    </row>
    <row r="134" spans="1:3">
      <c r="A134" s="48" t="s">
        <v>81</v>
      </c>
      <c r="B134" s="12">
        <v>2839</v>
      </c>
      <c r="C134" s="12">
        <v>84394</v>
      </c>
    </row>
    <row r="135" spans="1:3">
      <c r="A135" s="48" t="s">
        <v>82</v>
      </c>
      <c r="B135" s="12">
        <v>1070</v>
      </c>
      <c r="C135" s="12">
        <v>46139</v>
      </c>
    </row>
    <row r="136" spans="1:3">
      <c r="A136" s="48" t="s">
        <v>83</v>
      </c>
      <c r="B136" s="12">
        <v>613</v>
      </c>
      <c r="C136" s="12">
        <v>35566</v>
      </c>
    </row>
    <row r="137" spans="1:3">
      <c r="A137" s="48" t="s">
        <v>84</v>
      </c>
      <c r="B137" s="12">
        <v>516</v>
      </c>
      <c r="C137" s="12">
        <v>30032</v>
      </c>
    </row>
    <row r="138" spans="1:3">
      <c r="A138" s="48" t="s">
        <v>85</v>
      </c>
      <c r="B138" s="12">
        <v>735</v>
      </c>
      <c r="C138" s="12">
        <v>56450</v>
      </c>
    </row>
    <row r="139" spans="1:3">
      <c r="A139" s="48" t="s">
        <v>86</v>
      </c>
      <c r="B139" s="12">
        <v>553</v>
      </c>
      <c r="C139" s="12">
        <v>131897</v>
      </c>
    </row>
    <row r="140" spans="1:3">
      <c r="A140" s="48" t="s">
        <v>87</v>
      </c>
      <c r="B140" s="12">
        <v>157</v>
      </c>
      <c r="C140" s="12">
        <v>83109</v>
      </c>
    </row>
    <row r="141" spans="1:3">
      <c r="A141" s="15" t="s">
        <v>68</v>
      </c>
    </row>
    <row r="144" spans="1:3">
      <c r="A144" s="1" t="s">
        <v>69</v>
      </c>
    </row>
    <row r="145" spans="1:3">
      <c r="A145" s="16" t="s">
        <v>733</v>
      </c>
      <c r="B145" s="16"/>
      <c r="C145" s="16"/>
    </row>
    <row r="146" ht="45" customHeight="1" spans="1:3">
      <c r="A146" s="16" t="s">
        <v>734</v>
      </c>
      <c r="B146" s="16"/>
      <c r="C146" s="16"/>
    </row>
    <row r="148" ht="30" spans="1:3">
      <c r="A148" s="17" t="s">
        <v>96</v>
      </c>
      <c r="B148" s="17" t="s">
        <v>731</v>
      </c>
      <c r="C148" s="17" t="s">
        <v>732</v>
      </c>
    </row>
    <row r="150" spans="1:3">
      <c r="A150" s="41" t="s">
        <v>80</v>
      </c>
      <c r="B150" s="44">
        <v>6483</v>
      </c>
      <c r="C150" s="44">
        <v>467587</v>
      </c>
    </row>
    <row r="152" spans="1:3">
      <c r="A152" s="10" t="s">
        <v>99</v>
      </c>
      <c r="B152" s="12">
        <v>219</v>
      </c>
      <c r="C152" s="12">
        <v>12381</v>
      </c>
    </row>
    <row r="153" spans="1:3">
      <c r="A153" s="10" t="s">
        <v>100</v>
      </c>
      <c r="B153" s="12">
        <v>1894</v>
      </c>
      <c r="C153" s="12">
        <v>158850</v>
      </c>
    </row>
    <row r="154" spans="1:3">
      <c r="A154" s="10" t="s">
        <v>101</v>
      </c>
      <c r="B154" s="12">
        <v>433</v>
      </c>
      <c r="C154" s="12">
        <v>72493</v>
      </c>
    </row>
    <row r="155" spans="1:3">
      <c r="A155" s="10" t="s">
        <v>102</v>
      </c>
      <c r="B155" s="12">
        <v>567</v>
      </c>
      <c r="C155" s="12">
        <v>64767</v>
      </c>
    </row>
    <row r="156" spans="1:3">
      <c r="A156" s="10" t="s">
        <v>103</v>
      </c>
      <c r="B156" s="12">
        <v>772</v>
      </c>
      <c r="C156" s="12">
        <v>26551</v>
      </c>
    </row>
    <row r="157" spans="1:3">
      <c r="A157" s="10" t="s">
        <v>104</v>
      </c>
      <c r="B157" s="12">
        <v>525</v>
      </c>
      <c r="C157" s="12">
        <v>19190</v>
      </c>
    </row>
    <row r="158" spans="1:3">
      <c r="A158" s="10" t="s">
        <v>105</v>
      </c>
      <c r="B158" s="12">
        <v>81</v>
      </c>
      <c r="C158" s="12">
        <v>1528</v>
      </c>
    </row>
    <row r="159" spans="1:3">
      <c r="A159" s="10" t="s">
        <v>106</v>
      </c>
      <c r="B159" s="12">
        <v>334</v>
      </c>
      <c r="C159" s="12">
        <v>4097</v>
      </c>
    </row>
    <row r="160" spans="1:3">
      <c r="A160" s="10" t="s">
        <v>107</v>
      </c>
      <c r="B160" s="12">
        <v>534</v>
      </c>
      <c r="C160" s="12">
        <v>17570</v>
      </c>
    </row>
    <row r="161" spans="1:3">
      <c r="A161" s="10" t="s">
        <v>108</v>
      </c>
      <c r="B161" s="12">
        <v>1126</v>
      </c>
      <c r="C161" s="12">
        <v>90160</v>
      </c>
    </row>
    <row r="162" spans="1:3">
      <c r="A162" s="15" t="s">
        <v>68</v>
      </c>
    </row>
    <row r="165" spans="1:3">
      <c r="A165" s="1" t="s">
        <v>69</v>
      </c>
    </row>
    <row r="166" spans="1:3">
      <c r="A166" s="16" t="s">
        <v>735</v>
      </c>
      <c r="B166" s="16"/>
      <c r="C166" s="16"/>
    </row>
    <row r="167" ht="45" customHeight="1" spans="1:3">
      <c r="A167" s="16" t="s">
        <v>736</v>
      </c>
      <c r="B167" s="16"/>
      <c r="C167" s="16"/>
    </row>
    <row r="168" ht="30" spans="1:3">
      <c r="A168" s="17" t="s">
        <v>111</v>
      </c>
      <c r="B168" s="17" t="s">
        <v>731</v>
      </c>
      <c r="C168" s="17" t="s">
        <v>732</v>
      </c>
    </row>
    <row r="170" spans="1:3">
      <c r="A170" s="41" t="s">
        <v>80</v>
      </c>
      <c r="B170" s="44">
        <v>6483</v>
      </c>
      <c r="C170" s="44">
        <v>467587</v>
      </c>
    </row>
    <row r="172" spans="1:3">
      <c r="A172" s="10" t="s">
        <v>113</v>
      </c>
      <c r="B172" s="12">
        <v>27</v>
      </c>
      <c r="C172" s="12">
        <v>306</v>
      </c>
    </row>
    <row r="173" spans="1:3">
      <c r="A173" s="10" t="s">
        <v>114</v>
      </c>
      <c r="B173" s="12">
        <v>17</v>
      </c>
      <c r="C173" s="12">
        <v>449</v>
      </c>
    </row>
    <row r="174" spans="1:3">
      <c r="A174" s="10" t="s">
        <v>115</v>
      </c>
      <c r="B174" s="12">
        <v>27</v>
      </c>
      <c r="C174" s="12">
        <v>613</v>
      </c>
    </row>
    <row r="175" spans="1:3">
      <c r="A175" s="10" t="s">
        <v>116</v>
      </c>
      <c r="B175" s="12">
        <v>264</v>
      </c>
      <c r="C175" s="12">
        <v>6102</v>
      </c>
    </row>
    <row r="176" spans="1:3">
      <c r="A176" s="10" t="s">
        <v>117</v>
      </c>
      <c r="B176" s="12">
        <v>105</v>
      </c>
      <c r="C176" s="12">
        <v>10240</v>
      </c>
    </row>
    <row r="177" spans="1:3">
      <c r="A177" s="10" t="s">
        <v>118</v>
      </c>
      <c r="B177" s="12">
        <v>162</v>
      </c>
      <c r="C177" s="12">
        <v>3590</v>
      </c>
    </row>
    <row r="178" spans="1:3">
      <c r="A178" s="10" t="s">
        <v>119</v>
      </c>
      <c r="B178" s="12">
        <v>136</v>
      </c>
      <c r="C178" s="12">
        <v>907</v>
      </c>
    </row>
    <row r="179" spans="1:3">
      <c r="A179" s="10" t="s">
        <v>120</v>
      </c>
      <c r="B179" s="12">
        <v>440</v>
      </c>
      <c r="C179" s="12">
        <v>84935</v>
      </c>
    </row>
    <row r="180" spans="1:3">
      <c r="A180" s="10" t="s">
        <v>121</v>
      </c>
      <c r="B180" s="12">
        <v>131</v>
      </c>
      <c r="C180" s="12">
        <v>69936</v>
      </c>
    </row>
    <row r="181" spans="1:3">
      <c r="A181" s="10" t="s">
        <v>122</v>
      </c>
      <c r="B181" s="12">
        <v>296</v>
      </c>
      <c r="C181" s="12">
        <v>49922</v>
      </c>
    </row>
    <row r="182" spans="1:3">
      <c r="A182" s="10" t="s">
        <v>123</v>
      </c>
      <c r="B182" s="12">
        <v>34</v>
      </c>
      <c r="C182" s="12">
        <v>341</v>
      </c>
    </row>
    <row r="183" spans="1:3">
      <c r="A183" s="10" t="s">
        <v>124</v>
      </c>
      <c r="B183" s="12">
        <v>331</v>
      </c>
      <c r="C183" s="12">
        <v>10906</v>
      </c>
    </row>
    <row r="184" spans="1:3">
      <c r="A184" s="10" t="s">
        <v>125</v>
      </c>
      <c r="B184" s="12">
        <v>41</v>
      </c>
      <c r="C184" s="12">
        <v>3074</v>
      </c>
    </row>
    <row r="185" spans="1:3">
      <c r="A185" s="10" t="s">
        <v>126</v>
      </c>
      <c r="B185" s="12">
        <v>238</v>
      </c>
      <c r="C185" s="12">
        <v>29493</v>
      </c>
    </row>
    <row r="186" spans="1:3">
      <c r="A186" s="10" t="s">
        <v>127</v>
      </c>
      <c r="B186" s="12">
        <v>63</v>
      </c>
      <c r="C186" s="12">
        <v>2621</v>
      </c>
    </row>
    <row r="187" spans="1:3">
      <c r="A187" s="10" t="s">
        <v>128</v>
      </c>
      <c r="B187" s="12">
        <v>132</v>
      </c>
      <c r="C187" s="12">
        <v>38383</v>
      </c>
    </row>
    <row r="188" spans="1:3">
      <c r="A188" s="10" t="s">
        <v>129</v>
      </c>
      <c r="B188" s="12">
        <v>142</v>
      </c>
      <c r="C188" s="12">
        <v>5164</v>
      </c>
    </row>
    <row r="189" spans="1:3">
      <c r="A189" s="10" t="s">
        <v>130</v>
      </c>
      <c r="B189" s="12">
        <v>648</v>
      </c>
      <c r="C189" s="12">
        <v>15043</v>
      </c>
    </row>
    <row r="190" spans="1:3">
      <c r="A190" s="10" t="s">
        <v>131</v>
      </c>
      <c r="B190" s="12">
        <v>3</v>
      </c>
      <c r="C190" s="12">
        <v>125</v>
      </c>
    </row>
    <row r="191" spans="1:3">
      <c r="A191" s="10" t="s">
        <v>132</v>
      </c>
      <c r="B191" s="12">
        <v>109</v>
      </c>
      <c r="C191" s="12">
        <v>9920</v>
      </c>
    </row>
    <row r="192" spans="1:3">
      <c r="A192" s="10" t="s">
        <v>133</v>
      </c>
      <c r="B192" s="12">
        <v>1042</v>
      </c>
      <c r="C192" s="12">
        <v>31610</v>
      </c>
    </row>
    <row r="193" spans="1:3">
      <c r="A193" s="10" t="s">
        <v>134</v>
      </c>
      <c r="B193" s="12">
        <v>103</v>
      </c>
      <c r="C193" s="12">
        <v>1984</v>
      </c>
    </row>
    <row r="194" spans="1:3">
      <c r="A194" s="10" t="s">
        <v>135</v>
      </c>
      <c r="B194" s="12">
        <v>369</v>
      </c>
      <c r="C194" s="12">
        <v>8588</v>
      </c>
    </row>
    <row r="195" spans="1:3">
      <c r="A195" s="10" t="s">
        <v>136</v>
      </c>
      <c r="B195" s="12">
        <v>20</v>
      </c>
      <c r="C195" s="12">
        <v>376</v>
      </c>
    </row>
    <row r="196" spans="1:3">
      <c r="A196" s="10" t="s">
        <v>137</v>
      </c>
      <c r="B196" s="12">
        <v>198</v>
      </c>
      <c r="C196" s="12">
        <v>3190</v>
      </c>
    </row>
    <row r="197" spans="1:3">
      <c r="A197" s="10" t="s">
        <v>138</v>
      </c>
      <c r="B197" s="12">
        <v>347</v>
      </c>
      <c r="C197" s="12">
        <v>5181</v>
      </c>
    </row>
    <row r="198" spans="1:3">
      <c r="A198" s="10" t="s">
        <v>139</v>
      </c>
      <c r="B198" s="12">
        <v>63</v>
      </c>
      <c r="C198" s="12">
        <v>4617</v>
      </c>
    </row>
    <row r="199" spans="1:3">
      <c r="A199" s="10" t="s">
        <v>140</v>
      </c>
      <c r="B199" s="12">
        <v>413</v>
      </c>
      <c r="C199" s="12">
        <v>42305</v>
      </c>
    </row>
    <row r="200" spans="1:3">
      <c r="A200" s="10" t="s">
        <v>141</v>
      </c>
      <c r="B200" s="12">
        <v>292</v>
      </c>
      <c r="C200" s="12">
        <v>13237</v>
      </c>
    </row>
    <row r="201" spans="1:3">
      <c r="A201" s="10" t="s">
        <v>142</v>
      </c>
      <c r="B201" s="12">
        <v>219</v>
      </c>
      <c r="C201" s="12">
        <v>12381</v>
      </c>
    </row>
    <row r="202" spans="1:3">
      <c r="A202" s="10" t="s">
        <v>143</v>
      </c>
      <c r="B202" s="12">
        <v>74</v>
      </c>
      <c r="C202" s="12">
        <v>2048</v>
      </c>
    </row>
    <row r="203" spans="1:3">
      <c r="A203" s="15" t="s">
        <v>68</v>
      </c>
    </row>
    <row r="204" spans="1:3">
      <c r="A204" s="15"/>
    </row>
    <row r="206" spans="1:3">
      <c r="A206" s="1" t="s">
        <v>69</v>
      </c>
    </row>
    <row r="207" spans="1:3">
      <c r="A207" s="16" t="s">
        <v>737</v>
      </c>
      <c r="B207" s="16"/>
      <c r="C207" s="16"/>
    </row>
    <row r="208" ht="45" customHeight="1" spans="1:3">
      <c r="A208" s="16" t="s">
        <v>738</v>
      </c>
      <c r="B208" s="16"/>
      <c r="C208" s="16"/>
    </row>
    <row r="209" ht="30" spans="1:3">
      <c r="A209" s="17" t="s">
        <v>152</v>
      </c>
      <c r="B209" s="17" t="s">
        <v>739</v>
      </c>
      <c r="C209" s="17" t="s">
        <v>740</v>
      </c>
    </row>
    <row r="211" spans="1:3">
      <c r="A211" s="41" t="s">
        <v>80</v>
      </c>
      <c r="B211" s="44">
        <v>4957</v>
      </c>
      <c r="C211" s="44">
        <v>130597</v>
      </c>
    </row>
    <row r="213" spans="1:3">
      <c r="A213" s="48" t="s">
        <v>81</v>
      </c>
      <c r="B213" s="12">
        <v>1513</v>
      </c>
      <c r="C213" s="12">
        <v>22828</v>
      </c>
    </row>
    <row r="214" spans="1:3">
      <c r="A214" s="48" t="s">
        <v>82</v>
      </c>
      <c r="B214" s="12">
        <v>810</v>
      </c>
      <c r="C214" s="12">
        <v>13447</v>
      </c>
    </row>
    <row r="215" spans="1:3">
      <c r="A215" s="48" t="s">
        <v>83</v>
      </c>
      <c r="B215" s="12">
        <v>599</v>
      </c>
      <c r="C215" s="12">
        <v>11429</v>
      </c>
    </row>
    <row r="216" spans="1:3">
      <c r="A216" s="48" t="s">
        <v>84</v>
      </c>
      <c r="B216" s="12">
        <v>490</v>
      </c>
      <c r="C216" s="12">
        <v>11332</v>
      </c>
    </row>
    <row r="217" spans="1:3">
      <c r="A217" s="48" t="s">
        <v>85</v>
      </c>
      <c r="B217" s="12">
        <v>705</v>
      </c>
      <c r="C217" s="12">
        <v>27262</v>
      </c>
    </row>
    <row r="218" spans="1:3">
      <c r="A218" s="48" t="s">
        <v>86</v>
      </c>
      <c r="B218" s="12">
        <v>546</v>
      </c>
      <c r="C218" s="12">
        <v>25263</v>
      </c>
    </row>
    <row r="219" spans="1:3">
      <c r="A219" s="48" t="s">
        <v>87</v>
      </c>
      <c r="B219" s="12">
        <v>294</v>
      </c>
      <c r="C219" s="12">
        <v>19036</v>
      </c>
    </row>
    <row r="220" spans="1:3">
      <c r="A220" s="15" t="s">
        <v>68</v>
      </c>
    </row>
    <row r="223" spans="1:3">
      <c r="A223" s="1" t="s">
        <v>69</v>
      </c>
    </row>
    <row r="224" spans="1:3">
      <c r="A224" s="16" t="s">
        <v>741</v>
      </c>
      <c r="B224" s="16"/>
      <c r="C224" s="16"/>
    </row>
    <row r="225" ht="45" customHeight="1" spans="1:3">
      <c r="A225" s="16" t="s">
        <v>742</v>
      </c>
      <c r="B225" s="16"/>
      <c r="C225" s="16"/>
    </row>
    <row r="226" ht="30" spans="1:3">
      <c r="A226" s="17" t="s">
        <v>96</v>
      </c>
      <c r="B226" s="17" t="s">
        <v>739</v>
      </c>
      <c r="C226" s="17" t="s">
        <v>740</v>
      </c>
    </row>
    <row r="228" spans="1:3">
      <c r="A228" s="41" t="s">
        <v>80</v>
      </c>
      <c r="B228" s="44">
        <v>4957</v>
      </c>
      <c r="C228" s="44">
        <v>130597</v>
      </c>
    </row>
    <row r="230" spans="1:3">
      <c r="A230" s="10" t="s">
        <v>99</v>
      </c>
      <c r="B230" s="12">
        <v>46</v>
      </c>
      <c r="C230" s="12">
        <v>824</v>
      </c>
    </row>
    <row r="231" spans="1:3">
      <c r="A231" s="10" t="s">
        <v>100</v>
      </c>
      <c r="B231" s="12">
        <v>669</v>
      </c>
      <c r="C231" s="12">
        <v>17854</v>
      </c>
    </row>
    <row r="232" spans="1:3">
      <c r="A232" s="10" t="s">
        <v>101</v>
      </c>
      <c r="B232" s="12">
        <v>174</v>
      </c>
      <c r="C232" s="12">
        <v>2650</v>
      </c>
    </row>
    <row r="233" spans="1:3">
      <c r="A233" s="10" t="s">
        <v>102</v>
      </c>
      <c r="B233" s="12">
        <v>176</v>
      </c>
      <c r="C233" s="12">
        <v>3300</v>
      </c>
    </row>
    <row r="234" spans="1:3">
      <c r="A234" s="10" t="s">
        <v>103</v>
      </c>
      <c r="B234" s="12">
        <v>548</v>
      </c>
      <c r="C234" s="12">
        <v>19800</v>
      </c>
    </row>
    <row r="235" spans="1:3">
      <c r="A235" s="10" t="s">
        <v>104</v>
      </c>
      <c r="B235" s="12">
        <v>298</v>
      </c>
      <c r="C235" s="12">
        <v>13074</v>
      </c>
    </row>
    <row r="236" spans="1:3">
      <c r="A236" s="10" t="s">
        <v>105</v>
      </c>
      <c r="B236" s="12">
        <v>718</v>
      </c>
      <c r="C236" s="12">
        <v>22178</v>
      </c>
    </row>
    <row r="237" spans="1:3">
      <c r="A237" s="10" t="s">
        <v>106</v>
      </c>
      <c r="B237" s="12">
        <v>1193</v>
      </c>
      <c r="C237" s="12">
        <v>23311</v>
      </c>
    </row>
    <row r="238" spans="1:3">
      <c r="A238" s="10" t="s">
        <v>107</v>
      </c>
      <c r="B238" s="12">
        <v>299</v>
      </c>
      <c r="C238" s="12">
        <v>16116</v>
      </c>
    </row>
    <row r="239" spans="1:3">
      <c r="A239" s="10" t="s">
        <v>108</v>
      </c>
      <c r="B239" s="12">
        <v>836</v>
      </c>
      <c r="C239" s="12">
        <v>11490</v>
      </c>
    </row>
    <row r="240" spans="1:3">
      <c r="A240" s="15" t="s">
        <v>68</v>
      </c>
    </row>
    <row r="241" spans="1:3">
      <c r="A241" s="15"/>
    </row>
    <row r="243" spans="1:3">
      <c r="A243" s="1" t="s">
        <v>69</v>
      </c>
    </row>
    <row r="244" spans="1:3">
      <c r="A244" s="16" t="s">
        <v>743</v>
      </c>
      <c r="B244" s="16"/>
      <c r="C244" s="16"/>
    </row>
    <row r="245" ht="45" customHeight="1" spans="1:3">
      <c r="A245" s="16" t="s">
        <v>744</v>
      </c>
      <c r="B245" s="16"/>
      <c r="C245" s="16"/>
    </row>
    <row r="246" ht="30" spans="1:3">
      <c r="A246" s="17" t="s">
        <v>111</v>
      </c>
      <c r="B246" s="17" t="s">
        <v>739</v>
      </c>
      <c r="C246" s="17" t="s">
        <v>740</v>
      </c>
    </row>
    <row r="248" spans="1:3">
      <c r="A248" s="41" t="s">
        <v>80</v>
      </c>
      <c r="B248" s="44">
        <v>4957</v>
      </c>
      <c r="C248" s="44">
        <v>130597</v>
      </c>
    </row>
    <row r="250" spans="1:3">
      <c r="A250" s="10" t="s">
        <v>113</v>
      </c>
      <c r="B250" s="12">
        <v>100</v>
      </c>
      <c r="C250" s="12">
        <v>6130</v>
      </c>
    </row>
    <row r="251" spans="1:3">
      <c r="A251" s="10" t="s">
        <v>114</v>
      </c>
      <c r="B251" s="12">
        <v>172</v>
      </c>
      <c r="C251" s="12">
        <v>3995</v>
      </c>
    </row>
    <row r="252" spans="1:3">
      <c r="A252" s="10" t="s">
        <v>115</v>
      </c>
      <c r="B252" s="12">
        <v>143</v>
      </c>
      <c r="C252" s="12">
        <v>1965</v>
      </c>
    </row>
    <row r="253" spans="1:3">
      <c r="A253" s="10" t="s">
        <v>116</v>
      </c>
      <c r="B253" s="12">
        <v>105</v>
      </c>
      <c r="C253" s="12">
        <v>1812</v>
      </c>
    </row>
    <row r="254" spans="1:3">
      <c r="A254" s="10" t="s">
        <v>117</v>
      </c>
      <c r="B254" s="12">
        <v>21</v>
      </c>
      <c r="C254" s="12">
        <v>301</v>
      </c>
    </row>
    <row r="255" spans="1:3">
      <c r="A255" s="10" t="s">
        <v>118</v>
      </c>
      <c r="B255" s="12">
        <v>127</v>
      </c>
      <c r="C255" s="12">
        <v>2139</v>
      </c>
    </row>
    <row r="256" spans="1:3">
      <c r="A256" s="10" t="s">
        <v>119</v>
      </c>
      <c r="B256" s="12">
        <v>612</v>
      </c>
      <c r="C256" s="12">
        <v>10197</v>
      </c>
    </row>
    <row r="257" spans="1:3">
      <c r="A257" s="10" t="s">
        <v>120</v>
      </c>
      <c r="B257" s="12">
        <v>139</v>
      </c>
      <c r="C257" s="12">
        <v>4765</v>
      </c>
    </row>
    <row r="258" spans="1:3">
      <c r="A258" s="10" t="s">
        <v>121</v>
      </c>
      <c r="B258" s="12">
        <v>187</v>
      </c>
      <c r="C258" s="12">
        <v>2618</v>
      </c>
    </row>
    <row r="259" spans="1:3">
      <c r="A259" s="10" t="s">
        <v>122</v>
      </c>
      <c r="B259" s="12">
        <v>93</v>
      </c>
      <c r="C259" s="12">
        <v>1588</v>
      </c>
    </row>
    <row r="260" spans="1:3">
      <c r="A260" s="10" t="s">
        <v>123</v>
      </c>
      <c r="B260" s="12">
        <v>343</v>
      </c>
      <c r="C260" s="12">
        <v>10527</v>
      </c>
    </row>
    <row r="261" spans="1:3">
      <c r="A261" s="10" t="s">
        <v>124</v>
      </c>
      <c r="B261" s="12">
        <v>131</v>
      </c>
      <c r="C261" s="12">
        <v>12657</v>
      </c>
    </row>
    <row r="262" spans="1:3">
      <c r="A262" s="10" t="s">
        <v>125</v>
      </c>
      <c r="B262" s="12">
        <v>41</v>
      </c>
      <c r="C262" s="12">
        <v>1320</v>
      </c>
    </row>
    <row r="263" spans="1:3">
      <c r="A263" s="10" t="s">
        <v>126</v>
      </c>
      <c r="B263" s="12">
        <v>116</v>
      </c>
      <c r="C263" s="12">
        <v>1551</v>
      </c>
    </row>
    <row r="264" spans="1:3">
      <c r="A264" s="10" t="s">
        <v>127</v>
      </c>
      <c r="B264" s="12">
        <v>12</v>
      </c>
      <c r="C264" s="12">
        <v>344</v>
      </c>
    </row>
    <row r="265" spans="1:3">
      <c r="A265" s="10" t="s">
        <v>128</v>
      </c>
      <c r="B265" s="12">
        <v>31</v>
      </c>
      <c r="C265" s="12">
        <v>386</v>
      </c>
    </row>
    <row r="266" spans="1:3">
      <c r="A266" s="10" t="s">
        <v>129</v>
      </c>
      <c r="B266" s="12">
        <v>288</v>
      </c>
      <c r="C266" s="12">
        <v>13201</v>
      </c>
    </row>
    <row r="267" spans="1:3">
      <c r="A267" s="10" t="s">
        <v>130</v>
      </c>
      <c r="B267" s="12">
        <v>270</v>
      </c>
      <c r="C267" s="12">
        <v>3432</v>
      </c>
    </row>
    <row r="268" spans="1:3">
      <c r="A268" s="10" t="s">
        <v>131</v>
      </c>
      <c r="B268" s="12">
        <v>60</v>
      </c>
      <c r="C268" s="12">
        <v>5691</v>
      </c>
    </row>
    <row r="269" spans="1:3">
      <c r="A269" s="10" t="s">
        <v>132</v>
      </c>
      <c r="B269" s="12">
        <v>122</v>
      </c>
      <c r="C269" s="12">
        <v>6264</v>
      </c>
    </row>
    <row r="270" spans="1:3">
      <c r="A270" s="10" t="s">
        <v>133</v>
      </c>
      <c r="B270" s="12">
        <v>163</v>
      </c>
      <c r="C270" s="12">
        <v>3835</v>
      </c>
    </row>
    <row r="271" spans="1:3">
      <c r="A271" s="10" t="s">
        <v>134</v>
      </c>
      <c r="B271" s="12">
        <v>50</v>
      </c>
      <c r="C271" s="12">
        <v>1067</v>
      </c>
    </row>
    <row r="272" spans="1:3">
      <c r="A272" s="10" t="s">
        <v>135</v>
      </c>
      <c r="B272" s="12">
        <v>69</v>
      </c>
      <c r="C272" s="12">
        <v>601</v>
      </c>
    </row>
    <row r="273" spans="1:3">
      <c r="A273" s="10" t="s">
        <v>136</v>
      </c>
      <c r="B273" s="12">
        <v>7</v>
      </c>
      <c r="C273" s="12">
        <v>79</v>
      </c>
    </row>
    <row r="274" spans="1:3">
      <c r="A274" s="10" t="s">
        <v>137</v>
      </c>
      <c r="B274" s="12">
        <v>581</v>
      </c>
      <c r="C274" s="12">
        <v>13114</v>
      </c>
    </row>
    <row r="275" spans="1:3">
      <c r="A275" s="10" t="s">
        <v>138</v>
      </c>
      <c r="B275" s="12">
        <v>379</v>
      </c>
      <c r="C275" s="12">
        <v>5440</v>
      </c>
    </row>
    <row r="276" spans="1:3">
      <c r="A276" s="10" t="s">
        <v>139</v>
      </c>
      <c r="B276" s="12">
        <v>27</v>
      </c>
      <c r="C276" s="12">
        <v>713</v>
      </c>
    </row>
    <row r="277" spans="1:3">
      <c r="A277" s="10" t="s">
        <v>140</v>
      </c>
      <c r="B277" s="12">
        <v>367</v>
      </c>
      <c r="C277" s="12">
        <v>9254</v>
      </c>
    </row>
    <row r="278" spans="1:3">
      <c r="A278" s="10" t="s">
        <v>141</v>
      </c>
      <c r="B278" s="12">
        <v>117</v>
      </c>
      <c r="C278" s="12">
        <v>2957</v>
      </c>
    </row>
    <row r="279" spans="1:3">
      <c r="A279" s="10" t="s">
        <v>142</v>
      </c>
      <c r="B279" s="12">
        <v>46</v>
      </c>
      <c r="C279" s="12">
        <v>824</v>
      </c>
    </row>
    <row r="280" spans="1:3">
      <c r="A280" s="10" t="s">
        <v>143</v>
      </c>
      <c r="B280" s="12">
        <v>39</v>
      </c>
      <c r="C280" s="12">
        <v>1830</v>
      </c>
    </row>
    <row r="281" spans="1:3">
      <c r="A281" s="15" t="s">
        <v>68</v>
      </c>
    </row>
    <row r="284" spans="1:3">
      <c r="A284" s="1" t="s">
        <v>69</v>
      </c>
    </row>
    <row r="285" spans="1:3">
      <c r="A285" s="16" t="s">
        <v>745</v>
      </c>
      <c r="B285" s="16"/>
      <c r="C285" s="16"/>
    </row>
    <row r="286" ht="45" customHeight="1" spans="1:3">
      <c r="A286" s="16" t="s">
        <v>746</v>
      </c>
      <c r="B286" s="16"/>
      <c r="C286" s="16"/>
    </row>
    <row r="287" ht="30" spans="1:3">
      <c r="A287" s="17" t="s">
        <v>152</v>
      </c>
      <c r="B287" s="17" t="s">
        <v>747</v>
      </c>
      <c r="C287" s="17" t="s">
        <v>748</v>
      </c>
    </row>
    <row r="289" spans="1:3">
      <c r="A289" s="41" t="s">
        <v>80</v>
      </c>
      <c r="B289" s="44">
        <v>3535</v>
      </c>
      <c r="C289" s="44">
        <v>114047</v>
      </c>
    </row>
    <row r="291" spans="1:3">
      <c r="A291" s="48" t="s">
        <v>81</v>
      </c>
      <c r="B291" s="12">
        <v>669</v>
      </c>
      <c r="C291" s="12">
        <v>14001</v>
      </c>
    </row>
    <row r="292" spans="1:3">
      <c r="A292" s="199" t="s">
        <v>82</v>
      </c>
      <c r="B292" s="97">
        <v>569</v>
      </c>
      <c r="C292" s="97">
        <v>11389</v>
      </c>
    </row>
    <row r="293" spans="1:3">
      <c r="A293" s="48" t="s">
        <v>83</v>
      </c>
      <c r="B293" s="12">
        <v>467</v>
      </c>
      <c r="C293" s="12">
        <v>11150</v>
      </c>
    </row>
    <row r="294" spans="1:3">
      <c r="A294" s="199" t="s">
        <v>84</v>
      </c>
      <c r="B294" s="97">
        <v>453</v>
      </c>
      <c r="C294" s="97">
        <v>13048</v>
      </c>
    </row>
    <row r="295" spans="1:3">
      <c r="A295" s="48" t="s">
        <v>85</v>
      </c>
      <c r="B295" s="12">
        <v>632</v>
      </c>
      <c r="C295" s="12">
        <v>22164</v>
      </c>
    </row>
    <row r="296" spans="1:3">
      <c r="A296" s="199" t="s">
        <v>86</v>
      </c>
      <c r="B296" s="97">
        <v>499</v>
      </c>
      <c r="C296" s="97">
        <v>23668</v>
      </c>
    </row>
    <row r="297" spans="1:3">
      <c r="A297" s="48" t="s">
        <v>87</v>
      </c>
      <c r="B297" s="12">
        <v>246</v>
      </c>
      <c r="C297" s="12">
        <v>18627</v>
      </c>
    </row>
    <row r="298" spans="1:3">
      <c r="A298" s="15" t="s">
        <v>68</v>
      </c>
    </row>
    <row r="301" spans="1:3">
      <c r="A301" s="1" t="s">
        <v>69</v>
      </c>
    </row>
    <row r="302" spans="1:3">
      <c r="A302" s="16" t="s">
        <v>749</v>
      </c>
      <c r="B302" s="16"/>
      <c r="C302" s="16"/>
    </row>
    <row r="303" ht="45" customHeight="1" spans="1:3">
      <c r="A303" s="16" t="s">
        <v>750</v>
      </c>
      <c r="B303" s="16"/>
      <c r="C303" s="16"/>
    </row>
    <row r="304" ht="30" spans="1:3">
      <c r="A304" s="17" t="s">
        <v>96</v>
      </c>
      <c r="B304" s="17" t="s">
        <v>747</v>
      </c>
      <c r="C304" s="17" t="s">
        <v>748</v>
      </c>
    </row>
    <row r="306" spans="1:3">
      <c r="A306" s="41" t="s">
        <v>80</v>
      </c>
      <c r="B306" s="44">
        <v>3535</v>
      </c>
      <c r="C306" s="44">
        <v>114047</v>
      </c>
    </row>
    <row r="308" spans="1:3">
      <c r="A308" s="10" t="s">
        <v>99</v>
      </c>
      <c r="B308" s="12">
        <v>18</v>
      </c>
      <c r="C308" s="12">
        <v>519</v>
      </c>
    </row>
    <row r="309" spans="1:3">
      <c r="A309" s="95" t="s">
        <v>100</v>
      </c>
      <c r="B309" s="97">
        <v>486</v>
      </c>
      <c r="C309" s="97">
        <v>17473</v>
      </c>
    </row>
    <row r="310" spans="1:3">
      <c r="A310" s="10" t="s">
        <v>101</v>
      </c>
      <c r="B310" s="12">
        <v>61</v>
      </c>
      <c r="C310" s="12">
        <v>1662</v>
      </c>
    </row>
    <row r="311" spans="1:3">
      <c r="A311" s="95" t="s">
        <v>102</v>
      </c>
      <c r="B311" s="97">
        <v>28</v>
      </c>
      <c r="C311" s="97">
        <v>1786</v>
      </c>
    </row>
    <row r="312" spans="1:3">
      <c r="A312" s="10" t="s">
        <v>103</v>
      </c>
      <c r="B312" s="12">
        <v>728</v>
      </c>
      <c r="C312" s="12">
        <v>32386</v>
      </c>
    </row>
    <row r="313" spans="1:3">
      <c r="A313" s="95" t="s">
        <v>104</v>
      </c>
      <c r="B313" s="97">
        <v>235</v>
      </c>
      <c r="C313" s="97">
        <v>9037</v>
      </c>
    </row>
    <row r="314" spans="1:3">
      <c r="A314" s="10" t="s">
        <v>105</v>
      </c>
      <c r="B314" s="12">
        <v>332</v>
      </c>
      <c r="C314" s="12">
        <v>10325</v>
      </c>
    </row>
    <row r="315" spans="1:3">
      <c r="A315" s="95" t="s">
        <v>106</v>
      </c>
      <c r="B315" s="97">
        <v>1117</v>
      </c>
      <c r="C315" s="97">
        <v>29568</v>
      </c>
    </row>
    <row r="316" spans="1:3">
      <c r="A316" s="10" t="s">
        <v>107</v>
      </c>
      <c r="B316" s="12">
        <v>236</v>
      </c>
      <c r="C316" s="12">
        <v>6124</v>
      </c>
    </row>
    <row r="317" spans="1:3">
      <c r="A317" s="95" t="s">
        <v>108</v>
      </c>
      <c r="B317" s="97">
        <v>294</v>
      </c>
      <c r="C317" s="97">
        <v>5167</v>
      </c>
    </row>
    <row r="318" spans="1:3">
      <c r="A318" s="15" t="s">
        <v>68</v>
      </c>
    </row>
    <row r="319" spans="1:3">
      <c r="A319" s="15"/>
    </row>
    <row r="321" spans="1:3">
      <c r="A321" s="1" t="s">
        <v>69</v>
      </c>
    </row>
    <row r="322" spans="1:3">
      <c r="A322" s="16" t="s">
        <v>751</v>
      </c>
      <c r="B322" s="16"/>
      <c r="C322" s="16"/>
    </row>
    <row r="323" ht="45" customHeight="1" spans="1:3">
      <c r="A323" s="16" t="s">
        <v>752</v>
      </c>
      <c r="B323" s="16"/>
      <c r="C323" s="16"/>
    </row>
    <row r="324" ht="30" spans="1:3">
      <c r="A324" s="17" t="s">
        <v>111</v>
      </c>
      <c r="B324" s="17" t="s">
        <v>747</v>
      </c>
      <c r="C324" s="17" t="s">
        <v>748</v>
      </c>
    </row>
    <row r="326" spans="1:3">
      <c r="A326" s="41" t="s">
        <v>80</v>
      </c>
      <c r="B326" s="44">
        <v>3535</v>
      </c>
      <c r="C326" s="44">
        <v>114047</v>
      </c>
    </row>
    <row r="328" spans="1:3">
      <c r="A328" s="10" t="s">
        <v>113</v>
      </c>
      <c r="B328" s="12">
        <v>77</v>
      </c>
      <c r="C328" s="12">
        <v>3408</v>
      </c>
    </row>
    <row r="329" spans="1:3">
      <c r="A329" s="10" t="s">
        <v>114</v>
      </c>
      <c r="B329" s="12">
        <v>142</v>
      </c>
      <c r="C329" s="12">
        <v>4203</v>
      </c>
    </row>
    <row r="330" spans="1:3">
      <c r="A330" s="10" t="s">
        <v>115</v>
      </c>
      <c r="B330" s="12">
        <v>21</v>
      </c>
      <c r="C330" s="12">
        <v>450</v>
      </c>
    </row>
    <row r="331" spans="1:3">
      <c r="A331" s="10" t="s">
        <v>116</v>
      </c>
      <c r="B331" s="12">
        <v>180</v>
      </c>
      <c r="C331" s="12">
        <v>6967</v>
      </c>
    </row>
    <row r="332" spans="1:3">
      <c r="A332" s="10" t="s">
        <v>117</v>
      </c>
      <c r="B332" s="12">
        <v>3</v>
      </c>
      <c r="C332" s="12">
        <v>165</v>
      </c>
    </row>
    <row r="333" spans="1:3">
      <c r="A333" s="10" t="s">
        <v>118</v>
      </c>
      <c r="B333" s="12">
        <v>100</v>
      </c>
      <c r="C333" s="12">
        <v>1909</v>
      </c>
    </row>
    <row r="334" spans="1:3">
      <c r="A334" s="10" t="s">
        <v>119</v>
      </c>
      <c r="B334" s="12">
        <v>423</v>
      </c>
      <c r="C334" s="12">
        <v>10127</v>
      </c>
    </row>
    <row r="335" spans="1:3">
      <c r="A335" s="10" t="s">
        <v>120</v>
      </c>
      <c r="B335" s="12">
        <v>43</v>
      </c>
      <c r="C335" s="12">
        <v>2051</v>
      </c>
    </row>
    <row r="336" spans="1:3">
      <c r="A336" s="10" t="s">
        <v>121</v>
      </c>
      <c r="B336" s="12">
        <v>58</v>
      </c>
      <c r="C336" s="12">
        <v>853</v>
      </c>
    </row>
    <row r="337" spans="1:3">
      <c r="A337" s="10" t="s">
        <v>122</v>
      </c>
      <c r="B337" s="12">
        <v>13</v>
      </c>
      <c r="C337" s="12">
        <v>936</v>
      </c>
    </row>
    <row r="338" spans="1:3">
      <c r="A338" s="10" t="s">
        <v>123</v>
      </c>
      <c r="B338" s="12">
        <v>147</v>
      </c>
      <c r="C338" s="12">
        <v>4521</v>
      </c>
    </row>
    <row r="339" spans="1:3">
      <c r="A339" s="10" t="s">
        <v>124</v>
      </c>
      <c r="B339" s="12">
        <v>115</v>
      </c>
      <c r="C339" s="12">
        <v>3597</v>
      </c>
    </row>
    <row r="340" spans="1:3">
      <c r="A340" s="10" t="s">
        <v>125</v>
      </c>
      <c r="B340" s="12">
        <v>21</v>
      </c>
      <c r="C340" s="12">
        <v>618</v>
      </c>
    </row>
    <row r="341" spans="1:3">
      <c r="A341" s="10" t="s">
        <v>126</v>
      </c>
      <c r="B341" s="12">
        <v>37</v>
      </c>
      <c r="C341" s="12">
        <v>686</v>
      </c>
    </row>
    <row r="342" spans="1:3">
      <c r="A342" s="10" t="s">
        <v>127</v>
      </c>
      <c r="B342" s="12">
        <v>5</v>
      </c>
      <c r="C342" s="12">
        <v>405</v>
      </c>
    </row>
    <row r="343" spans="1:3">
      <c r="A343" s="10" t="s">
        <v>128</v>
      </c>
      <c r="B343" s="12">
        <v>13</v>
      </c>
      <c r="C343" s="12">
        <v>666</v>
      </c>
    </row>
    <row r="344" spans="1:3">
      <c r="A344" s="10" t="s">
        <v>129</v>
      </c>
      <c r="B344" s="12">
        <v>401</v>
      </c>
      <c r="C344" s="12">
        <v>19589</v>
      </c>
    </row>
    <row r="345" spans="1:3">
      <c r="A345" s="10" t="s">
        <v>130</v>
      </c>
      <c r="B345" s="12">
        <v>54</v>
      </c>
      <c r="C345" s="12">
        <v>1001</v>
      </c>
    </row>
    <row r="346" spans="1:3">
      <c r="A346" s="10" t="s">
        <v>131</v>
      </c>
      <c r="B346" s="12">
        <v>22</v>
      </c>
      <c r="C346" s="12">
        <v>1151</v>
      </c>
    </row>
    <row r="347" spans="1:3">
      <c r="A347" s="10" t="s">
        <v>132</v>
      </c>
      <c r="B347" s="12">
        <v>120</v>
      </c>
      <c r="C347" s="12">
        <v>4945</v>
      </c>
    </row>
    <row r="348" spans="1:3">
      <c r="A348" s="10" t="s">
        <v>133</v>
      </c>
      <c r="B348" s="12">
        <v>242</v>
      </c>
      <c r="C348" s="12">
        <v>6970</v>
      </c>
    </row>
    <row r="349" spans="1:3">
      <c r="A349" s="10" t="s">
        <v>134</v>
      </c>
      <c r="B349" s="12">
        <v>7</v>
      </c>
      <c r="C349" s="12">
        <v>280</v>
      </c>
    </row>
    <row r="350" spans="1:3">
      <c r="A350" s="10" t="s">
        <v>135</v>
      </c>
      <c r="B350" s="12">
        <v>18</v>
      </c>
      <c r="C350" s="12">
        <v>191</v>
      </c>
    </row>
    <row r="351" spans="1:3">
      <c r="A351" s="10" t="s">
        <v>136</v>
      </c>
      <c r="B351" s="12">
        <v>20</v>
      </c>
      <c r="C351" s="12">
        <v>493</v>
      </c>
    </row>
    <row r="352" spans="1:3">
      <c r="A352" s="10" t="s">
        <v>137</v>
      </c>
      <c r="B352" s="12">
        <v>696</v>
      </c>
      <c r="C352" s="12">
        <v>19441</v>
      </c>
    </row>
    <row r="353" spans="1:3">
      <c r="A353" s="10" t="s">
        <v>138</v>
      </c>
      <c r="B353" s="12">
        <v>182</v>
      </c>
      <c r="C353" s="12">
        <v>3313</v>
      </c>
    </row>
    <row r="354" spans="1:3">
      <c r="A354" s="10" t="s">
        <v>139</v>
      </c>
      <c r="B354" s="12">
        <v>11</v>
      </c>
      <c r="C354" s="12">
        <v>310</v>
      </c>
    </row>
    <row r="355" spans="1:3">
      <c r="A355" s="10" t="s">
        <v>140</v>
      </c>
      <c r="B355" s="12">
        <v>201</v>
      </c>
      <c r="C355" s="12">
        <v>8452</v>
      </c>
    </row>
    <row r="356" spans="1:3">
      <c r="A356" s="10" t="s">
        <v>141</v>
      </c>
      <c r="B356" s="12">
        <v>80</v>
      </c>
      <c r="C356" s="12">
        <v>3093</v>
      </c>
    </row>
    <row r="357" spans="1:3">
      <c r="A357" s="10" t="s">
        <v>142</v>
      </c>
      <c r="B357" s="12">
        <v>18</v>
      </c>
      <c r="C357" s="12">
        <v>519</v>
      </c>
    </row>
    <row r="358" spans="1:3">
      <c r="A358" s="10" t="s">
        <v>143</v>
      </c>
      <c r="B358" s="12">
        <v>68</v>
      </c>
      <c r="C358" s="12">
        <v>2737</v>
      </c>
    </row>
    <row r="359" spans="1:3">
      <c r="A359" s="15" t="s">
        <v>68</v>
      </c>
    </row>
    <row r="362" spans="1:3">
      <c r="A362" s="1" t="s">
        <v>69</v>
      </c>
    </row>
    <row r="363" spans="1:3">
      <c r="A363" s="16" t="s">
        <v>753</v>
      </c>
      <c r="B363" s="16"/>
      <c r="C363" s="16"/>
    </row>
    <row r="364" ht="45" customHeight="1" spans="1:3">
      <c r="A364" s="16" t="s">
        <v>754</v>
      </c>
      <c r="B364" s="16"/>
      <c r="C364" s="16"/>
    </row>
    <row r="365" ht="30" spans="1:3">
      <c r="A365" s="17" t="s">
        <v>152</v>
      </c>
      <c r="B365" s="17" t="s">
        <v>755</v>
      </c>
      <c r="C365" s="17" t="s">
        <v>756</v>
      </c>
    </row>
    <row r="367" spans="1:3">
      <c r="A367" s="41" t="s">
        <v>80</v>
      </c>
      <c r="B367" s="44">
        <v>4385</v>
      </c>
      <c r="C367" s="44">
        <v>24185</v>
      </c>
    </row>
    <row r="369" spans="1:3">
      <c r="A369" s="48" t="s">
        <v>81</v>
      </c>
      <c r="B369" s="12">
        <v>205</v>
      </c>
      <c r="C369" s="12">
        <v>750</v>
      </c>
    </row>
    <row r="370" spans="1:3">
      <c r="A370" s="48" t="s">
        <v>82</v>
      </c>
      <c r="B370" s="12">
        <v>413</v>
      </c>
      <c r="C370" s="12">
        <v>1204</v>
      </c>
    </row>
    <row r="371" spans="1:3">
      <c r="A371" s="48" t="s">
        <v>83</v>
      </c>
      <c r="B371" s="12">
        <v>521</v>
      </c>
      <c r="C371" s="12">
        <v>1455</v>
      </c>
    </row>
    <row r="372" spans="1:3">
      <c r="A372" s="48" t="s">
        <v>84</v>
      </c>
      <c r="B372" s="12">
        <v>616</v>
      </c>
      <c r="C372" s="12">
        <v>2074</v>
      </c>
    </row>
    <row r="373" spans="1:3">
      <c r="A373" s="48" t="s">
        <v>85</v>
      </c>
      <c r="B373" s="12">
        <v>1040</v>
      </c>
      <c r="C373" s="12">
        <v>3744</v>
      </c>
    </row>
    <row r="374" spans="1:3">
      <c r="A374" s="48" t="s">
        <v>86</v>
      </c>
      <c r="B374" s="12">
        <v>1026</v>
      </c>
      <c r="C374" s="12">
        <v>5424</v>
      </c>
    </row>
    <row r="375" spans="1:3">
      <c r="A375" s="48" t="s">
        <v>87</v>
      </c>
      <c r="B375" s="12">
        <v>564</v>
      </c>
      <c r="C375" s="12">
        <v>9534</v>
      </c>
    </row>
    <row r="376" spans="1:3">
      <c r="A376" s="15" t="s">
        <v>68</v>
      </c>
    </row>
    <row r="379" spans="1:3">
      <c r="A379" s="1" t="s">
        <v>69</v>
      </c>
    </row>
    <row r="380" spans="1:3">
      <c r="A380" s="194" t="s">
        <v>757</v>
      </c>
      <c r="B380" s="195"/>
      <c r="C380" s="196"/>
    </row>
    <row r="381" ht="45" customHeight="1" spans="1:3">
      <c r="A381" s="16" t="s">
        <v>758</v>
      </c>
      <c r="B381" s="16"/>
      <c r="C381" s="16"/>
    </row>
    <row r="383" ht="30" spans="1:3">
      <c r="A383" s="17" t="s">
        <v>96</v>
      </c>
      <c r="B383" s="17" t="s">
        <v>755</v>
      </c>
      <c r="C383" s="17" t="s">
        <v>756</v>
      </c>
    </row>
    <row r="385" spans="1:3">
      <c r="A385" s="41" t="s">
        <v>80</v>
      </c>
      <c r="B385" s="44">
        <v>4385</v>
      </c>
      <c r="C385" s="44">
        <v>24185</v>
      </c>
    </row>
    <row r="387" spans="1:3">
      <c r="A387" s="10" t="s">
        <v>99</v>
      </c>
      <c r="B387" s="12">
        <v>20</v>
      </c>
      <c r="C387" s="12">
        <v>180</v>
      </c>
    </row>
    <row r="388" spans="1:3">
      <c r="A388" s="10" t="s">
        <v>100</v>
      </c>
      <c r="B388" s="12">
        <v>497</v>
      </c>
      <c r="C388" s="12">
        <v>2390</v>
      </c>
    </row>
    <row r="389" spans="1:3">
      <c r="A389" s="10" t="s">
        <v>101</v>
      </c>
      <c r="B389" s="12">
        <v>195</v>
      </c>
      <c r="C389" s="12">
        <v>1340</v>
      </c>
    </row>
    <row r="390" spans="1:3">
      <c r="A390" s="10" t="s">
        <v>102</v>
      </c>
      <c r="B390" s="12">
        <v>106</v>
      </c>
      <c r="C390" s="12">
        <v>443</v>
      </c>
    </row>
    <row r="391" spans="1:3">
      <c r="A391" s="10" t="s">
        <v>103</v>
      </c>
      <c r="B391" s="12">
        <v>249</v>
      </c>
      <c r="C391" s="12">
        <v>900</v>
      </c>
    </row>
    <row r="392" spans="1:3">
      <c r="A392" s="10" t="s">
        <v>104</v>
      </c>
      <c r="B392" s="12">
        <v>189</v>
      </c>
      <c r="C392" s="12">
        <v>742</v>
      </c>
    </row>
    <row r="393" spans="1:3">
      <c r="A393" s="10" t="s">
        <v>105</v>
      </c>
      <c r="B393" s="12">
        <v>239</v>
      </c>
      <c r="C393" s="12">
        <v>1886</v>
      </c>
    </row>
    <row r="394" spans="1:3">
      <c r="A394" s="10" t="s">
        <v>106</v>
      </c>
      <c r="B394" s="12">
        <v>1185</v>
      </c>
      <c r="C394" s="12">
        <v>3497</v>
      </c>
    </row>
    <row r="395" spans="1:3">
      <c r="A395" s="10" t="s">
        <v>107</v>
      </c>
      <c r="B395" s="12">
        <v>766</v>
      </c>
      <c r="C395" s="12">
        <v>7733</v>
      </c>
    </row>
    <row r="396" spans="1:3">
      <c r="A396" s="10" t="s">
        <v>108</v>
      </c>
      <c r="B396" s="12">
        <v>946</v>
      </c>
      <c r="C396" s="12">
        <v>5074</v>
      </c>
    </row>
    <row r="397" spans="1:3">
      <c r="A397" s="15" t="s">
        <v>68</v>
      </c>
    </row>
    <row r="398" spans="1:3">
      <c r="A398" s="15"/>
    </row>
    <row r="400" spans="1:3">
      <c r="A400" s="1" t="s">
        <v>69</v>
      </c>
    </row>
    <row r="401" spans="1:3">
      <c r="A401" s="194" t="s">
        <v>759</v>
      </c>
      <c r="B401" s="195"/>
      <c r="C401" s="196"/>
    </row>
    <row r="402" ht="45" customHeight="1" spans="1:3">
      <c r="A402" s="16" t="s">
        <v>760</v>
      </c>
      <c r="B402" s="16"/>
      <c r="C402" s="16"/>
    </row>
    <row r="403" ht="30" spans="1:3">
      <c r="A403" s="17" t="s">
        <v>111</v>
      </c>
      <c r="B403" s="17" t="s">
        <v>755</v>
      </c>
      <c r="C403" s="17" t="s">
        <v>756</v>
      </c>
    </row>
    <row r="405" spans="1:3">
      <c r="A405" s="41" t="s">
        <v>80</v>
      </c>
      <c r="B405" s="44">
        <v>4385</v>
      </c>
      <c r="C405" s="44">
        <v>24185</v>
      </c>
    </row>
    <row r="407" spans="1:3">
      <c r="A407" s="10" t="s">
        <v>113</v>
      </c>
      <c r="B407" s="12">
        <v>77</v>
      </c>
      <c r="C407" s="12">
        <v>276</v>
      </c>
    </row>
    <row r="408" spans="1:3">
      <c r="A408" s="10" t="s">
        <v>114</v>
      </c>
      <c r="B408" s="12">
        <v>82</v>
      </c>
      <c r="C408" s="12">
        <v>174</v>
      </c>
    </row>
    <row r="409" spans="1:3">
      <c r="A409" s="10" t="s">
        <v>115</v>
      </c>
      <c r="B409" s="12">
        <v>50</v>
      </c>
      <c r="C409" s="12">
        <v>469</v>
      </c>
    </row>
    <row r="410" spans="1:3">
      <c r="A410" s="10" t="s">
        <v>116</v>
      </c>
      <c r="B410" s="12">
        <v>156</v>
      </c>
      <c r="C410" s="12">
        <v>430</v>
      </c>
    </row>
    <row r="411" spans="1:3">
      <c r="A411" s="10" t="s">
        <v>117</v>
      </c>
      <c r="B411" s="12">
        <v>54</v>
      </c>
      <c r="C411" s="12">
        <v>182</v>
      </c>
    </row>
    <row r="412" spans="1:3">
      <c r="A412" s="10" t="s">
        <v>118</v>
      </c>
      <c r="B412" s="12">
        <v>448</v>
      </c>
      <c r="C412" s="12">
        <v>3302</v>
      </c>
    </row>
    <row r="413" spans="1:3">
      <c r="A413" s="10" t="s">
        <v>119</v>
      </c>
      <c r="B413" s="12">
        <v>309</v>
      </c>
      <c r="C413" s="12">
        <v>865</v>
      </c>
    </row>
    <row r="414" spans="1:3">
      <c r="A414" s="10" t="s">
        <v>120</v>
      </c>
      <c r="B414" s="12">
        <v>143</v>
      </c>
      <c r="C414" s="12">
        <v>1015</v>
      </c>
    </row>
    <row r="415" spans="1:3">
      <c r="A415" s="10" t="s">
        <v>121</v>
      </c>
      <c r="B415" s="12">
        <v>216</v>
      </c>
      <c r="C415" s="12">
        <v>1247</v>
      </c>
    </row>
    <row r="416" spans="1:3">
      <c r="A416" s="10" t="s">
        <v>122</v>
      </c>
      <c r="B416" s="12">
        <v>22</v>
      </c>
      <c r="C416" s="12">
        <v>98</v>
      </c>
    </row>
    <row r="417" spans="1:3">
      <c r="A417" s="10" t="s">
        <v>123</v>
      </c>
      <c r="B417" s="12">
        <v>53</v>
      </c>
      <c r="C417" s="12">
        <v>351</v>
      </c>
    </row>
    <row r="418" spans="1:3">
      <c r="A418" s="10" t="s">
        <v>124</v>
      </c>
      <c r="B418" s="12">
        <v>313</v>
      </c>
      <c r="C418" s="12">
        <v>4400</v>
      </c>
    </row>
    <row r="419" spans="1:3">
      <c r="A419" s="10" t="s">
        <v>125</v>
      </c>
      <c r="B419" s="12">
        <v>10</v>
      </c>
      <c r="C419" s="12">
        <v>31</v>
      </c>
    </row>
    <row r="420" spans="1:3">
      <c r="A420" s="10" t="s">
        <v>126</v>
      </c>
      <c r="B420" s="12">
        <v>66</v>
      </c>
      <c r="C420" s="12">
        <v>392</v>
      </c>
    </row>
    <row r="421" spans="1:3">
      <c r="A421" s="10" t="s">
        <v>127</v>
      </c>
      <c r="B421" s="12">
        <v>8</v>
      </c>
      <c r="C421" s="12">
        <v>83</v>
      </c>
    </row>
    <row r="422" spans="1:3">
      <c r="A422" s="10" t="s">
        <v>128</v>
      </c>
      <c r="B422" s="12">
        <v>100</v>
      </c>
      <c r="C422" s="12">
        <v>699</v>
      </c>
    </row>
    <row r="423" spans="1:3">
      <c r="A423" s="10" t="s">
        <v>129</v>
      </c>
      <c r="B423" s="12">
        <v>21</v>
      </c>
      <c r="C423" s="12">
        <v>250</v>
      </c>
    </row>
    <row r="424" spans="1:3">
      <c r="A424" s="10" t="s">
        <v>130</v>
      </c>
      <c r="B424" s="12">
        <v>557</v>
      </c>
      <c r="C424" s="12">
        <v>2642</v>
      </c>
    </row>
    <row r="425" spans="1:3">
      <c r="A425" s="10" t="s">
        <v>131</v>
      </c>
      <c r="B425" s="12">
        <v>54</v>
      </c>
      <c r="C425" s="12">
        <v>892</v>
      </c>
    </row>
    <row r="426" spans="1:3">
      <c r="A426" s="10" t="s">
        <v>132</v>
      </c>
      <c r="B426" s="12">
        <v>16</v>
      </c>
      <c r="C426" s="12">
        <v>128</v>
      </c>
    </row>
    <row r="427" spans="1:3">
      <c r="A427" s="10" t="s">
        <v>133</v>
      </c>
      <c r="B427" s="12">
        <v>272</v>
      </c>
      <c r="C427" s="12">
        <v>1080</v>
      </c>
    </row>
    <row r="428" spans="1:3">
      <c r="A428" s="10" t="s">
        <v>134</v>
      </c>
      <c r="B428" s="12">
        <v>22</v>
      </c>
      <c r="C428" s="12">
        <v>80</v>
      </c>
    </row>
    <row r="429" spans="1:3">
      <c r="A429" s="10" t="s">
        <v>135</v>
      </c>
      <c r="B429" s="12">
        <v>72</v>
      </c>
      <c r="C429" s="12">
        <v>245</v>
      </c>
    </row>
    <row r="430" spans="1:3">
      <c r="A430" s="10" t="s">
        <v>136</v>
      </c>
      <c r="B430" s="12">
        <v>24</v>
      </c>
      <c r="C430" s="12">
        <v>93</v>
      </c>
    </row>
    <row r="431" spans="1:3">
      <c r="A431" s="10" t="s">
        <v>137</v>
      </c>
      <c r="B431" s="12">
        <v>876</v>
      </c>
      <c r="C431" s="12">
        <v>2632</v>
      </c>
    </row>
    <row r="432" spans="1:3">
      <c r="A432" s="10" t="s">
        <v>138</v>
      </c>
      <c r="B432" s="12">
        <v>174</v>
      </c>
      <c r="C432" s="12">
        <v>1185</v>
      </c>
    </row>
    <row r="433" spans="1:3">
      <c r="A433" s="10" t="s">
        <v>139</v>
      </c>
      <c r="B433" s="12">
        <v>29</v>
      </c>
      <c r="C433" s="12">
        <v>249</v>
      </c>
    </row>
    <row r="434" spans="1:3">
      <c r="A434" s="10" t="s">
        <v>140</v>
      </c>
      <c r="B434" s="12">
        <v>82</v>
      </c>
      <c r="C434" s="12">
        <v>295</v>
      </c>
    </row>
    <row r="435" spans="1:3">
      <c r="A435" s="10" t="s">
        <v>141</v>
      </c>
      <c r="B435" s="12">
        <v>62</v>
      </c>
      <c r="C435" s="12">
        <v>178</v>
      </c>
    </row>
    <row r="436" spans="1:3">
      <c r="A436" s="10" t="s">
        <v>142</v>
      </c>
      <c r="B436" s="12">
        <v>20</v>
      </c>
      <c r="C436" s="12">
        <v>180</v>
      </c>
    </row>
    <row r="437" spans="1:3">
      <c r="A437" s="10" t="s">
        <v>143</v>
      </c>
      <c r="B437" s="12">
        <v>10</v>
      </c>
      <c r="C437" s="12">
        <v>42</v>
      </c>
    </row>
    <row r="438" spans="1:3">
      <c r="A438" s="15" t="s">
        <v>68</v>
      </c>
    </row>
    <row r="441" spans="1:3">
      <c r="A441" s="1" t="s">
        <v>69</v>
      </c>
    </row>
    <row r="442" spans="1:3">
      <c r="A442" s="16" t="s">
        <v>761</v>
      </c>
      <c r="B442" s="16"/>
      <c r="C442" s="16"/>
    </row>
    <row r="443" ht="45" customHeight="1" spans="1:3">
      <c r="A443" s="16" t="s">
        <v>762</v>
      </c>
      <c r="B443" s="16"/>
      <c r="C443" s="16"/>
    </row>
    <row r="444" ht="30" spans="1:3">
      <c r="A444" s="17" t="s">
        <v>763</v>
      </c>
      <c r="B444" s="17" t="s">
        <v>764</v>
      </c>
      <c r="C444" s="17" t="s">
        <v>765</v>
      </c>
    </row>
    <row r="446" spans="1:3">
      <c r="A446" s="41" t="s">
        <v>80</v>
      </c>
      <c r="B446" s="44">
        <v>211</v>
      </c>
      <c r="C446" s="44">
        <v>9358</v>
      </c>
    </row>
    <row r="448" spans="1:3">
      <c r="A448" s="48" t="s">
        <v>81</v>
      </c>
      <c r="B448" s="12">
        <v>140</v>
      </c>
      <c r="C448" s="12">
        <v>3868</v>
      </c>
    </row>
    <row r="449" spans="1:3">
      <c r="A449" s="48" t="s">
        <v>82</v>
      </c>
      <c r="B449" s="12">
        <v>25</v>
      </c>
      <c r="C449" s="12">
        <v>718</v>
      </c>
    </row>
    <row r="450" spans="1:3">
      <c r="A450" s="48" t="s">
        <v>83</v>
      </c>
      <c r="B450" s="12">
        <v>15</v>
      </c>
      <c r="C450" s="12">
        <v>1321</v>
      </c>
    </row>
    <row r="451" spans="1:3">
      <c r="A451" s="48" t="s">
        <v>84</v>
      </c>
      <c r="B451" s="12">
        <v>7</v>
      </c>
      <c r="C451" s="12">
        <v>663</v>
      </c>
    </row>
    <row r="452" spans="1:3">
      <c r="A452" s="48" t="s">
        <v>85</v>
      </c>
      <c r="B452" s="12">
        <v>13</v>
      </c>
      <c r="C452" s="12">
        <v>1940</v>
      </c>
    </row>
    <row r="453" spans="1:3">
      <c r="A453" s="48" t="s">
        <v>86</v>
      </c>
      <c r="B453" s="12">
        <v>8</v>
      </c>
      <c r="C453" s="12">
        <v>543</v>
      </c>
    </row>
    <row r="454" spans="1:3">
      <c r="A454" s="48" t="s">
        <v>87</v>
      </c>
      <c r="B454" s="12">
        <v>3</v>
      </c>
      <c r="C454" s="12">
        <v>305</v>
      </c>
    </row>
    <row r="455" spans="1:3">
      <c r="A455" s="15" t="s">
        <v>68</v>
      </c>
    </row>
    <row r="458" spans="1:3">
      <c r="A458" s="1" t="s">
        <v>69</v>
      </c>
    </row>
    <row r="459" spans="1:3">
      <c r="A459" s="16" t="s">
        <v>766</v>
      </c>
      <c r="B459" s="16"/>
      <c r="C459" s="16"/>
    </row>
    <row r="460" ht="45" customHeight="1" spans="1:3">
      <c r="A460" s="16" t="s">
        <v>767</v>
      </c>
      <c r="B460" s="16"/>
      <c r="C460" s="16"/>
    </row>
    <row r="461" ht="30" spans="1:3">
      <c r="A461" s="17" t="s">
        <v>96</v>
      </c>
      <c r="B461" s="17" t="s">
        <v>764</v>
      </c>
      <c r="C461" s="17" t="s">
        <v>765</v>
      </c>
    </row>
    <row r="463" spans="1:3">
      <c r="A463" s="41" t="s">
        <v>80</v>
      </c>
      <c r="B463" s="44">
        <v>211</v>
      </c>
      <c r="C463" s="44">
        <v>9358</v>
      </c>
    </row>
    <row r="465" spans="1:3">
      <c r="A465" s="10" t="s">
        <v>99</v>
      </c>
      <c r="B465" s="12">
        <v>6</v>
      </c>
      <c r="C465" s="12">
        <v>130</v>
      </c>
    </row>
    <row r="466" spans="1:3">
      <c r="A466" s="10" t="s">
        <v>100</v>
      </c>
      <c r="B466" s="12">
        <v>86</v>
      </c>
      <c r="C466" s="12">
        <v>2511</v>
      </c>
    </row>
    <row r="467" spans="1:3">
      <c r="A467" s="10" t="s">
        <v>101</v>
      </c>
      <c r="B467" s="12">
        <v>37</v>
      </c>
      <c r="C467" s="12">
        <v>3243</v>
      </c>
    </row>
    <row r="468" spans="1:3">
      <c r="A468" s="10" t="s">
        <v>102</v>
      </c>
      <c r="B468" s="12">
        <v>10</v>
      </c>
      <c r="C468" s="12">
        <v>1662</v>
      </c>
    </row>
    <row r="469" spans="1:3">
      <c r="A469" s="10" t="s">
        <v>103</v>
      </c>
      <c r="B469" s="12">
        <v>5</v>
      </c>
      <c r="C469" s="12">
        <v>109</v>
      </c>
    </row>
    <row r="470" spans="1:3">
      <c r="A470" s="10" t="s">
        <v>104</v>
      </c>
      <c r="B470" s="12">
        <v>15</v>
      </c>
      <c r="C470" s="12">
        <v>397</v>
      </c>
    </row>
    <row r="471" spans="1:3">
      <c r="A471" s="10" t="s">
        <v>105</v>
      </c>
      <c r="B471" s="12">
        <v>12</v>
      </c>
      <c r="C471" s="12">
        <v>133</v>
      </c>
    </row>
    <row r="472" spans="1:3">
      <c r="A472" s="10" t="s">
        <v>106</v>
      </c>
      <c r="B472" s="12">
        <v>4</v>
      </c>
      <c r="C472" s="12">
        <v>68</v>
      </c>
    </row>
    <row r="473" spans="1:3">
      <c r="A473" s="10" t="s">
        <v>107</v>
      </c>
      <c r="B473" s="12">
        <v>9</v>
      </c>
      <c r="C473" s="12">
        <v>567</v>
      </c>
    </row>
    <row r="474" spans="1:3">
      <c r="A474" s="10" t="s">
        <v>108</v>
      </c>
      <c r="B474" s="12">
        <v>27</v>
      </c>
      <c r="C474" s="12">
        <v>538</v>
      </c>
    </row>
    <row r="475" spans="1:3">
      <c r="A475" s="15" t="s">
        <v>68</v>
      </c>
    </row>
    <row r="476" spans="1:3">
      <c r="A476" s="15"/>
    </row>
    <row r="478" spans="1:3">
      <c r="A478" s="1" t="s">
        <v>69</v>
      </c>
    </row>
    <row r="479" spans="1:3">
      <c r="A479" s="16" t="s">
        <v>768</v>
      </c>
      <c r="B479" s="16"/>
      <c r="C479" s="16"/>
    </row>
    <row r="480" ht="45" customHeight="1" spans="1:3">
      <c r="A480" s="16" t="s">
        <v>769</v>
      </c>
      <c r="B480" s="16"/>
      <c r="C480" s="16"/>
    </row>
    <row r="482" ht="30" spans="1:3">
      <c r="A482" s="17" t="s">
        <v>111</v>
      </c>
      <c r="B482" s="17" t="s">
        <v>764</v>
      </c>
      <c r="C482" s="17" t="s">
        <v>765</v>
      </c>
    </row>
    <row r="484" spans="1:3">
      <c r="A484" s="41" t="s">
        <v>80</v>
      </c>
      <c r="B484" s="44">
        <v>211</v>
      </c>
      <c r="C484" s="44">
        <v>9358</v>
      </c>
    </row>
    <row r="486" spans="1:3">
      <c r="A486" s="10" t="s">
        <v>114</v>
      </c>
      <c r="B486" s="12">
        <v>1</v>
      </c>
      <c r="C486" s="12">
        <v>20</v>
      </c>
    </row>
    <row r="487" spans="1:3">
      <c r="A487" s="10" t="s">
        <v>115</v>
      </c>
      <c r="B487" s="12">
        <v>1</v>
      </c>
      <c r="C487" s="12">
        <v>4</v>
      </c>
    </row>
    <row r="488" spans="1:3">
      <c r="A488" s="10" t="s">
        <v>116</v>
      </c>
      <c r="B488" s="12">
        <v>3</v>
      </c>
      <c r="C488" s="12">
        <v>70</v>
      </c>
    </row>
    <row r="489" spans="1:3">
      <c r="A489" s="10" t="s">
        <v>117</v>
      </c>
      <c r="B489" s="12">
        <v>3</v>
      </c>
      <c r="C489" s="12">
        <v>685</v>
      </c>
    </row>
    <row r="490" spans="1:3">
      <c r="A490" s="10" t="s">
        <v>118</v>
      </c>
      <c r="B490" s="12">
        <v>3</v>
      </c>
      <c r="C490" s="12">
        <v>423</v>
      </c>
    </row>
    <row r="491" spans="1:3">
      <c r="A491" s="10" t="s">
        <v>119</v>
      </c>
      <c r="B491" s="12">
        <v>1</v>
      </c>
      <c r="C491" s="12">
        <v>2</v>
      </c>
    </row>
    <row r="492" spans="1:3">
      <c r="A492" s="10" t="s">
        <v>120</v>
      </c>
      <c r="B492" s="12">
        <v>8</v>
      </c>
      <c r="C492" s="12">
        <v>664</v>
      </c>
    </row>
    <row r="493" spans="1:3">
      <c r="A493" s="10" t="s">
        <v>121</v>
      </c>
      <c r="B493" s="12">
        <v>1</v>
      </c>
      <c r="C493" s="12">
        <v>300</v>
      </c>
    </row>
    <row r="494" spans="1:3">
      <c r="A494" s="10" t="s">
        <v>122</v>
      </c>
      <c r="B494" s="12">
        <v>4</v>
      </c>
      <c r="C494" s="12">
        <v>811</v>
      </c>
    </row>
    <row r="495" spans="1:3">
      <c r="A495" s="10" t="s">
        <v>123</v>
      </c>
      <c r="B495" s="12">
        <v>10</v>
      </c>
      <c r="C495" s="12">
        <v>109</v>
      </c>
    </row>
    <row r="496" spans="1:3">
      <c r="A496" s="10" t="s">
        <v>124</v>
      </c>
      <c r="B496" s="12">
        <v>5</v>
      </c>
      <c r="C496" s="12">
        <v>141</v>
      </c>
    </row>
    <row r="497" spans="1:3">
      <c r="A497" s="10" t="s">
        <v>125</v>
      </c>
      <c r="B497" s="12">
        <v>1</v>
      </c>
      <c r="C497" s="12">
        <v>3</v>
      </c>
    </row>
    <row r="498" spans="1:3">
      <c r="A498" s="10" t="s">
        <v>126</v>
      </c>
      <c r="B498" s="12">
        <v>30</v>
      </c>
      <c r="C498" s="12">
        <v>2460</v>
      </c>
    </row>
    <row r="499" spans="1:3">
      <c r="A499" s="10" t="s">
        <v>127</v>
      </c>
      <c r="B499" s="12">
        <v>2</v>
      </c>
      <c r="C499" s="12">
        <v>108</v>
      </c>
    </row>
    <row r="500" spans="1:3">
      <c r="A500" s="10" t="s">
        <v>128</v>
      </c>
      <c r="B500" s="12">
        <v>7</v>
      </c>
      <c r="C500" s="12">
        <v>783</v>
      </c>
    </row>
    <row r="501" spans="1:3">
      <c r="A501" s="10" t="s">
        <v>129</v>
      </c>
      <c r="B501" s="12">
        <v>1</v>
      </c>
      <c r="C501" s="12">
        <v>19</v>
      </c>
    </row>
    <row r="502" spans="1:3">
      <c r="A502" s="10" t="s">
        <v>130</v>
      </c>
      <c r="B502" s="12">
        <v>22</v>
      </c>
      <c r="C502" s="12">
        <v>224</v>
      </c>
    </row>
    <row r="503" spans="1:3">
      <c r="A503" s="10" t="s">
        <v>132</v>
      </c>
      <c r="B503" s="12">
        <v>3</v>
      </c>
      <c r="C503" s="12">
        <v>154</v>
      </c>
    </row>
    <row r="504" spans="1:3">
      <c r="A504" s="10" t="s">
        <v>133</v>
      </c>
      <c r="B504" s="12">
        <v>4</v>
      </c>
      <c r="C504" s="12">
        <v>55</v>
      </c>
    </row>
    <row r="505" spans="1:3">
      <c r="A505" s="10" t="s">
        <v>134</v>
      </c>
      <c r="B505" s="12">
        <v>1</v>
      </c>
      <c r="C505" s="12">
        <v>58</v>
      </c>
    </row>
    <row r="506" spans="1:3">
      <c r="A506" s="10" t="s">
        <v>135</v>
      </c>
      <c r="B506" s="12">
        <v>11</v>
      </c>
      <c r="C506" s="12">
        <v>230</v>
      </c>
    </row>
    <row r="507" spans="1:3">
      <c r="A507" s="10" t="s">
        <v>136</v>
      </c>
      <c r="B507" s="12">
        <v>1</v>
      </c>
      <c r="C507" s="12">
        <v>13</v>
      </c>
    </row>
    <row r="508" spans="1:3">
      <c r="A508" s="10" t="s">
        <v>137</v>
      </c>
      <c r="B508" s="12">
        <v>3</v>
      </c>
      <c r="C508" s="12">
        <v>66</v>
      </c>
    </row>
    <row r="509" spans="1:3">
      <c r="A509" s="10" t="s">
        <v>138</v>
      </c>
      <c r="B509" s="12">
        <v>4</v>
      </c>
      <c r="C509" s="12">
        <v>14</v>
      </c>
    </row>
    <row r="510" spans="1:3">
      <c r="A510" s="10" t="s">
        <v>140</v>
      </c>
      <c r="B510" s="12">
        <v>74</v>
      </c>
      <c r="C510" s="12">
        <v>1792</v>
      </c>
    </row>
    <row r="511" spans="1:3">
      <c r="A511" s="10" t="s">
        <v>141</v>
      </c>
      <c r="B511" s="12">
        <v>1</v>
      </c>
      <c r="C511" s="12">
        <v>20</v>
      </c>
    </row>
    <row r="512" spans="1:3">
      <c r="A512" s="10" t="s">
        <v>142</v>
      </c>
      <c r="B512" s="12">
        <v>6</v>
      </c>
      <c r="C512" s="12">
        <v>130</v>
      </c>
    </row>
    <row r="513" spans="1:3">
      <c r="A513" s="15" t="s">
        <v>68</v>
      </c>
    </row>
    <row r="514" spans="1:3">
      <c r="A514" s="15"/>
    </row>
    <row r="516" spans="1:3">
      <c r="A516" s="1" t="s">
        <v>69</v>
      </c>
    </row>
    <row r="517" spans="1:3">
      <c r="A517" s="16" t="s">
        <v>770</v>
      </c>
      <c r="B517" s="16"/>
      <c r="C517" s="16"/>
    </row>
    <row r="518" ht="45" customHeight="1" spans="1:3">
      <c r="A518" s="16" t="s">
        <v>771</v>
      </c>
      <c r="B518" s="16"/>
      <c r="C518" s="16"/>
    </row>
    <row r="520" ht="30" spans="1:3">
      <c r="A520" s="17" t="s">
        <v>152</v>
      </c>
      <c r="B520" s="17" t="s">
        <v>772</v>
      </c>
      <c r="C520" s="17" t="s">
        <v>773</v>
      </c>
    </row>
    <row r="522" spans="1:3">
      <c r="A522" s="41" t="s">
        <v>80</v>
      </c>
      <c r="B522" s="44">
        <v>677</v>
      </c>
      <c r="C522" s="44">
        <v>30150</v>
      </c>
    </row>
    <row r="524" spans="1:3">
      <c r="A524" s="48" t="s">
        <v>81</v>
      </c>
      <c r="B524" s="12">
        <v>175</v>
      </c>
      <c r="C524" s="12">
        <v>6658</v>
      </c>
    </row>
    <row r="525" spans="1:3">
      <c r="A525" s="48" t="s">
        <v>82</v>
      </c>
      <c r="B525" s="12">
        <v>100</v>
      </c>
      <c r="C525" s="12">
        <v>5255</v>
      </c>
    </row>
    <row r="526" spans="1:3">
      <c r="A526" s="48" t="s">
        <v>83</v>
      </c>
      <c r="B526" s="12">
        <v>71</v>
      </c>
      <c r="C526" s="12">
        <v>2752</v>
      </c>
    </row>
    <row r="527" spans="1:3">
      <c r="A527" s="48" t="s">
        <v>84</v>
      </c>
      <c r="B527" s="12">
        <v>75</v>
      </c>
      <c r="C527" s="12">
        <v>3295</v>
      </c>
    </row>
    <row r="528" spans="1:3">
      <c r="A528" s="48" t="s">
        <v>85</v>
      </c>
      <c r="B528" s="12">
        <v>119</v>
      </c>
      <c r="C528" s="12">
        <v>6472</v>
      </c>
    </row>
    <row r="529" spans="1:3">
      <c r="A529" s="48" t="s">
        <v>86</v>
      </c>
      <c r="B529" s="12">
        <v>96</v>
      </c>
      <c r="C529" s="12">
        <v>3603</v>
      </c>
    </row>
    <row r="530" spans="1:3">
      <c r="A530" s="48" t="s">
        <v>87</v>
      </c>
      <c r="B530" s="12">
        <v>41</v>
      </c>
      <c r="C530" s="12">
        <v>2115</v>
      </c>
    </row>
    <row r="531" spans="1:3">
      <c r="A531" s="15" t="s">
        <v>68</v>
      </c>
    </row>
    <row r="534" spans="1:3">
      <c r="A534" s="1" t="s">
        <v>69</v>
      </c>
    </row>
    <row r="535" spans="1:3">
      <c r="A535" s="16" t="s">
        <v>774</v>
      </c>
      <c r="B535" s="16"/>
      <c r="C535" s="16"/>
    </row>
    <row r="536" ht="45" customHeight="1" spans="1:3">
      <c r="A536" s="16" t="s">
        <v>775</v>
      </c>
      <c r="B536" s="16"/>
      <c r="C536" s="16"/>
    </row>
    <row r="537" ht="30" spans="1:3">
      <c r="A537" s="17" t="s">
        <v>96</v>
      </c>
      <c r="B537" s="17" t="s">
        <v>772</v>
      </c>
      <c r="C537" s="17" t="s">
        <v>773</v>
      </c>
    </row>
    <row r="539" spans="1:3">
      <c r="A539" s="41" t="s">
        <v>80</v>
      </c>
      <c r="B539" s="44">
        <v>677</v>
      </c>
      <c r="C539" s="44">
        <v>30150</v>
      </c>
    </row>
    <row r="541" spans="1:3">
      <c r="A541" s="10" t="s">
        <v>99</v>
      </c>
      <c r="B541" s="12">
        <v>16</v>
      </c>
      <c r="C541" s="12">
        <v>1311</v>
      </c>
    </row>
    <row r="542" spans="1:3">
      <c r="A542" s="10" t="s">
        <v>100</v>
      </c>
      <c r="B542" s="12">
        <v>132</v>
      </c>
      <c r="C542" s="12">
        <v>5876</v>
      </c>
    </row>
    <row r="543" spans="1:3">
      <c r="A543" s="10" t="s">
        <v>101</v>
      </c>
      <c r="B543" s="12">
        <v>67</v>
      </c>
      <c r="C543" s="12">
        <v>2486</v>
      </c>
    </row>
    <row r="544" spans="1:3">
      <c r="A544" s="10" t="s">
        <v>102</v>
      </c>
      <c r="B544" s="12">
        <v>44</v>
      </c>
      <c r="C544" s="12">
        <v>2051</v>
      </c>
    </row>
    <row r="545" spans="1:3">
      <c r="A545" s="10" t="s">
        <v>103</v>
      </c>
      <c r="B545" s="12">
        <v>86</v>
      </c>
      <c r="C545" s="12">
        <v>3894</v>
      </c>
    </row>
    <row r="546" spans="1:3">
      <c r="A546" s="10" t="s">
        <v>104</v>
      </c>
      <c r="B546" s="12">
        <v>48</v>
      </c>
      <c r="C546" s="12">
        <v>2492</v>
      </c>
    </row>
    <row r="547" spans="1:3">
      <c r="A547" s="10" t="s">
        <v>105</v>
      </c>
      <c r="B547" s="12">
        <v>31</v>
      </c>
      <c r="C547" s="12">
        <v>1163</v>
      </c>
    </row>
    <row r="548" spans="1:3">
      <c r="A548" s="10" t="s">
        <v>106</v>
      </c>
      <c r="B548" s="12">
        <v>18</v>
      </c>
      <c r="C548" s="12">
        <v>601</v>
      </c>
    </row>
    <row r="549" spans="1:3">
      <c r="A549" s="10" t="s">
        <v>107</v>
      </c>
      <c r="B549" s="12">
        <v>33</v>
      </c>
      <c r="C549" s="12">
        <v>963</v>
      </c>
    </row>
    <row r="550" spans="1:3">
      <c r="A550" s="10" t="s">
        <v>108</v>
      </c>
      <c r="B550" s="12">
        <v>202</v>
      </c>
      <c r="C550" s="12">
        <v>9313</v>
      </c>
    </row>
    <row r="551" spans="1:3">
      <c r="A551" s="15" t="s">
        <v>68</v>
      </c>
    </row>
    <row r="552" spans="1:3">
      <c r="A552" s="15"/>
    </row>
    <row r="554" spans="1:3">
      <c r="A554" s="1" t="s">
        <v>69</v>
      </c>
    </row>
    <row r="555" spans="1:3">
      <c r="A555" s="16" t="s">
        <v>776</v>
      </c>
      <c r="B555" s="16"/>
      <c r="C555" s="16"/>
    </row>
    <row r="556" ht="45" customHeight="1" spans="1:3">
      <c r="A556" s="16" t="s">
        <v>777</v>
      </c>
      <c r="B556" s="16"/>
      <c r="C556" s="16"/>
    </row>
    <row r="557" ht="30" spans="1:3">
      <c r="A557" s="17" t="s">
        <v>111</v>
      </c>
      <c r="B557" s="17" t="s">
        <v>772</v>
      </c>
      <c r="C557" s="17" t="s">
        <v>773</v>
      </c>
    </row>
    <row r="559" spans="1:3">
      <c r="A559" s="41" t="s">
        <v>80</v>
      </c>
      <c r="B559" s="44">
        <v>677</v>
      </c>
      <c r="C559" s="44">
        <v>30150</v>
      </c>
    </row>
    <row r="561" spans="1:3">
      <c r="A561" s="10" t="s">
        <v>113</v>
      </c>
      <c r="B561" s="12">
        <v>17</v>
      </c>
      <c r="C561" s="12">
        <v>894</v>
      </c>
    </row>
    <row r="562" spans="1:3">
      <c r="A562" s="10" t="s">
        <v>114</v>
      </c>
      <c r="B562" s="12">
        <v>9</v>
      </c>
      <c r="C562" s="12">
        <v>386</v>
      </c>
    </row>
    <row r="563" spans="1:3">
      <c r="A563" s="10" t="s">
        <v>115</v>
      </c>
      <c r="B563" s="12">
        <v>8</v>
      </c>
      <c r="C563" s="12">
        <v>364</v>
      </c>
    </row>
    <row r="564" spans="1:3">
      <c r="A564" s="10" t="s">
        <v>116</v>
      </c>
      <c r="B564" s="12">
        <v>36</v>
      </c>
      <c r="C564" s="12">
        <v>1110</v>
      </c>
    </row>
    <row r="565" spans="1:3">
      <c r="A565" s="10" t="s">
        <v>117</v>
      </c>
      <c r="B565" s="12">
        <v>22</v>
      </c>
      <c r="C565" s="12">
        <v>1222</v>
      </c>
    </row>
    <row r="566" spans="1:3">
      <c r="A566" s="10" t="s">
        <v>118</v>
      </c>
      <c r="B566" s="12">
        <v>9</v>
      </c>
      <c r="C566" s="12">
        <v>159</v>
      </c>
    </row>
    <row r="567" spans="1:3">
      <c r="A567" s="10" t="s">
        <v>119</v>
      </c>
      <c r="B567" s="12">
        <v>4</v>
      </c>
      <c r="C567" s="12">
        <v>29</v>
      </c>
    </row>
    <row r="568" spans="1:3">
      <c r="A568" s="10" t="s">
        <v>120</v>
      </c>
      <c r="B568" s="12">
        <v>11</v>
      </c>
      <c r="C568" s="12">
        <v>480</v>
      </c>
    </row>
    <row r="569" spans="1:3">
      <c r="A569" s="10" t="s">
        <v>121</v>
      </c>
      <c r="B569" s="12">
        <v>9</v>
      </c>
      <c r="C569" s="12">
        <v>270</v>
      </c>
    </row>
    <row r="570" spans="1:3">
      <c r="A570" s="10" t="s">
        <v>122</v>
      </c>
      <c r="B570" s="12">
        <v>8</v>
      </c>
      <c r="C570" s="12">
        <v>151</v>
      </c>
    </row>
    <row r="571" spans="1:3">
      <c r="A571" s="10" t="s">
        <v>123</v>
      </c>
      <c r="B571" s="12">
        <v>9</v>
      </c>
      <c r="C571" s="12">
        <v>351</v>
      </c>
    </row>
    <row r="572" spans="1:3">
      <c r="A572" s="10" t="s">
        <v>124</v>
      </c>
      <c r="B572" s="12">
        <v>23</v>
      </c>
      <c r="C572" s="12">
        <v>719</v>
      </c>
    </row>
    <row r="573" spans="1:3">
      <c r="A573" s="10" t="s">
        <v>125</v>
      </c>
      <c r="B573" s="12">
        <v>2</v>
      </c>
      <c r="C573" s="12">
        <v>85</v>
      </c>
    </row>
    <row r="574" spans="1:3">
      <c r="A574" s="10" t="s">
        <v>126</v>
      </c>
      <c r="B574" s="12">
        <v>18</v>
      </c>
      <c r="C574" s="12">
        <v>507</v>
      </c>
    </row>
    <row r="575" spans="1:3">
      <c r="A575" s="10" t="s">
        <v>127</v>
      </c>
      <c r="B575" s="12">
        <v>7</v>
      </c>
      <c r="C575" s="12">
        <v>412</v>
      </c>
    </row>
    <row r="576" spans="1:3">
      <c r="A576" s="10" t="s">
        <v>128</v>
      </c>
      <c r="B576" s="12">
        <v>38</v>
      </c>
      <c r="C576" s="12">
        <v>1634</v>
      </c>
    </row>
    <row r="577" spans="1:3">
      <c r="A577" s="10" t="s">
        <v>129</v>
      </c>
      <c r="B577" s="12">
        <v>36</v>
      </c>
      <c r="C577" s="12">
        <v>1554</v>
      </c>
    </row>
    <row r="578" spans="1:3">
      <c r="A578" s="10" t="s">
        <v>130</v>
      </c>
      <c r="B578" s="12">
        <v>160</v>
      </c>
      <c r="C578" s="12">
        <v>7537</v>
      </c>
    </row>
    <row r="579" spans="1:3">
      <c r="A579" s="10" t="s">
        <v>131</v>
      </c>
      <c r="B579" s="12">
        <v>5</v>
      </c>
      <c r="C579" s="12">
        <v>62</v>
      </c>
    </row>
    <row r="580" spans="1:3">
      <c r="A580" s="10" t="s">
        <v>132</v>
      </c>
      <c r="B580" s="12">
        <v>5</v>
      </c>
      <c r="C580" s="12">
        <v>438</v>
      </c>
    </row>
    <row r="581" spans="1:3">
      <c r="A581" s="10" t="s">
        <v>133</v>
      </c>
      <c r="B581" s="12">
        <v>74</v>
      </c>
      <c r="C581" s="12">
        <v>3964</v>
      </c>
    </row>
    <row r="582" spans="1:3">
      <c r="A582" s="10" t="s">
        <v>134</v>
      </c>
      <c r="B582" s="12">
        <v>7</v>
      </c>
      <c r="C582" s="12">
        <v>266</v>
      </c>
    </row>
    <row r="583" spans="1:3">
      <c r="A583" s="10" t="s">
        <v>135</v>
      </c>
      <c r="B583" s="12">
        <v>13</v>
      </c>
      <c r="C583" s="12">
        <v>377</v>
      </c>
    </row>
    <row r="584" spans="1:3">
      <c r="A584" s="10" t="s">
        <v>136</v>
      </c>
      <c r="B584" s="12">
        <v>13</v>
      </c>
      <c r="C584" s="12">
        <v>783</v>
      </c>
    </row>
    <row r="585" spans="1:3">
      <c r="A585" s="10" t="s">
        <v>137</v>
      </c>
      <c r="B585" s="12">
        <v>14</v>
      </c>
      <c r="C585" s="12">
        <v>572</v>
      </c>
    </row>
    <row r="586" spans="1:3">
      <c r="A586" s="10" t="s">
        <v>138</v>
      </c>
      <c r="B586" s="12">
        <v>33</v>
      </c>
      <c r="C586" s="12">
        <v>1506</v>
      </c>
    </row>
    <row r="587" spans="1:3">
      <c r="A587" s="10" t="s">
        <v>139</v>
      </c>
      <c r="B587" s="12">
        <v>11</v>
      </c>
      <c r="C587" s="12">
        <v>345</v>
      </c>
    </row>
    <row r="588" spans="1:3">
      <c r="A588" s="10" t="s">
        <v>140</v>
      </c>
      <c r="B588" s="12">
        <v>47</v>
      </c>
      <c r="C588" s="12">
        <v>1432</v>
      </c>
    </row>
    <row r="589" spans="1:3">
      <c r="A589" s="10" t="s">
        <v>141</v>
      </c>
      <c r="B589" s="12">
        <v>13</v>
      </c>
      <c r="C589" s="12">
        <v>701</v>
      </c>
    </row>
    <row r="590" spans="1:3">
      <c r="A590" s="10" t="s">
        <v>142</v>
      </c>
      <c r="B590" s="12">
        <v>16</v>
      </c>
      <c r="C590" s="12">
        <v>1311</v>
      </c>
    </row>
    <row r="591" spans="1:3">
      <c r="A591" s="10" t="s">
        <v>143</v>
      </c>
      <c r="B591" s="12">
        <v>1</v>
      </c>
      <c r="C591" s="12">
        <v>529</v>
      </c>
    </row>
    <row r="592" spans="1:3">
      <c r="A592" s="15" t="s">
        <v>68</v>
      </c>
    </row>
    <row r="595" spans="1:4">
      <c r="A595" s="1" t="s">
        <v>69</v>
      </c>
    </row>
    <row r="596" spans="1:4">
      <c r="A596" s="194" t="s">
        <v>778</v>
      </c>
      <c r="B596" s="195"/>
      <c r="C596" s="195"/>
      <c r="D596" s="196"/>
    </row>
    <row r="597" ht="45" customHeight="1" spans="1:4">
      <c r="A597" s="194" t="s">
        <v>779</v>
      </c>
      <c r="B597" s="195"/>
      <c r="C597" s="195"/>
      <c r="D597" s="196"/>
    </row>
    <row r="598" ht="30" spans="1:4">
      <c r="A598" s="17" t="s">
        <v>152</v>
      </c>
      <c r="B598" s="17" t="s">
        <v>780</v>
      </c>
      <c r="C598" s="17" t="s">
        <v>781</v>
      </c>
      <c r="D598" s="17" t="s">
        <v>782</v>
      </c>
    </row>
    <row r="600" spans="1:4">
      <c r="A600" s="41" t="s">
        <v>80</v>
      </c>
      <c r="B600" s="44">
        <v>4730</v>
      </c>
      <c r="C600" s="44">
        <v>135242</v>
      </c>
      <c r="D600" s="44">
        <v>35748243</v>
      </c>
    </row>
    <row r="602" spans="1:4">
      <c r="A602" s="48" t="s">
        <v>81</v>
      </c>
      <c r="B602" s="12">
        <v>1837</v>
      </c>
      <c r="C602" s="12">
        <v>56043</v>
      </c>
      <c r="D602" s="12">
        <v>1658721</v>
      </c>
    </row>
    <row r="603" spans="1:4">
      <c r="A603" s="48" t="s">
        <v>82</v>
      </c>
      <c r="B603" s="12">
        <v>783</v>
      </c>
      <c r="C603" s="12">
        <v>19629</v>
      </c>
      <c r="D603" s="12">
        <v>3650617</v>
      </c>
    </row>
    <row r="604" spans="1:4">
      <c r="A604" s="48" t="s">
        <v>83</v>
      </c>
      <c r="B604" s="12">
        <v>533</v>
      </c>
      <c r="C604" s="12">
        <v>14883</v>
      </c>
      <c r="D604" s="12">
        <v>3742463</v>
      </c>
    </row>
    <row r="605" spans="1:4">
      <c r="A605" s="48" t="s">
        <v>84</v>
      </c>
      <c r="B605" s="12">
        <v>371</v>
      </c>
      <c r="C605" s="12">
        <v>10196</v>
      </c>
      <c r="D605" s="12">
        <v>3960092</v>
      </c>
    </row>
    <row r="606" spans="1:4">
      <c r="A606" s="48" t="s">
        <v>85</v>
      </c>
      <c r="B606" s="12">
        <v>543</v>
      </c>
      <c r="C606" s="12">
        <v>13402</v>
      </c>
      <c r="D606" s="12">
        <v>6359610</v>
      </c>
    </row>
    <row r="607" spans="1:4">
      <c r="A607" s="48" t="s">
        <v>86</v>
      </c>
      <c r="B607" s="12">
        <v>458</v>
      </c>
      <c r="C607" s="12">
        <v>13746</v>
      </c>
      <c r="D607" s="12">
        <v>8870735</v>
      </c>
    </row>
    <row r="608" spans="1:4">
      <c r="A608" s="48" t="s">
        <v>87</v>
      </c>
      <c r="B608" s="12">
        <v>205</v>
      </c>
      <c r="C608" s="12">
        <v>7343</v>
      </c>
      <c r="D608" s="12">
        <v>7506005</v>
      </c>
    </row>
    <row r="609" spans="1:4">
      <c r="A609" s="15" t="s">
        <v>68</v>
      </c>
    </row>
    <row r="612" spans="1:4">
      <c r="A612" s="1" t="s">
        <v>69</v>
      </c>
    </row>
    <row r="613" spans="1:4">
      <c r="A613" s="16" t="s">
        <v>783</v>
      </c>
      <c r="B613" s="16"/>
      <c r="C613" s="16"/>
      <c r="D613" s="16"/>
    </row>
    <row r="614" ht="45" customHeight="1" spans="1:4">
      <c r="A614" s="16" t="s">
        <v>784</v>
      </c>
      <c r="B614" s="16"/>
      <c r="C614" s="16"/>
      <c r="D614" s="16"/>
    </row>
    <row r="615" ht="30" spans="1:4">
      <c r="A615" s="17" t="s">
        <v>96</v>
      </c>
      <c r="B615" s="17" t="s">
        <v>780</v>
      </c>
      <c r="C615" s="17" t="s">
        <v>781</v>
      </c>
      <c r="D615" s="17" t="s">
        <v>782</v>
      </c>
    </row>
    <row r="617" spans="1:4">
      <c r="A617" s="41" t="s">
        <v>80</v>
      </c>
      <c r="B617" s="44">
        <v>4730</v>
      </c>
      <c r="C617" s="44">
        <v>135242</v>
      </c>
      <c r="D617" s="44">
        <v>35748243</v>
      </c>
    </row>
    <row r="619" spans="1:4">
      <c r="A619" s="10" t="s">
        <v>99</v>
      </c>
      <c r="B619" s="12">
        <v>91</v>
      </c>
      <c r="C619" s="12">
        <v>3058</v>
      </c>
      <c r="D619" s="12">
        <v>613478</v>
      </c>
    </row>
    <row r="620" spans="1:4">
      <c r="A620" s="10" t="s">
        <v>100</v>
      </c>
      <c r="B620" s="12">
        <v>1721</v>
      </c>
      <c r="C620" s="12">
        <v>37581</v>
      </c>
      <c r="D620" s="12">
        <v>24222722</v>
      </c>
    </row>
    <row r="621" spans="1:4">
      <c r="A621" s="10" t="s">
        <v>101</v>
      </c>
      <c r="B621" s="12">
        <v>287</v>
      </c>
      <c r="C621" s="12">
        <v>5334</v>
      </c>
      <c r="D621" s="12">
        <v>4433075</v>
      </c>
    </row>
    <row r="622" spans="1:4">
      <c r="A622" s="10" t="s">
        <v>102</v>
      </c>
      <c r="B622" s="12">
        <v>198</v>
      </c>
      <c r="C622" s="12">
        <v>3707</v>
      </c>
      <c r="D622" s="12">
        <v>2722561</v>
      </c>
    </row>
    <row r="623" spans="1:4">
      <c r="A623" s="10" t="s">
        <v>103</v>
      </c>
      <c r="B623" s="12">
        <v>205</v>
      </c>
      <c r="C623" s="12">
        <v>5281</v>
      </c>
      <c r="D623" s="12">
        <v>1894087</v>
      </c>
    </row>
    <row r="624" spans="1:4">
      <c r="A624" s="10" t="s">
        <v>104</v>
      </c>
      <c r="B624" s="12">
        <v>444</v>
      </c>
      <c r="C624" s="12">
        <v>18196</v>
      </c>
      <c r="D624" s="12">
        <v>702191</v>
      </c>
    </row>
    <row r="625" spans="1:4">
      <c r="A625" s="10" t="s">
        <v>105</v>
      </c>
      <c r="B625" s="12">
        <v>241</v>
      </c>
      <c r="C625" s="12">
        <v>10002</v>
      </c>
      <c r="D625" s="12">
        <v>47908</v>
      </c>
    </row>
    <row r="626" spans="1:4">
      <c r="A626" s="10" t="s">
        <v>106</v>
      </c>
      <c r="B626" s="12">
        <v>255</v>
      </c>
      <c r="C626" s="12">
        <v>10923</v>
      </c>
      <c r="D626" s="12">
        <v>84262</v>
      </c>
    </row>
    <row r="627" spans="1:4">
      <c r="A627" s="10" t="s">
        <v>107</v>
      </c>
      <c r="B627" s="12">
        <v>410</v>
      </c>
      <c r="C627" s="12">
        <v>18403</v>
      </c>
      <c r="D627" s="12">
        <v>454599</v>
      </c>
    </row>
    <row r="628" spans="1:4">
      <c r="A628" s="10" t="s">
        <v>108</v>
      </c>
      <c r="B628" s="12">
        <v>885</v>
      </c>
      <c r="C628" s="12">
        <v>22757</v>
      </c>
      <c r="D628" s="12">
        <v>573360</v>
      </c>
    </row>
    <row r="629" spans="1:4">
      <c r="A629" s="15" t="s">
        <v>68</v>
      </c>
    </row>
    <row r="632" spans="1:4">
      <c r="A632" s="1" t="s">
        <v>69</v>
      </c>
    </row>
    <row r="633" spans="1:4">
      <c r="A633" s="16" t="s">
        <v>785</v>
      </c>
      <c r="B633" s="16"/>
      <c r="C633" s="16"/>
      <c r="D633" s="16"/>
    </row>
    <row r="634" ht="45" customHeight="1" spans="1:4">
      <c r="A634" s="16" t="s">
        <v>786</v>
      </c>
      <c r="B634" s="16"/>
      <c r="C634" s="16"/>
      <c r="D634" s="16"/>
    </row>
    <row r="636" ht="30" spans="1:4">
      <c r="A636" s="17" t="s">
        <v>111</v>
      </c>
      <c r="B636" s="17" t="s">
        <v>780</v>
      </c>
      <c r="C636" s="17" t="s">
        <v>781</v>
      </c>
      <c r="D636" s="17" t="s">
        <v>782</v>
      </c>
    </row>
    <row r="638" spans="1:4">
      <c r="A638" s="41" t="s">
        <v>80</v>
      </c>
      <c r="B638" s="44">
        <v>4730</v>
      </c>
      <c r="C638" s="44">
        <v>135242</v>
      </c>
      <c r="D638" s="44">
        <v>35748243</v>
      </c>
    </row>
    <row r="640" spans="1:4">
      <c r="A640" s="10" t="s">
        <v>113</v>
      </c>
      <c r="B640" s="12">
        <v>9</v>
      </c>
      <c r="C640" s="12">
        <v>199</v>
      </c>
      <c r="D640" s="12">
        <v>17430</v>
      </c>
    </row>
    <row r="641" spans="1:4">
      <c r="A641" s="10" t="s">
        <v>114</v>
      </c>
      <c r="B641" s="12">
        <v>16</v>
      </c>
      <c r="C641" s="12">
        <v>338</v>
      </c>
      <c r="D641" s="12">
        <v>9483</v>
      </c>
    </row>
    <row r="642" spans="1:4">
      <c r="A642" s="10" t="s">
        <v>115</v>
      </c>
      <c r="B642" s="12">
        <v>18</v>
      </c>
      <c r="C642" s="12">
        <v>519</v>
      </c>
      <c r="D642" s="12">
        <v>33250</v>
      </c>
    </row>
    <row r="643" spans="1:4">
      <c r="A643" s="10" t="s">
        <v>116</v>
      </c>
      <c r="B643" s="12">
        <v>70</v>
      </c>
      <c r="C643" s="12">
        <v>1352</v>
      </c>
      <c r="D643" s="12">
        <v>266039</v>
      </c>
    </row>
    <row r="644" spans="1:4">
      <c r="A644" s="10" t="s">
        <v>117</v>
      </c>
      <c r="B644" s="12">
        <v>13</v>
      </c>
      <c r="C644" s="12">
        <v>190</v>
      </c>
      <c r="D644" s="12">
        <v>355</v>
      </c>
    </row>
    <row r="645" spans="1:4">
      <c r="A645" s="10" t="s">
        <v>118</v>
      </c>
      <c r="B645" s="12">
        <v>101</v>
      </c>
      <c r="C645" s="12">
        <v>2920</v>
      </c>
      <c r="D645" s="12">
        <v>47480</v>
      </c>
    </row>
    <row r="646" spans="1:4">
      <c r="A646" s="10" t="s">
        <v>119</v>
      </c>
      <c r="B646" s="12">
        <v>72</v>
      </c>
      <c r="C646" s="12">
        <v>2602</v>
      </c>
      <c r="D646" s="12">
        <v>21435</v>
      </c>
    </row>
    <row r="647" spans="1:4">
      <c r="A647" s="10" t="s">
        <v>120</v>
      </c>
      <c r="B647" s="12">
        <v>431</v>
      </c>
      <c r="C647" s="12">
        <v>2633</v>
      </c>
      <c r="D647" s="12">
        <v>11957065</v>
      </c>
    </row>
    <row r="648" spans="1:4">
      <c r="A648" s="10" t="s">
        <v>121</v>
      </c>
      <c r="B648" s="12">
        <v>34</v>
      </c>
      <c r="C648" s="12">
        <v>790</v>
      </c>
      <c r="D648" s="12">
        <v>44302</v>
      </c>
    </row>
    <row r="649" spans="1:4">
      <c r="A649" s="10" t="s">
        <v>122</v>
      </c>
      <c r="B649" s="12">
        <v>125</v>
      </c>
      <c r="C649" s="12">
        <v>2131</v>
      </c>
      <c r="D649" s="12">
        <v>2699113</v>
      </c>
    </row>
    <row r="650" spans="1:4">
      <c r="A650" s="10" t="s">
        <v>123</v>
      </c>
      <c r="B650" s="12">
        <v>207</v>
      </c>
      <c r="C650" s="12">
        <v>9145</v>
      </c>
      <c r="D650" s="12">
        <v>5175</v>
      </c>
    </row>
    <row r="651" spans="1:4">
      <c r="A651" s="10" t="s">
        <v>124</v>
      </c>
      <c r="B651" s="12">
        <v>285</v>
      </c>
      <c r="C651" s="12">
        <v>14791</v>
      </c>
      <c r="D651" s="12">
        <v>4245</v>
      </c>
    </row>
    <row r="652" spans="1:4">
      <c r="A652" s="10" t="s">
        <v>125</v>
      </c>
      <c r="B652" s="12">
        <v>25</v>
      </c>
      <c r="C652" s="12">
        <v>692</v>
      </c>
      <c r="D652" s="12">
        <v>402874</v>
      </c>
    </row>
    <row r="653" spans="1:4">
      <c r="A653" s="10" t="s">
        <v>126</v>
      </c>
      <c r="B653" s="12">
        <v>191</v>
      </c>
      <c r="C653" s="12">
        <v>3793</v>
      </c>
      <c r="D653" s="12">
        <v>2011392</v>
      </c>
    </row>
    <row r="654" spans="1:4">
      <c r="A654" s="10" t="s">
        <v>127</v>
      </c>
      <c r="B654" s="12">
        <v>15</v>
      </c>
      <c r="C654" s="12">
        <v>280</v>
      </c>
      <c r="D654" s="12">
        <v>13053</v>
      </c>
    </row>
    <row r="655" spans="1:4">
      <c r="A655" s="10" t="s">
        <v>128</v>
      </c>
      <c r="B655" s="12">
        <v>85</v>
      </c>
      <c r="C655" s="12">
        <v>1487</v>
      </c>
      <c r="D655" s="12">
        <v>2351180</v>
      </c>
    </row>
    <row r="656" spans="1:4">
      <c r="A656" s="10" t="s">
        <v>129</v>
      </c>
      <c r="B656" s="12">
        <v>53</v>
      </c>
      <c r="C656" s="12">
        <v>1693</v>
      </c>
      <c r="D656" s="12">
        <v>201420</v>
      </c>
    </row>
    <row r="657" spans="1:4">
      <c r="A657" s="10" t="s">
        <v>130</v>
      </c>
      <c r="B657" s="12">
        <v>555</v>
      </c>
      <c r="C657" s="12">
        <v>16733</v>
      </c>
      <c r="D657" s="12">
        <v>469450</v>
      </c>
    </row>
    <row r="658" spans="1:4">
      <c r="A658" s="10" t="s">
        <v>132</v>
      </c>
      <c r="B658" s="12">
        <v>73</v>
      </c>
      <c r="C658" s="12">
        <v>1713</v>
      </c>
      <c r="D658" s="12">
        <v>566829</v>
      </c>
    </row>
    <row r="659" spans="1:4">
      <c r="A659" s="10" t="s">
        <v>133</v>
      </c>
      <c r="B659" s="12">
        <v>646</v>
      </c>
      <c r="C659" s="12">
        <v>16141</v>
      </c>
      <c r="D659" s="12">
        <v>380781</v>
      </c>
    </row>
    <row r="660" spans="1:4">
      <c r="A660" s="10" t="s">
        <v>134</v>
      </c>
      <c r="B660" s="12">
        <v>45</v>
      </c>
      <c r="C660" s="12">
        <v>1106</v>
      </c>
      <c r="D660" s="12">
        <v>10040</v>
      </c>
    </row>
    <row r="661" spans="1:4">
      <c r="A661" s="10" t="s">
        <v>135</v>
      </c>
      <c r="B661" s="12">
        <v>354</v>
      </c>
      <c r="C661" s="12">
        <v>15955</v>
      </c>
      <c r="D661" s="12">
        <v>117852</v>
      </c>
    </row>
    <row r="662" spans="1:4">
      <c r="A662" s="10" t="s">
        <v>136</v>
      </c>
      <c r="B662" s="12">
        <v>8</v>
      </c>
      <c r="C662" s="12">
        <v>329</v>
      </c>
      <c r="D662" s="12">
        <v>80</v>
      </c>
    </row>
    <row r="663" spans="1:4">
      <c r="A663" s="10" t="s">
        <v>137</v>
      </c>
      <c r="B663" s="12">
        <v>183</v>
      </c>
      <c r="C663" s="12">
        <v>8321</v>
      </c>
      <c r="D663" s="12">
        <v>62827</v>
      </c>
    </row>
    <row r="664" spans="1:4">
      <c r="A664" s="10" t="s">
        <v>138</v>
      </c>
      <c r="B664" s="12">
        <v>296</v>
      </c>
      <c r="C664" s="12">
        <v>5234</v>
      </c>
      <c r="D664" s="12">
        <v>59608</v>
      </c>
    </row>
    <row r="665" spans="1:4">
      <c r="A665" s="10" t="s">
        <v>139</v>
      </c>
      <c r="B665" s="12">
        <v>11</v>
      </c>
      <c r="C665" s="12">
        <v>54</v>
      </c>
      <c r="D665" s="12">
        <v>70503</v>
      </c>
    </row>
    <row r="666" spans="1:4">
      <c r="A666" s="10" t="s">
        <v>140</v>
      </c>
      <c r="B666" s="12">
        <v>649</v>
      </c>
      <c r="C666" s="12">
        <v>18807</v>
      </c>
      <c r="D666" s="12">
        <v>11884876</v>
      </c>
    </row>
    <row r="667" spans="1:4">
      <c r="A667" s="10" t="s">
        <v>141</v>
      </c>
      <c r="B667" s="12">
        <v>53</v>
      </c>
      <c r="C667" s="12">
        <v>1131</v>
      </c>
      <c r="D667" s="12">
        <v>1087673</v>
      </c>
    </row>
    <row r="668" spans="1:4">
      <c r="A668" s="10" t="s">
        <v>142</v>
      </c>
      <c r="B668" s="12">
        <v>91</v>
      </c>
      <c r="C668" s="12">
        <v>3058</v>
      </c>
      <c r="D668" s="12">
        <v>613478</v>
      </c>
    </row>
    <row r="669" spans="1:4">
      <c r="A669" s="10" t="s">
        <v>143</v>
      </c>
      <c r="B669" s="12">
        <v>33</v>
      </c>
      <c r="C669" s="12">
        <v>1105</v>
      </c>
      <c r="D669" s="12">
        <v>338955</v>
      </c>
    </row>
    <row r="670" spans="1:4">
      <c r="A670" s="15" t="s">
        <v>68</v>
      </c>
    </row>
    <row r="671" spans="1:4">
      <c r="A671" s="15"/>
    </row>
    <row r="672" spans="1:4">
      <c r="A672" s="15"/>
    </row>
    <row r="673" spans="1:8">
      <c r="A673" s="3" t="s">
        <v>787</v>
      </c>
      <c r="B673" s="3"/>
      <c r="C673" s="3"/>
    </row>
    <row r="674" ht="44.15" customHeight="1" spans="1:8">
      <c r="A674" s="3" t="s">
        <v>788</v>
      </c>
      <c r="B674" s="3"/>
      <c r="C674" s="3"/>
    </row>
    <row r="675" ht="15.75" spans="1:8">
      <c r="A675" s="102" t="s">
        <v>789</v>
      </c>
      <c r="B675" s="75" t="s">
        <v>790</v>
      </c>
      <c r="C675" s="75" t="s">
        <v>791</v>
      </c>
    </row>
    <row r="676" ht="15.75" spans="1:8">
      <c r="A676" s="76"/>
      <c r="B676" s="77"/>
      <c r="C676" s="78"/>
    </row>
    <row r="677" spans="1:8">
      <c r="A677" s="123" t="s">
        <v>80</v>
      </c>
      <c r="B677" s="200">
        <f>SUM(B679:B682)</f>
        <v>576</v>
      </c>
      <c r="C677" s="146">
        <f>SUM(C679:C682)</f>
        <v>100</v>
      </c>
    </row>
    <row r="678" spans="1:8">
      <c r="A678" s="84"/>
      <c r="B678" s="85"/>
      <c r="C678" s="86"/>
    </row>
    <row r="679" spans="1:8">
      <c r="A679" s="201" t="s">
        <v>792</v>
      </c>
      <c r="B679" s="85">
        <v>417</v>
      </c>
      <c r="C679" s="35">
        <f>B679/$B$677*100</f>
        <v>72.3958333333333</v>
      </c>
    </row>
    <row r="680" spans="1:8">
      <c r="A680" s="201" t="s">
        <v>793</v>
      </c>
      <c r="B680" s="85">
        <v>32</v>
      </c>
      <c r="C680" s="35">
        <f t="shared" ref="C680:C682" si="0">B680/$B$677*100</f>
        <v>5.55555555555556</v>
      </c>
    </row>
    <row r="681" spans="1:8">
      <c r="A681" s="201" t="s">
        <v>794</v>
      </c>
      <c r="B681" s="85">
        <v>19</v>
      </c>
      <c r="C681" s="35">
        <f t="shared" si="0"/>
        <v>3.29861111111111</v>
      </c>
    </row>
    <row r="682" ht="15.75" spans="1:8">
      <c r="A682" s="202" t="s">
        <v>795</v>
      </c>
      <c r="B682" s="163">
        <v>108</v>
      </c>
      <c r="C682" s="39">
        <f t="shared" si="0"/>
        <v>18.75</v>
      </c>
    </row>
    <row r="683" ht="15.75" spans="1:8">
      <c r="A683" s="15" t="s">
        <v>68</v>
      </c>
    </row>
    <row r="684" spans="1:8">
      <c r="A684" s="15"/>
    </row>
    <row r="686" spans="1:8">
      <c r="A686" s="1" t="s">
        <v>69</v>
      </c>
    </row>
    <row r="687" spans="1:8">
      <c r="A687" s="16" t="s">
        <v>796</v>
      </c>
      <c r="B687" s="16"/>
      <c r="C687" s="16"/>
      <c r="D687" s="16"/>
      <c r="E687" s="16"/>
      <c r="F687" s="16"/>
      <c r="G687" s="16"/>
      <c r="H687" s="16"/>
    </row>
    <row r="688" ht="45" customHeight="1" spans="1:8">
      <c r="A688" s="16" t="s">
        <v>797</v>
      </c>
      <c r="B688" s="16"/>
      <c r="C688" s="16"/>
      <c r="D688" s="16"/>
      <c r="E688" s="16"/>
      <c r="F688" s="16"/>
      <c r="G688" s="16"/>
      <c r="H688" s="16"/>
    </row>
    <row r="689" ht="45" spans="1:8">
      <c r="A689" s="17" t="s">
        <v>798</v>
      </c>
      <c r="B689" s="17" t="s">
        <v>201</v>
      </c>
      <c r="C689" s="17" t="s">
        <v>790</v>
      </c>
      <c r="D689" s="17" t="s">
        <v>799</v>
      </c>
      <c r="E689" s="17" t="s">
        <v>792</v>
      </c>
      <c r="F689" s="17" t="s">
        <v>793</v>
      </c>
      <c r="G689" s="17" t="s">
        <v>794</v>
      </c>
      <c r="H689" s="17" t="s">
        <v>795</v>
      </c>
    </row>
    <row r="691" spans="1:8">
      <c r="A691" s="41" t="s">
        <v>80</v>
      </c>
      <c r="B691" s="44">
        <v>485</v>
      </c>
      <c r="C691" s="44">
        <f>SUM(C693:C704)</f>
        <v>511</v>
      </c>
      <c r="D691" s="44">
        <v>59394.15</v>
      </c>
      <c r="E691" s="44">
        <v>417</v>
      </c>
      <c r="F691" s="44">
        <v>32</v>
      </c>
      <c r="G691" s="44">
        <v>19</v>
      </c>
      <c r="H691" s="44">
        <v>108</v>
      </c>
    </row>
    <row r="692" spans="1:8">
      <c r="D692" s="31"/>
    </row>
    <row r="693" spans="1:8">
      <c r="A693" s="10" t="s">
        <v>800</v>
      </c>
      <c r="B693" s="12">
        <v>9</v>
      </c>
      <c r="C693" s="12">
        <v>9</v>
      </c>
      <c r="D693" s="12">
        <v>164</v>
      </c>
      <c r="E693" s="12">
        <v>8</v>
      </c>
      <c r="F693" s="12">
        <v>0</v>
      </c>
      <c r="G693" s="12">
        <v>0</v>
      </c>
      <c r="H693" s="12">
        <v>4</v>
      </c>
    </row>
    <row r="694" spans="1:8">
      <c r="A694" s="10" t="s">
        <v>801</v>
      </c>
      <c r="B694" s="12">
        <v>3</v>
      </c>
      <c r="C694" s="12">
        <v>3</v>
      </c>
      <c r="D694" s="12">
        <v>95</v>
      </c>
      <c r="E694" s="12">
        <v>2</v>
      </c>
      <c r="F694" s="12">
        <v>0</v>
      </c>
      <c r="G694" s="12">
        <v>1</v>
      </c>
      <c r="H694" s="12">
        <v>2</v>
      </c>
    </row>
    <row r="695" spans="1:8">
      <c r="A695" s="10" t="s">
        <v>802</v>
      </c>
      <c r="B695" s="12">
        <v>38</v>
      </c>
      <c r="C695" s="12">
        <v>38</v>
      </c>
      <c r="D695" s="12">
        <v>16434</v>
      </c>
      <c r="E695" s="12">
        <v>34</v>
      </c>
      <c r="F695" s="12">
        <v>7</v>
      </c>
      <c r="G695" s="12">
        <v>2</v>
      </c>
      <c r="H695" s="12">
        <v>10</v>
      </c>
    </row>
    <row r="696" spans="1:8">
      <c r="A696" s="10" t="s">
        <v>803</v>
      </c>
      <c r="B696" s="12">
        <v>1</v>
      </c>
      <c r="C696" s="12">
        <v>1</v>
      </c>
      <c r="D696" s="12">
        <v>4</v>
      </c>
      <c r="E696" s="12">
        <v>1</v>
      </c>
      <c r="F696" s="12">
        <v>0</v>
      </c>
      <c r="G696" s="12">
        <v>0</v>
      </c>
      <c r="H696" s="12">
        <v>0</v>
      </c>
    </row>
    <row r="697" spans="1:8">
      <c r="A697" s="10" t="s">
        <v>804</v>
      </c>
      <c r="B697" s="12">
        <v>4</v>
      </c>
      <c r="C697" s="12">
        <v>5</v>
      </c>
      <c r="D697" s="12">
        <v>5016</v>
      </c>
      <c r="E697" s="12">
        <v>5</v>
      </c>
      <c r="F697" s="12">
        <v>0</v>
      </c>
      <c r="G697" s="12">
        <v>0</v>
      </c>
      <c r="H697" s="12">
        <v>1</v>
      </c>
    </row>
    <row r="698" spans="1:8">
      <c r="A698" s="10" t="s">
        <v>805</v>
      </c>
      <c r="B698" s="12">
        <v>21</v>
      </c>
      <c r="C698" s="12">
        <v>21</v>
      </c>
      <c r="D698" s="12">
        <v>15476</v>
      </c>
      <c r="E698" s="12">
        <v>21</v>
      </c>
      <c r="F698" s="12">
        <v>2</v>
      </c>
      <c r="G698" s="12">
        <v>1</v>
      </c>
      <c r="H698" s="12">
        <v>3</v>
      </c>
    </row>
    <row r="699" spans="1:8">
      <c r="A699" s="10" t="s">
        <v>806</v>
      </c>
      <c r="B699" s="12">
        <v>7</v>
      </c>
      <c r="C699" s="12">
        <v>7</v>
      </c>
      <c r="D699" s="12">
        <v>750</v>
      </c>
      <c r="E699" s="12">
        <v>7</v>
      </c>
      <c r="F699" s="12">
        <v>0</v>
      </c>
      <c r="G699" s="12">
        <v>3</v>
      </c>
      <c r="H699" s="12">
        <v>0</v>
      </c>
    </row>
    <row r="700" spans="1:8">
      <c r="A700" s="10" t="s">
        <v>807</v>
      </c>
      <c r="B700" s="12">
        <v>393</v>
      </c>
      <c r="C700" s="12">
        <v>395</v>
      </c>
      <c r="D700" s="12">
        <v>37738.15</v>
      </c>
      <c r="E700" s="12">
        <v>330</v>
      </c>
      <c r="F700" s="12">
        <v>25</v>
      </c>
      <c r="G700" s="12">
        <v>9</v>
      </c>
      <c r="H700" s="12">
        <v>94</v>
      </c>
    </row>
    <row r="701" spans="1:8">
      <c r="A701" s="10" t="s">
        <v>808</v>
      </c>
      <c r="B701" s="12">
        <v>6</v>
      </c>
      <c r="C701" s="12">
        <v>6</v>
      </c>
      <c r="D701" s="12">
        <v>165</v>
      </c>
      <c r="E701" s="12">
        <v>6</v>
      </c>
      <c r="F701" s="12">
        <v>1</v>
      </c>
      <c r="G701" s="12">
        <v>1</v>
      </c>
      <c r="H701" s="12">
        <v>1</v>
      </c>
    </row>
    <row r="702" spans="1:8">
      <c r="A702" s="10" t="s">
        <v>809</v>
      </c>
      <c r="B702" s="12">
        <v>1</v>
      </c>
      <c r="C702" s="12">
        <v>1</v>
      </c>
      <c r="D702" s="12">
        <v>100</v>
      </c>
      <c r="E702" s="12">
        <v>1</v>
      </c>
      <c r="F702" s="12">
        <v>1</v>
      </c>
      <c r="G702" s="12">
        <v>1</v>
      </c>
      <c r="H702" s="12">
        <v>1</v>
      </c>
    </row>
    <row r="703" spans="1:8">
      <c r="A703" s="10" t="s">
        <v>810</v>
      </c>
      <c r="B703" s="12">
        <v>9</v>
      </c>
      <c r="C703" s="12">
        <v>9</v>
      </c>
      <c r="D703" s="12">
        <v>4296</v>
      </c>
      <c r="E703" s="12">
        <v>8</v>
      </c>
      <c r="F703" s="12">
        <v>0</v>
      </c>
      <c r="G703" s="12">
        <v>9</v>
      </c>
      <c r="H703" s="12">
        <v>3</v>
      </c>
    </row>
    <row r="704" spans="1:8">
      <c r="A704" s="10" t="s">
        <v>312</v>
      </c>
      <c r="B704" s="12">
        <v>16</v>
      </c>
      <c r="C704" s="12">
        <v>16</v>
      </c>
      <c r="D704" s="12">
        <v>2408</v>
      </c>
      <c r="E704" s="12">
        <v>15</v>
      </c>
      <c r="F704" s="12">
        <v>2</v>
      </c>
      <c r="G704" s="12">
        <v>5</v>
      </c>
      <c r="H704" s="12">
        <v>3</v>
      </c>
    </row>
    <row r="705" spans="1:7">
      <c r="A705" s="203" t="s">
        <v>811</v>
      </c>
    </row>
    <row r="706" spans="1:7">
      <c r="A706" s="15" t="s">
        <v>68</v>
      </c>
    </row>
    <row r="708" spans="1:7">
      <c r="A708" s="1" t="s">
        <v>69</v>
      </c>
    </row>
    <row r="709" spans="1:7">
      <c r="A709" s="16" t="s">
        <v>812</v>
      </c>
      <c r="B709" s="16"/>
      <c r="C709" s="16"/>
      <c r="D709" s="16"/>
      <c r="E709" s="16"/>
      <c r="F709" s="16"/>
      <c r="G709" s="16"/>
    </row>
    <row r="710" ht="24.65" customHeight="1" spans="1:7">
      <c r="A710" s="16" t="s">
        <v>813</v>
      </c>
      <c r="B710" s="16"/>
      <c r="C710" s="16"/>
      <c r="D710" s="16"/>
      <c r="E710" s="16"/>
      <c r="F710" s="16"/>
      <c r="G710" s="16"/>
    </row>
    <row r="711" spans="1:7">
      <c r="A711" s="17" t="s">
        <v>96</v>
      </c>
      <c r="B711" s="17" t="s">
        <v>201</v>
      </c>
      <c r="C711" s="17" t="s">
        <v>814</v>
      </c>
      <c r="D711" s="17" t="s">
        <v>792</v>
      </c>
      <c r="E711" s="17" t="s">
        <v>793</v>
      </c>
      <c r="F711" s="17" t="s">
        <v>794</v>
      </c>
      <c r="G711" s="17" t="s">
        <v>795</v>
      </c>
    </row>
    <row r="713" spans="1:7">
      <c r="A713" s="41" t="s">
        <v>80</v>
      </c>
      <c r="B713" s="44">
        <v>486</v>
      </c>
      <c r="C713" s="44">
        <v>590</v>
      </c>
      <c r="D713" s="44">
        <v>417</v>
      </c>
      <c r="E713" s="44">
        <v>32</v>
      </c>
      <c r="F713" s="44">
        <v>19</v>
      </c>
      <c r="G713" s="44">
        <v>122</v>
      </c>
    </row>
    <row r="715" spans="1:7">
      <c r="A715" s="10" t="s">
        <v>99</v>
      </c>
      <c r="B715" s="12">
        <v>57</v>
      </c>
      <c r="C715" s="12">
        <v>66</v>
      </c>
      <c r="D715" s="12">
        <v>50</v>
      </c>
      <c r="E715" s="12">
        <v>1</v>
      </c>
      <c r="F715" s="12">
        <v>1</v>
      </c>
      <c r="G715" s="12">
        <v>14</v>
      </c>
    </row>
    <row r="716" spans="1:7">
      <c r="A716" s="10" t="s">
        <v>100</v>
      </c>
      <c r="B716" s="12">
        <v>59</v>
      </c>
      <c r="C716" s="12">
        <v>71</v>
      </c>
      <c r="D716" s="12">
        <v>45</v>
      </c>
      <c r="E716" s="12">
        <v>4</v>
      </c>
      <c r="F716" s="12">
        <v>1</v>
      </c>
      <c r="G716" s="12">
        <v>21</v>
      </c>
    </row>
    <row r="717" spans="1:7">
      <c r="A717" s="10" t="s">
        <v>101</v>
      </c>
      <c r="B717" s="12">
        <v>111</v>
      </c>
      <c r="C717" s="12">
        <v>129</v>
      </c>
      <c r="D717" s="12">
        <v>80</v>
      </c>
      <c r="E717" s="12">
        <v>14</v>
      </c>
      <c r="F717" s="12">
        <v>1</v>
      </c>
      <c r="G717" s="12">
        <v>34</v>
      </c>
    </row>
    <row r="718" spans="1:7">
      <c r="A718" s="10" t="s">
        <v>102</v>
      </c>
      <c r="B718" s="12">
        <v>51</v>
      </c>
      <c r="C718" s="12">
        <v>56</v>
      </c>
      <c r="D718" s="12">
        <v>51</v>
      </c>
      <c r="E718" s="12">
        <v>0</v>
      </c>
      <c r="F718" s="12">
        <v>4</v>
      </c>
      <c r="G718" s="12">
        <v>1</v>
      </c>
    </row>
    <row r="719" spans="1:7">
      <c r="A719" s="10" t="s">
        <v>103</v>
      </c>
      <c r="B719" s="12">
        <v>23</v>
      </c>
      <c r="C719" s="12">
        <v>26</v>
      </c>
      <c r="D719" s="12">
        <v>21</v>
      </c>
      <c r="E719" s="12">
        <v>1</v>
      </c>
      <c r="F719" s="12">
        <v>0</v>
      </c>
      <c r="G719" s="12">
        <v>4</v>
      </c>
    </row>
    <row r="720" spans="1:7">
      <c r="A720" s="10" t="s">
        <v>104</v>
      </c>
      <c r="B720" s="12">
        <v>51</v>
      </c>
      <c r="C720" s="12">
        <v>60</v>
      </c>
      <c r="D720" s="12">
        <v>50</v>
      </c>
      <c r="E720" s="12">
        <v>2</v>
      </c>
      <c r="F720" s="12">
        <v>1</v>
      </c>
      <c r="G720" s="12">
        <v>7</v>
      </c>
    </row>
    <row r="721" spans="1:7">
      <c r="A721" s="10" t="s">
        <v>105</v>
      </c>
      <c r="B721" s="12">
        <v>35</v>
      </c>
      <c r="C721" s="12">
        <v>43</v>
      </c>
      <c r="D721" s="12">
        <v>34</v>
      </c>
      <c r="E721" s="12">
        <v>1</v>
      </c>
      <c r="F721" s="12">
        <v>3</v>
      </c>
      <c r="G721" s="12">
        <v>5</v>
      </c>
    </row>
    <row r="722" spans="1:7">
      <c r="A722" s="10" t="s">
        <v>106</v>
      </c>
      <c r="B722" s="12">
        <v>12</v>
      </c>
      <c r="C722" s="12">
        <v>13</v>
      </c>
      <c r="D722" s="12">
        <v>10</v>
      </c>
      <c r="E722" s="12">
        <v>1</v>
      </c>
      <c r="F722" s="12">
        <v>0</v>
      </c>
      <c r="G722" s="12">
        <v>2</v>
      </c>
    </row>
    <row r="723" spans="1:7">
      <c r="A723" s="10" t="s">
        <v>107</v>
      </c>
      <c r="B723" s="12">
        <v>10</v>
      </c>
      <c r="C723" s="12">
        <v>27</v>
      </c>
      <c r="D723" s="12">
        <v>8</v>
      </c>
      <c r="E723" s="12">
        <v>1</v>
      </c>
      <c r="F723" s="12">
        <v>2</v>
      </c>
      <c r="G723" s="12">
        <v>16</v>
      </c>
    </row>
    <row r="724" spans="1:7">
      <c r="A724" s="10" t="s">
        <v>108</v>
      </c>
      <c r="B724" s="12">
        <v>78</v>
      </c>
      <c r="C724" s="12">
        <v>99</v>
      </c>
      <c r="D724" s="12">
        <v>68</v>
      </c>
      <c r="E724" s="12">
        <v>7</v>
      </c>
      <c r="F724" s="12">
        <v>6</v>
      </c>
      <c r="G724" s="12">
        <v>18</v>
      </c>
    </row>
    <row r="725" spans="1:7">
      <c r="A725" s="14" t="s">
        <v>815</v>
      </c>
    </row>
    <row r="726" spans="1:7">
      <c r="A726" s="15" t="s">
        <v>68</v>
      </c>
    </row>
  </sheetData>
  <mergeCells count="58">
    <mergeCell ref="A2:C2"/>
    <mergeCell ref="A3:C3"/>
    <mergeCell ref="A19:C19"/>
    <mergeCell ref="A20:C20"/>
    <mergeCell ref="A40:C40"/>
    <mergeCell ref="A41:C41"/>
    <mergeCell ref="A82:C82"/>
    <mergeCell ref="A83:C83"/>
    <mergeCell ref="A108:D108"/>
    <mergeCell ref="A109:D109"/>
    <mergeCell ref="A128:C128"/>
    <mergeCell ref="A129:C129"/>
    <mergeCell ref="A145:C145"/>
    <mergeCell ref="A146:C146"/>
    <mergeCell ref="A166:C166"/>
    <mergeCell ref="A167:C167"/>
    <mergeCell ref="A207:C207"/>
    <mergeCell ref="A208:C208"/>
    <mergeCell ref="A224:C224"/>
    <mergeCell ref="A225:C225"/>
    <mergeCell ref="A244:C244"/>
    <mergeCell ref="A245:C245"/>
    <mergeCell ref="A285:C285"/>
    <mergeCell ref="A286:C286"/>
    <mergeCell ref="A302:C302"/>
    <mergeCell ref="A303:C303"/>
    <mergeCell ref="A322:C322"/>
    <mergeCell ref="A323:C323"/>
    <mergeCell ref="A363:C363"/>
    <mergeCell ref="A364:C364"/>
    <mergeCell ref="A380:C380"/>
    <mergeCell ref="A381:C381"/>
    <mergeCell ref="A401:C401"/>
    <mergeCell ref="A402:C402"/>
    <mergeCell ref="A442:C442"/>
    <mergeCell ref="A443:C443"/>
    <mergeCell ref="A459:C459"/>
    <mergeCell ref="A460:C460"/>
    <mergeCell ref="A479:C479"/>
    <mergeCell ref="A480:C480"/>
    <mergeCell ref="A517:C517"/>
    <mergeCell ref="A518:C518"/>
    <mergeCell ref="A535:C535"/>
    <mergeCell ref="A536:C536"/>
    <mergeCell ref="A555:C555"/>
    <mergeCell ref="A556:C556"/>
    <mergeCell ref="A596:D596"/>
    <mergeCell ref="A597:D597"/>
    <mergeCell ref="A613:D613"/>
    <mergeCell ref="A614:D614"/>
    <mergeCell ref="A633:D633"/>
    <mergeCell ref="A634:D634"/>
    <mergeCell ref="A673:C673"/>
    <mergeCell ref="A674:C674"/>
    <mergeCell ref="A687:H687"/>
    <mergeCell ref="A688:H688"/>
    <mergeCell ref="A709:G709"/>
    <mergeCell ref="A710:G710"/>
  </mergeCells>
  <hyperlinks>
    <hyperlink ref="A1" location="'ÍNDICE'!A1" display="Volver al Índice"/>
    <hyperlink ref="A18" location="'ÍNDICE'!A1" display="Volver al Índice"/>
    <hyperlink ref="A39" location="'ÍNDICE'!A1" display="Volver al Índice"/>
    <hyperlink ref="A81" location="'ÍNDICE'!A1" display="Volver al Índice"/>
    <hyperlink ref="A107" location="'ÍNDICE'!A1" display="Volver al Índice"/>
    <hyperlink ref="A127" location="'ÍNDICE'!A1" display="Volver al Índice"/>
    <hyperlink ref="A144" location="'ÍNDICE'!A1" display="Volver al Índice"/>
    <hyperlink ref="A165" location="'ÍNDICE'!A1" display="Volver al Índice"/>
    <hyperlink ref="A206" location="'ÍNDICE'!A1" display="Volver al Índice"/>
    <hyperlink ref="A223" location="'ÍNDICE'!A1" display="Volver al Índice"/>
    <hyperlink ref="A243" location="'ÍNDICE'!A1" display="Volver al Índice"/>
    <hyperlink ref="A284" location="'ÍNDICE'!A1" display="Volver al Índice"/>
    <hyperlink ref="A301" location="'ÍNDICE'!A1" display="Volver al Índice"/>
    <hyperlink ref="A321" location="'ÍNDICE'!A1" display="Volver al Índice"/>
    <hyperlink ref="A362" location="'ÍNDICE'!A1" display="Volver al Índice"/>
    <hyperlink ref="A379" location="'ÍNDICE'!A1" display="Volver al Índice"/>
    <hyperlink ref="A400" location="'ÍNDICE'!A1" display="Volver al Índice"/>
    <hyperlink ref="A441" location="'ÍNDICE'!A1" display="Volver al Índice"/>
    <hyperlink ref="A458" location="'ÍNDICE'!A1" display="Volver al Índice"/>
    <hyperlink ref="A478" location="'ÍNDICE'!A1" display="Volver al Índice"/>
    <hyperlink ref="A516" location="'ÍNDICE'!A1" display="Volver al Índice"/>
    <hyperlink ref="A534" location="'ÍNDICE'!A1" display="Volver al Índice"/>
    <hyperlink ref="A554" location="'ÍNDICE'!A1" display="Volver al Índice"/>
    <hyperlink ref="A595" location="'ÍNDICE'!A1" display="Volver al Índice"/>
    <hyperlink ref="A612" location="'ÍNDICE'!A1" display="Volver al Índice"/>
    <hyperlink ref="A632" location="'ÍNDICE'!A1" display="Volver al Índice"/>
    <hyperlink ref="A686" location="'ÍNDICE'!A1" display="Volver al Índice"/>
    <hyperlink ref="A708" location="'ÍNDICE'!A1" display="Volver al Índice"/>
  </hyperlink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1"/>
  <sheetViews>
    <sheetView workbookViewId="0">
      <selection activeCell="G46" sqref="G46"/>
    </sheetView>
  </sheetViews>
  <sheetFormatPr defaultColWidth="8.72380952380952" defaultRowHeight="15" outlineLevelCol="3"/>
  <cols>
    <col min="1" max="1" width="37" customWidth="1"/>
    <col min="2" max="2" width="18.5428571428571" customWidth="1"/>
    <col min="3" max="3" width="22.4571428571429" customWidth="1"/>
    <col min="4" max="4" width="24.5428571428571" customWidth="1"/>
  </cols>
  <sheetData>
    <row r="1" spans="1:4">
      <c r="A1" s="1" t="s">
        <v>69</v>
      </c>
    </row>
    <row r="2" ht="22" customHeight="1" spans="1:4">
      <c r="A2" s="16" t="s">
        <v>816</v>
      </c>
      <c r="B2" s="16"/>
      <c r="C2" s="16"/>
      <c r="D2" s="16"/>
    </row>
    <row r="3" ht="29.5" customHeight="1" spans="1:4">
      <c r="A3" s="16" t="s">
        <v>817</v>
      </c>
      <c r="B3" s="16"/>
      <c r="C3" s="16"/>
      <c r="D3" s="16"/>
    </row>
    <row r="4" ht="59.5" customHeight="1" spans="1:4">
      <c r="A4" s="17" t="s">
        <v>96</v>
      </c>
      <c r="B4" s="17" t="s">
        <v>818</v>
      </c>
      <c r="C4" s="17" t="s">
        <v>819</v>
      </c>
      <c r="D4" s="17" t="s">
        <v>820</v>
      </c>
    </row>
    <row r="6" spans="1:4">
      <c r="A6" s="41" t="s">
        <v>80</v>
      </c>
      <c r="B6" s="44">
        <v>14038</v>
      </c>
      <c r="C6" s="44">
        <v>4549296.352</v>
      </c>
      <c r="D6" s="44">
        <v>1742820.764</v>
      </c>
    </row>
    <row r="7" spans="1:4">
      <c r="C7" s="31"/>
      <c r="D7" s="31"/>
    </row>
    <row r="8" spans="1:4">
      <c r="A8" s="10" t="s">
        <v>99</v>
      </c>
      <c r="B8" s="12">
        <v>246</v>
      </c>
      <c r="C8" s="12">
        <v>10824.84</v>
      </c>
      <c r="D8" s="12">
        <v>2686.745</v>
      </c>
    </row>
    <row r="9" spans="1:4">
      <c r="A9" s="95" t="s">
        <v>100</v>
      </c>
      <c r="B9" s="97">
        <v>3346</v>
      </c>
      <c r="C9" s="97">
        <v>767612.975</v>
      </c>
      <c r="D9" s="97">
        <v>328644.842</v>
      </c>
    </row>
    <row r="10" spans="1:4">
      <c r="A10" s="10" t="s">
        <v>101</v>
      </c>
      <c r="B10" s="12">
        <v>601</v>
      </c>
      <c r="C10" s="12">
        <v>2154937.985</v>
      </c>
      <c r="D10" s="12">
        <v>989832.567</v>
      </c>
    </row>
    <row r="11" spans="1:4">
      <c r="A11" s="95" t="s">
        <v>102</v>
      </c>
      <c r="B11" s="97">
        <v>514</v>
      </c>
      <c r="C11" s="97">
        <v>287309.65</v>
      </c>
      <c r="D11" s="97">
        <v>191728.795</v>
      </c>
    </row>
    <row r="12" spans="1:4">
      <c r="A12" s="10" t="s">
        <v>103</v>
      </c>
      <c r="B12" s="12">
        <v>3777</v>
      </c>
      <c r="C12" s="12">
        <v>357450.81</v>
      </c>
      <c r="D12" s="12">
        <v>22324.51</v>
      </c>
    </row>
    <row r="13" spans="1:4">
      <c r="A13" s="95" t="s">
        <v>104</v>
      </c>
      <c r="B13" s="97">
        <v>400</v>
      </c>
      <c r="C13" s="97">
        <v>96829.075</v>
      </c>
      <c r="D13" s="97">
        <v>58329.995</v>
      </c>
    </row>
    <row r="14" spans="1:4">
      <c r="A14" s="10" t="s">
        <v>105</v>
      </c>
      <c r="B14" s="12">
        <v>847</v>
      </c>
      <c r="C14" s="12">
        <v>32581.61</v>
      </c>
      <c r="D14" s="12">
        <v>6805.907</v>
      </c>
    </row>
    <row r="15" spans="1:4">
      <c r="A15" s="95" t="s">
        <v>106</v>
      </c>
      <c r="B15" s="97">
        <v>1715</v>
      </c>
      <c r="C15" s="97">
        <v>50911.435</v>
      </c>
      <c r="D15" s="97">
        <v>23609.813</v>
      </c>
    </row>
    <row r="16" spans="1:4">
      <c r="A16" s="10" t="s">
        <v>107</v>
      </c>
      <c r="B16" s="12">
        <v>1393</v>
      </c>
      <c r="C16" s="12">
        <v>155477.725</v>
      </c>
      <c r="D16" s="12">
        <v>20191.153</v>
      </c>
    </row>
    <row r="17" spans="1:4">
      <c r="A17" s="95" t="s">
        <v>108</v>
      </c>
      <c r="B17" s="97">
        <v>1199</v>
      </c>
      <c r="C17" s="97">
        <v>116751.926</v>
      </c>
      <c r="D17" s="97">
        <v>25202.462</v>
      </c>
    </row>
    <row r="18" spans="1:4">
      <c r="A18" s="193" t="s">
        <v>821</v>
      </c>
    </row>
    <row r="19" spans="1:4">
      <c r="A19" s="15" t="s">
        <v>68</v>
      </c>
    </row>
    <row r="22" spans="1:4">
      <c r="A22" s="1" t="s">
        <v>69</v>
      </c>
    </row>
    <row r="23" ht="27.65" customHeight="1" spans="1:4">
      <c r="A23" s="16" t="s">
        <v>822</v>
      </c>
      <c r="B23" s="16"/>
      <c r="C23" s="16"/>
      <c r="D23" s="16"/>
    </row>
    <row r="24" ht="41.5" customHeight="1" spans="1:4">
      <c r="A24" s="16" t="s">
        <v>823</v>
      </c>
      <c r="B24" s="16"/>
      <c r="C24" s="16"/>
      <c r="D24" s="16"/>
    </row>
    <row r="25" ht="45" spans="1:4">
      <c r="A25" s="17" t="s">
        <v>96</v>
      </c>
      <c r="B25" s="17" t="s">
        <v>824</v>
      </c>
      <c r="C25" s="17" t="s">
        <v>825</v>
      </c>
      <c r="D25" s="17" t="s">
        <v>826</v>
      </c>
    </row>
    <row r="27" spans="1:4">
      <c r="A27" s="41" t="s">
        <v>80</v>
      </c>
      <c r="B27" s="44">
        <v>3878</v>
      </c>
      <c r="C27" s="44">
        <v>30216647715</v>
      </c>
      <c r="D27" s="44">
        <v>1232401361</v>
      </c>
    </row>
    <row r="29" spans="1:4">
      <c r="A29" s="10" t="s">
        <v>99</v>
      </c>
      <c r="B29" s="12">
        <v>70</v>
      </c>
      <c r="C29" s="12">
        <v>838425</v>
      </c>
      <c r="D29" s="12">
        <v>844360</v>
      </c>
    </row>
    <row r="30" spans="1:4">
      <c r="A30" s="95" t="s">
        <v>100</v>
      </c>
      <c r="B30" s="97">
        <v>1293</v>
      </c>
      <c r="C30" s="97">
        <v>29267176887</v>
      </c>
      <c r="D30" s="97">
        <v>742380466</v>
      </c>
    </row>
    <row r="31" spans="1:4">
      <c r="A31" s="10" t="s">
        <v>101</v>
      </c>
      <c r="B31" s="12">
        <v>226</v>
      </c>
      <c r="C31" s="12">
        <v>70133295</v>
      </c>
      <c r="D31" s="12">
        <v>79608798</v>
      </c>
    </row>
    <row r="32" spans="1:4">
      <c r="A32" s="95" t="s">
        <v>102</v>
      </c>
      <c r="B32" s="97">
        <v>142</v>
      </c>
      <c r="C32" s="97">
        <v>325828518</v>
      </c>
      <c r="D32" s="97">
        <v>175132145</v>
      </c>
    </row>
    <row r="33" spans="1:4">
      <c r="A33" s="10" t="s">
        <v>103</v>
      </c>
      <c r="B33" s="12">
        <v>181</v>
      </c>
      <c r="C33" s="12">
        <v>610701</v>
      </c>
      <c r="D33" s="12">
        <v>45461</v>
      </c>
    </row>
    <row r="34" spans="1:4">
      <c r="A34" s="95" t="s">
        <v>104</v>
      </c>
      <c r="B34" s="97">
        <v>474</v>
      </c>
      <c r="C34" s="97">
        <v>51677552</v>
      </c>
      <c r="D34" s="97">
        <v>51466283</v>
      </c>
    </row>
    <row r="35" spans="1:4">
      <c r="A35" s="10" t="s">
        <v>105</v>
      </c>
      <c r="B35" s="12">
        <v>136</v>
      </c>
      <c r="C35" s="12">
        <v>5322578</v>
      </c>
      <c r="D35" s="12">
        <v>175916</v>
      </c>
    </row>
    <row r="36" spans="1:4">
      <c r="A36" s="95" t="s">
        <v>106</v>
      </c>
      <c r="B36" s="97">
        <v>201</v>
      </c>
      <c r="C36" s="97">
        <v>102871</v>
      </c>
      <c r="D36" s="97">
        <v>44845</v>
      </c>
    </row>
    <row r="37" spans="1:4">
      <c r="A37" s="10" t="s">
        <v>107</v>
      </c>
      <c r="B37" s="12">
        <v>400</v>
      </c>
      <c r="C37" s="12">
        <v>54637</v>
      </c>
      <c r="D37" s="12">
        <v>89733</v>
      </c>
    </row>
    <row r="38" spans="1:4">
      <c r="A38" s="95" t="s">
        <v>108</v>
      </c>
      <c r="B38" s="97">
        <v>755</v>
      </c>
      <c r="C38" s="97">
        <v>4259234</v>
      </c>
      <c r="D38" s="97">
        <v>907271</v>
      </c>
    </row>
    <row r="39" spans="1:4">
      <c r="A39" s="193" t="s">
        <v>821</v>
      </c>
    </row>
    <row r="40" spans="1:4">
      <c r="A40" s="15" t="s">
        <v>68</v>
      </c>
    </row>
    <row r="43" spans="1:4">
      <c r="A43" s="1" t="s">
        <v>69</v>
      </c>
    </row>
    <row r="44" ht="21.65" customHeight="1" spans="1:4">
      <c r="A44" s="16" t="s">
        <v>827</v>
      </c>
      <c r="B44" s="16"/>
      <c r="C44" s="16"/>
      <c r="D44" s="16"/>
    </row>
    <row r="45" ht="40" customHeight="1" spans="1:4">
      <c r="A45" s="16" t="s">
        <v>828</v>
      </c>
      <c r="B45" s="16"/>
      <c r="C45" s="16"/>
      <c r="D45" s="16"/>
    </row>
    <row r="46" ht="61" customHeight="1" spans="1:4">
      <c r="A46" s="17" t="s">
        <v>96</v>
      </c>
      <c r="B46" s="17" t="s">
        <v>829</v>
      </c>
      <c r="C46" s="17" t="s">
        <v>830</v>
      </c>
      <c r="D46" s="17" t="s">
        <v>831</v>
      </c>
    </row>
    <row r="48" spans="1:4">
      <c r="A48" s="41" t="s">
        <v>80</v>
      </c>
      <c r="B48" s="44">
        <v>700</v>
      </c>
      <c r="C48" s="44">
        <f>SUM(C50:C59)</f>
        <v>124490.24</v>
      </c>
      <c r="D48" s="44">
        <f>SUM(D50:D59)</f>
        <v>32530</v>
      </c>
    </row>
    <row r="49" spans="1:4">
      <c r="C49" s="31"/>
      <c r="D49" s="31"/>
    </row>
    <row r="50" spans="1:4">
      <c r="A50" s="10" t="s">
        <v>99</v>
      </c>
      <c r="B50" s="12">
        <v>16</v>
      </c>
      <c r="C50" s="12">
        <v>5352</v>
      </c>
      <c r="D50" s="12">
        <v>1396.1</v>
      </c>
    </row>
    <row r="51" spans="1:4">
      <c r="A51" s="95" t="s">
        <v>100</v>
      </c>
      <c r="B51" s="97">
        <v>139</v>
      </c>
      <c r="C51" s="97">
        <v>26645.4</v>
      </c>
      <c r="D51" s="97">
        <v>4283.82</v>
      </c>
    </row>
    <row r="52" spans="1:4">
      <c r="A52" s="10" t="s">
        <v>101</v>
      </c>
      <c r="B52" s="12">
        <v>63</v>
      </c>
      <c r="C52" s="12">
        <v>8357.3</v>
      </c>
      <c r="D52" s="12">
        <v>1736</v>
      </c>
    </row>
    <row r="53" spans="1:4">
      <c r="A53" s="95" t="s">
        <v>102</v>
      </c>
      <c r="B53" s="97">
        <v>42</v>
      </c>
      <c r="C53" s="97">
        <v>8875.68</v>
      </c>
      <c r="D53" s="97">
        <v>6210.6</v>
      </c>
    </row>
    <row r="54" spans="1:4">
      <c r="A54" s="10" t="s">
        <v>103</v>
      </c>
      <c r="B54" s="12">
        <v>98</v>
      </c>
      <c r="C54" s="12">
        <v>8226.3</v>
      </c>
      <c r="D54" s="12">
        <v>812.9</v>
      </c>
    </row>
    <row r="55" spans="1:4">
      <c r="A55" s="95" t="s">
        <v>104</v>
      </c>
      <c r="B55" s="97">
        <v>46</v>
      </c>
      <c r="C55" s="97">
        <v>18552.82</v>
      </c>
      <c r="D55" s="97">
        <v>12421.82</v>
      </c>
    </row>
    <row r="56" spans="1:4">
      <c r="A56" s="10" t="s">
        <v>105</v>
      </c>
      <c r="B56" s="12">
        <v>31</v>
      </c>
      <c r="C56" s="12">
        <v>8701.24</v>
      </c>
      <c r="D56" s="12">
        <v>347.98</v>
      </c>
    </row>
    <row r="57" spans="1:4">
      <c r="A57" s="95" t="s">
        <v>106</v>
      </c>
      <c r="B57" s="97">
        <v>18</v>
      </c>
      <c r="C57" s="97">
        <v>6015.2</v>
      </c>
      <c r="D57" s="97">
        <v>116.18</v>
      </c>
    </row>
    <row r="58" spans="1:4">
      <c r="A58" s="10" t="s">
        <v>107</v>
      </c>
      <c r="B58" s="12">
        <v>34</v>
      </c>
      <c r="C58" s="12">
        <v>10163.3</v>
      </c>
      <c r="D58" s="12">
        <v>223.4</v>
      </c>
    </row>
    <row r="59" spans="1:4">
      <c r="A59" s="95" t="s">
        <v>108</v>
      </c>
      <c r="B59" s="97">
        <v>213</v>
      </c>
      <c r="C59" s="97">
        <v>23601</v>
      </c>
      <c r="D59" s="97">
        <v>4981.2</v>
      </c>
    </row>
    <row r="60" spans="1:4">
      <c r="A60" s="193" t="s">
        <v>821</v>
      </c>
    </row>
    <row r="61" spans="1:4">
      <c r="A61" s="15" t="s">
        <v>68</v>
      </c>
    </row>
    <row r="64" spans="1:4">
      <c r="A64" s="1" t="s">
        <v>69</v>
      </c>
    </row>
    <row r="65" spans="1:3">
      <c r="A65" s="194" t="s">
        <v>832</v>
      </c>
      <c r="B65" s="195"/>
      <c r="C65" s="196"/>
    </row>
    <row r="66" ht="45.65" customHeight="1" spans="1:3">
      <c r="A66" s="194" t="s">
        <v>833</v>
      </c>
      <c r="B66" s="195"/>
      <c r="C66" s="196"/>
    </row>
    <row r="67" ht="30" spans="1:3">
      <c r="A67" s="17" t="s">
        <v>834</v>
      </c>
      <c r="B67" s="17" t="s">
        <v>201</v>
      </c>
      <c r="C67" s="17" t="s">
        <v>92</v>
      </c>
    </row>
    <row r="69" spans="1:3">
      <c r="A69" s="18" t="s">
        <v>80</v>
      </c>
      <c r="B69" s="19">
        <f>SUM(B71:B80)</f>
        <v>216358</v>
      </c>
      <c r="C69" s="197">
        <v>100</v>
      </c>
    </row>
    <row r="71" spans="1:3">
      <c r="A71" s="10" t="s">
        <v>835</v>
      </c>
      <c r="B71" s="12">
        <v>2203.30379840928</v>
      </c>
      <c r="C71" s="13">
        <v>0.189972590329425</v>
      </c>
    </row>
    <row r="72" spans="1:3">
      <c r="A72" s="10" t="s">
        <v>836</v>
      </c>
      <c r="B72" s="12">
        <v>3334.44029832256</v>
      </c>
      <c r="C72" s="13">
        <v>0.287501097773484</v>
      </c>
    </row>
    <row r="73" spans="1:3">
      <c r="A73" s="10" t="s">
        <v>837</v>
      </c>
      <c r="B73" s="12">
        <v>7006.61329567135</v>
      </c>
      <c r="C73" s="13">
        <v>0.604122081655858</v>
      </c>
    </row>
    <row r="74" spans="1:3">
      <c r="A74" s="10" t="s">
        <v>838</v>
      </c>
      <c r="B74" s="12">
        <v>1479.59087192448</v>
      </c>
      <c r="C74" s="13">
        <v>0.127572834381803</v>
      </c>
    </row>
    <row r="75" spans="1:3">
      <c r="A75" s="10" t="s">
        <v>839</v>
      </c>
      <c r="B75" s="12">
        <v>61033.1234668847</v>
      </c>
      <c r="C75" s="13">
        <v>5.26237941824939</v>
      </c>
    </row>
    <row r="76" spans="1:3">
      <c r="A76" s="10" t="s">
        <v>840</v>
      </c>
      <c r="B76" s="12">
        <v>95841.0348125573</v>
      </c>
      <c r="C76" s="13">
        <v>8.26357656912275</v>
      </c>
    </row>
    <row r="77" spans="1:3">
      <c r="A77" s="10" t="s">
        <v>841</v>
      </c>
      <c r="B77" s="12">
        <v>1999.59201169504</v>
      </c>
      <c r="C77" s="13">
        <v>0.172408214581205</v>
      </c>
    </row>
    <row r="78" spans="1:3">
      <c r="A78" s="10" t="s">
        <v>842</v>
      </c>
      <c r="B78" s="12">
        <v>262.68098813152</v>
      </c>
      <c r="C78" s="13">
        <v>0.0226488003069144</v>
      </c>
    </row>
    <row r="79" spans="1:3">
      <c r="A79" s="10" t="s">
        <v>843</v>
      </c>
      <c r="B79" s="12">
        <v>23099.8444460963</v>
      </c>
      <c r="C79" s="13">
        <v>1.99170776576518</v>
      </c>
    </row>
    <row r="80" spans="1:3">
      <c r="A80" s="10" t="s">
        <v>690</v>
      </c>
      <c r="B80" s="12">
        <v>20097.7760103075</v>
      </c>
      <c r="C80" s="13">
        <v>1.73286433368616</v>
      </c>
    </row>
    <row r="81" spans="1:1">
      <c r="A81" s="15" t="s">
        <v>68</v>
      </c>
    </row>
  </sheetData>
  <mergeCells count="8">
    <mergeCell ref="A2:D2"/>
    <mergeCell ref="A3:D3"/>
    <mergeCell ref="A23:D23"/>
    <mergeCell ref="A24:D24"/>
    <mergeCell ref="A44:D44"/>
    <mergeCell ref="A45:D45"/>
    <mergeCell ref="A65:C65"/>
    <mergeCell ref="A66:C66"/>
  </mergeCells>
  <hyperlinks>
    <hyperlink ref="A1" location="'ÍNDICE'!A1" display="Volver al Índice"/>
    <hyperlink ref="A22" location="'ÍNDICE'!A1" display="Volver al Índice"/>
    <hyperlink ref="A43" location="'ÍNDICE'!A1" display="Volver al Índice"/>
    <hyperlink ref="A64" location="'ÍNDICE'!A1" display="Volver al Índice"/>
  </hyperlink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I36" sqref="I36"/>
    </sheetView>
  </sheetViews>
  <sheetFormatPr defaultColWidth="8.72380952380952" defaultRowHeight="15" outlineLevelCol="5"/>
  <cols>
    <col min="1" max="1" width="45.7238095238095" customWidth="1"/>
    <col min="2" max="2" width="19.4571428571429" customWidth="1"/>
    <col min="3" max="3" width="14.8190476190476" customWidth="1"/>
    <col min="4" max="4" width="15.8190476190476" customWidth="1"/>
    <col min="5" max="5" width="12.5428571428571" customWidth="1"/>
  </cols>
  <sheetData>
    <row r="1" spans="1:6">
      <c r="A1" s="1" t="s">
        <v>69</v>
      </c>
    </row>
    <row r="2" spans="1:6">
      <c r="A2" s="2" t="s">
        <v>844</v>
      </c>
      <c r="B2" s="3"/>
      <c r="C2" s="3"/>
      <c r="D2" s="3"/>
      <c r="E2" s="3"/>
      <c r="F2" s="3"/>
    </row>
    <row r="3" ht="14.5" customHeight="1" spans="1:6">
      <c r="A3" s="2" t="s">
        <v>845</v>
      </c>
      <c r="B3" s="3"/>
      <c r="C3" s="3"/>
      <c r="D3" s="3"/>
      <c r="E3" s="3"/>
      <c r="F3" s="3"/>
    </row>
    <row r="4" customHeight="1" spans="1:6">
      <c r="A4" s="40" t="s">
        <v>96</v>
      </c>
      <c r="B4" s="180" t="s">
        <v>80</v>
      </c>
      <c r="C4" s="145" t="s">
        <v>846</v>
      </c>
      <c r="D4" s="145"/>
      <c r="E4" s="145"/>
      <c r="F4" s="145"/>
    </row>
    <row r="5" ht="16.5" spans="1:6">
      <c r="A5" s="181"/>
      <c r="B5" s="180"/>
      <c r="C5" s="182" t="s">
        <v>283</v>
      </c>
      <c r="D5" s="183" t="s">
        <v>92</v>
      </c>
      <c r="E5" s="182" t="s">
        <v>284</v>
      </c>
      <c r="F5" s="183" t="s">
        <v>92</v>
      </c>
    </row>
    <row r="6" ht="15.75" spans="1:6">
      <c r="A6" s="76"/>
      <c r="B6" s="77"/>
      <c r="C6" s="77"/>
      <c r="D6" s="77"/>
      <c r="E6" s="77"/>
      <c r="F6" s="78"/>
    </row>
    <row r="7" spans="1:6">
      <c r="A7" s="79" t="s">
        <v>80</v>
      </c>
      <c r="B7" s="125">
        <f>C7+E7</f>
        <v>216347</v>
      </c>
      <c r="C7" s="81">
        <v>19602</v>
      </c>
      <c r="D7" s="184">
        <f>SUM(D9:D18)</f>
        <v>100</v>
      </c>
      <c r="E7" s="81">
        <v>196745</v>
      </c>
      <c r="F7" s="146">
        <f>SUM(F9:F18)</f>
        <v>99.9994917278711</v>
      </c>
    </row>
    <row r="8" spans="1:6">
      <c r="A8" s="84"/>
      <c r="B8" s="85"/>
      <c r="C8" s="85"/>
      <c r="D8" s="85"/>
      <c r="E8" s="85"/>
      <c r="F8" s="86"/>
    </row>
    <row r="9" spans="1:6">
      <c r="A9" s="32" t="s">
        <v>99</v>
      </c>
      <c r="B9" s="80">
        <f t="shared" ref="B9:B18" si="0">C9+E9</f>
        <v>2698</v>
      </c>
      <c r="C9" s="33">
        <v>67</v>
      </c>
      <c r="D9" s="34">
        <v>0.341801856953372</v>
      </c>
      <c r="E9" s="33">
        <v>2631</v>
      </c>
      <c r="F9" s="35">
        <v>1.33726397113014</v>
      </c>
    </row>
    <row r="10" spans="1:6">
      <c r="A10" s="185" t="s">
        <v>100</v>
      </c>
      <c r="B10" s="186">
        <f t="shared" si="0"/>
        <v>32165</v>
      </c>
      <c r="C10" s="187">
        <v>736</v>
      </c>
      <c r="D10" s="188">
        <v>3.75471890623406</v>
      </c>
      <c r="E10" s="187">
        <v>31429</v>
      </c>
      <c r="F10" s="189">
        <v>15.9744847391293</v>
      </c>
    </row>
    <row r="11" spans="1:6">
      <c r="A11" s="32" t="s">
        <v>101</v>
      </c>
      <c r="B11" s="80">
        <f t="shared" si="0"/>
        <v>19525</v>
      </c>
      <c r="C11" s="33">
        <v>533</v>
      </c>
      <c r="D11" s="34">
        <v>2.71911029486787</v>
      </c>
      <c r="E11" s="33">
        <v>18992</v>
      </c>
      <c r="F11" s="35">
        <v>9.65310427202724</v>
      </c>
    </row>
    <row r="12" spans="1:6">
      <c r="A12" s="185" t="s">
        <v>102</v>
      </c>
      <c r="B12" s="186">
        <f t="shared" si="0"/>
        <v>26517</v>
      </c>
      <c r="C12" s="187">
        <v>1278</v>
      </c>
      <c r="D12" s="188">
        <v>6.51974288337925</v>
      </c>
      <c r="E12" s="187">
        <v>25239</v>
      </c>
      <c r="F12" s="189">
        <v>12.8282802612519</v>
      </c>
    </row>
    <row r="13" spans="1:6">
      <c r="A13" s="32" t="s">
        <v>103</v>
      </c>
      <c r="B13" s="80">
        <f t="shared" si="0"/>
        <v>16645</v>
      </c>
      <c r="C13" s="33">
        <v>652</v>
      </c>
      <c r="D13" s="34">
        <v>3.32619120497908</v>
      </c>
      <c r="E13" s="33">
        <v>15993</v>
      </c>
      <c r="F13" s="35">
        <v>8.12879615746271</v>
      </c>
    </row>
    <row r="14" spans="1:6">
      <c r="A14" s="185" t="s">
        <v>104</v>
      </c>
      <c r="B14" s="186">
        <f t="shared" si="0"/>
        <v>28730</v>
      </c>
      <c r="C14" s="187">
        <v>3885</v>
      </c>
      <c r="D14" s="188">
        <v>19.8194061830425</v>
      </c>
      <c r="E14" s="187">
        <v>24845</v>
      </c>
      <c r="F14" s="189">
        <v>12.6280210424661</v>
      </c>
    </row>
    <row r="15" spans="1:6">
      <c r="A15" s="32" t="s">
        <v>105</v>
      </c>
      <c r="B15" s="80">
        <f t="shared" si="0"/>
        <v>27974</v>
      </c>
      <c r="C15" s="33">
        <v>4022</v>
      </c>
      <c r="D15" s="34">
        <v>20.5183144577084</v>
      </c>
      <c r="E15" s="33">
        <v>23952</v>
      </c>
      <c r="F15" s="35">
        <v>12.1741340313604</v>
      </c>
    </row>
    <row r="16" spans="1:6">
      <c r="A16" s="185" t="s">
        <v>106</v>
      </c>
      <c r="B16" s="186">
        <f t="shared" si="0"/>
        <v>27233</v>
      </c>
      <c r="C16" s="187">
        <v>5192</v>
      </c>
      <c r="D16" s="188">
        <v>26.4870931537598</v>
      </c>
      <c r="E16" s="187">
        <v>22041</v>
      </c>
      <c r="F16" s="189">
        <v>11.2028259930367</v>
      </c>
    </row>
    <row r="17" spans="1:6">
      <c r="A17" s="32" t="s">
        <v>107</v>
      </c>
      <c r="B17" s="80">
        <f t="shared" si="0"/>
        <v>11297</v>
      </c>
      <c r="C17" s="33">
        <v>722</v>
      </c>
      <c r="D17" s="34">
        <v>3.68329762269156</v>
      </c>
      <c r="E17" s="33">
        <v>10575</v>
      </c>
      <c r="F17" s="35">
        <v>5.37497776309436</v>
      </c>
    </row>
    <row r="18" ht="15.75" spans="1:6">
      <c r="A18" s="190" t="s">
        <v>108</v>
      </c>
      <c r="B18" s="149">
        <f t="shared" si="0"/>
        <v>23562</v>
      </c>
      <c r="C18" s="191">
        <v>2515</v>
      </c>
      <c r="D18" s="192">
        <v>12.830323436384</v>
      </c>
      <c r="E18" s="191">
        <v>21047</v>
      </c>
      <c r="F18" s="150">
        <v>10.6976034969122</v>
      </c>
    </row>
    <row r="19" ht="15.75" spans="1:6">
      <c r="A19" s="15" t="s">
        <v>68</v>
      </c>
    </row>
    <row r="20" spans="1:6">
      <c r="A20" s="15"/>
    </row>
    <row r="22" spans="1:6">
      <c r="A22" s="1" t="s">
        <v>69</v>
      </c>
    </row>
    <row r="23" spans="1:6">
      <c r="A23" s="16" t="s">
        <v>847</v>
      </c>
      <c r="B23" s="16"/>
      <c r="C23" s="16"/>
    </row>
    <row r="24" ht="36.65" customHeight="1" spans="1:6">
      <c r="A24" s="16" t="s">
        <v>848</v>
      </c>
      <c r="B24" s="16"/>
      <c r="C24" s="16"/>
    </row>
    <row r="25" ht="30" spans="1:6">
      <c r="A25" s="17" t="s">
        <v>849</v>
      </c>
      <c r="B25" s="17" t="s">
        <v>201</v>
      </c>
      <c r="C25" s="17" t="s">
        <v>92</v>
      </c>
    </row>
    <row r="27" spans="1:6">
      <c r="A27" s="41" t="s">
        <v>80</v>
      </c>
      <c r="B27" s="44">
        <v>19602</v>
      </c>
      <c r="C27" s="42">
        <v>100</v>
      </c>
    </row>
    <row r="29" spans="1:6">
      <c r="A29" s="10" t="s">
        <v>850</v>
      </c>
      <c r="B29" s="12">
        <v>15763</v>
      </c>
      <c r="C29" s="13">
        <v>80.4152637485971</v>
      </c>
    </row>
    <row r="30" spans="1:6">
      <c r="A30" s="95" t="s">
        <v>851</v>
      </c>
      <c r="B30" s="97">
        <v>3675</v>
      </c>
      <c r="C30" s="98">
        <v>18.7480869299051</v>
      </c>
    </row>
    <row r="31" spans="1:6">
      <c r="A31" s="10" t="s">
        <v>852</v>
      </c>
      <c r="B31" s="12">
        <v>164</v>
      </c>
      <c r="C31" s="13">
        <v>0.836649321497806</v>
      </c>
    </row>
    <row r="32" spans="1:6">
      <c r="A32" s="15" t="s">
        <v>68</v>
      </c>
    </row>
  </sheetData>
  <mergeCells count="7">
    <mergeCell ref="A2:F2"/>
    <mergeCell ref="A3:F3"/>
    <mergeCell ref="C4:F4"/>
    <mergeCell ref="A23:C23"/>
    <mergeCell ref="A24:C24"/>
    <mergeCell ref="A4:A5"/>
    <mergeCell ref="B4:B5"/>
  </mergeCells>
  <hyperlinks>
    <hyperlink ref="A1" location="'ÍNDICE'!A1" display="Volver al Índice"/>
    <hyperlink ref="A22" location="'ÍNDICE'!A1" display="Volver al Índice"/>
  </hyperlink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3"/>
  <sheetViews>
    <sheetView workbookViewId="0">
      <selection activeCell="A1" sqref="A1"/>
    </sheetView>
  </sheetViews>
  <sheetFormatPr defaultColWidth="8.72380952380952" defaultRowHeight="15" outlineLevelCol="5"/>
  <cols>
    <col min="1" max="1" width="46.7238095238095" customWidth="1"/>
    <col min="2" max="2" width="10.7238095238095" customWidth="1"/>
    <col min="3" max="3" width="20.7238095238095" customWidth="1"/>
    <col min="4" max="4" width="11.7238095238095" customWidth="1"/>
    <col min="5" max="5" width="20.7238095238095" customWidth="1"/>
  </cols>
  <sheetData>
    <row r="1" spans="1:5">
      <c r="A1" s="1" t="s">
        <v>69</v>
      </c>
    </row>
    <row r="2" spans="1:5">
      <c r="A2" s="16" t="s">
        <v>853</v>
      </c>
      <c r="B2" s="16"/>
      <c r="C2" s="16"/>
      <c r="D2" s="16"/>
      <c r="E2" s="16"/>
    </row>
    <row r="3" ht="45" customHeight="1" spans="1:5">
      <c r="A3" s="16" t="s">
        <v>854</v>
      </c>
      <c r="B3" s="16"/>
      <c r="C3" s="16"/>
      <c r="D3" s="16"/>
      <c r="E3" s="16"/>
    </row>
    <row r="4" ht="15.75" spans="1:5">
      <c r="A4" s="4" t="s">
        <v>855</v>
      </c>
      <c r="B4" s="165" t="s">
        <v>856</v>
      </c>
      <c r="C4" s="165"/>
      <c r="D4" s="165"/>
      <c r="E4" s="165"/>
    </row>
    <row r="5" ht="15.75" spans="1:5">
      <c r="A5" s="7"/>
      <c r="B5" s="166" t="s">
        <v>283</v>
      </c>
      <c r="C5" s="166" t="s">
        <v>92</v>
      </c>
      <c r="D5" s="166" t="s">
        <v>284</v>
      </c>
      <c r="E5" s="166" t="s">
        <v>857</v>
      </c>
    </row>
    <row r="6" spans="1:5">
      <c r="A6" s="10" t="s">
        <v>858</v>
      </c>
      <c r="B6" s="12">
        <v>1906</v>
      </c>
      <c r="C6" s="13">
        <v>0.880992109897526</v>
      </c>
      <c r="D6" s="12">
        <v>214441</v>
      </c>
      <c r="E6" s="13">
        <v>99.1190078901025</v>
      </c>
    </row>
    <row r="7" spans="1:5">
      <c r="A7" s="10" t="s">
        <v>859</v>
      </c>
      <c r="B7" s="12">
        <v>6707</v>
      </c>
      <c r="C7" s="13">
        <v>3.10011231956071</v>
      </c>
      <c r="D7" s="12">
        <v>209640</v>
      </c>
      <c r="E7" s="13">
        <v>96.8998876804393</v>
      </c>
    </row>
    <row r="8" spans="1:5">
      <c r="A8" s="10" t="s">
        <v>860</v>
      </c>
      <c r="B8" s="12">
        <v>634</v>
      </c>
      <c r="C8" s="13">
        <v>0.293047742746606</v>
      </c>
      <c r="D8" s="12">
        <v>215713</v>
      </c>
      <c r="E8" s="13">
        <v>99.7069522572534</v>
      </c>
    </row>
    <row r="9" spans="1:5">
      <c r="A9" s="10" t="s">
        <v>861</v>
      </c>
      <c r="B9" s="12">
        <v>3379</v>
      </c>
      <c r="C9" s="13">
        <v>1.56184278034824</v>
      </c>
      <c r="D9" s="12">
        <v>212968</v>
      </c>
      <c r="E9" s="13">
        <v>98.4381572196518</v>
      </c>
    </row>
    <row r="10" spans="1:5">
      <c r="A10" s="10" t="s">
        <v>862</v>
      </c>
      <c r="B10" s="12">
        <v>71918</v>
      </c>
      <c r="C10" s="13">
        <v>33.2419677647483</v>
      </c>
      <c r="D10" s="12">
        <v>144429</v>
      </c>
      <c r="E10" s="13">
        <v>66.7580322352517</v>
      </c>
    </row>
    <row r="11" spans="1:5">
      <c r="A11" s="10" t="s">
        <v>863</v>
      </c>
      <c r="B11" s="12">
        <v>102277</v>
      </c>
      <c r="C11" s="13">
        <v>47.2745173263322</v>
      </c>
      <c r="D11" s="12">
        <v>114070</v>
      </c>
      <c r="E11" s="13">
        <v>52.7254826736678</v>
      </c>
    </row>
    <row r="12" spans="1:5">
      <c r="A12" s="10" t="s">
        <v>864</v>
      </c>
      <c r="B12" s="12">
        <v>26440</v>
      </c>
      <c r="C12" s="13">
        <v>12.2211077574452</v>
      </c>
      <c r="D12" s="12">
        <v>189907</v>
      </c>
      <c r="E12" s="13">
        <v>87.7788922425548</v>
      </c>
    </row>
    <row r="13" spans="1:5">
      <c r="A13" s="10" t="s">
        <v>865</v>
      </c>
      <c r="B13" s="12">
        <v>43383</v>
      </c>
      <c r="C13" s="13">
        <v>20.0525082390789</v>
      </c>
      <c r="D13" s="12">
        <v>172964</v>
      </c>
      <c r="E13" s="13">
        <v>79.9474917609211</v>
      </c>
    </row>
    <row r="14" spans="1:5">
      <c r="A14" s="10" t="s">
        <v>866</v>
      </c>
      <c r="B14" s="12">
        <v>1570</v>
      </c>
      <c r="C14" s="13">
        <v>0.725686050650113</v>
      </c>
      <c r="D14" s="12">
        <v>214777</v>
      </c>
      <c r="E14" s="13">
        <v>99.2743139493499</v>
      </c>
    </row>
    <row r="15" spans="1:5">
      <c r="A15" s="10" t="s">
        <v>867</v>
      </c>
      <c r="B15" s="12">
        <v>14585</v>
      </c>
      <c r="C15" s="13">
        <v>6.74148474441522</v>
      </c>
      <c r="D15" s="12">
        <v>201762</v>
      </c>
      <c r="E15" s="13">
        <v>93.2585152555848</v>
      </c>
    </row>
    <row r="16" spans="1:5">
      <c r="A16" s="10" t="s">
        <v>868</v>
      </c>
      <c r="B16" s="12">
        <v>3432</v>
      </c>
      <c r="C16" s="13">
        <v>1.58634046231286</v>
      </c>
      <c r="D16" s="12">
        <v>212915</v>
      </c>
      <c r="E16" s="13">
        <v>98.4136595376871</v>
      </c>
    </row>
    <row r="17" spans="1:5">
      <c r="A17" s="10" t="s">
        <v>169</v>
      </c>
      <c r="B17" s="12">
        <v>28301</v>
      </c>
      <c r="C17" s="13">
        <v>13.0812999486935</v>
      </c>
      <c r="D17" s="12">
        <v>188046</v>
      </c>
      <c r="E17" s="13">
        <v>86.9187000513065</v>
      </c>
    </row>
    <row r="18" spans="1:5">
      <c r="A18" s="15" t="s">
        <v>68</v>
      </c>
    </row>
    <row r="21" spans="1:5">
      <c r="A21" s="1" t="s">
        <v>69</v>
      </c>
    </row>
    <row r="22" spans="1:5">
      <c r="A22" s="16" t="s">
        <v>869</v>
      </c>
      <c r="B22" s="16"/>
      <c r="C22" s="16"/>
      <c r="D22" s="16"/>
      <c r="E22" s="16"/>
    </row>
    <row r="23" ht="45" customHeight="1" spans="1:5">
      <c r="A23" s="16" t="s">
        <v>870</v>
      </c>
      <c r="B23" s="16"/>
      <c r="C23" s="16"/>
      <c r="D23" s="16"/>
      <c r="E23" s="16"/>
    </row>
    <row r="24" spans="1:5">
      <c r="A24" s="52" t="s">
        <v>871</v>
      </c>
      <c r="B24" s="165" t="s">
        <v>872</v>
      </c>
      <c r="C24" s="165"/>
      <c r="D24" s="165"/>
      <c r="E24" s="165"/>
    </row>
    <row r="25" spans="1:5">
      <c r="A25" s="54"/>
      <c r="B25" s="55" t="s">
        <v>283</v>
      </c>
      <c r="C25" s="55" t="s">
        <v>92</v>
      </c>
      <c r="D25" s="55" t="s">
        <v>284</v>
      </c>
      <c r="E25" s="55" t="s">
        <v>857</v>
      </c>
    </row>
    <row r="26" spans="1:5">
      <c r="A26" s="10" t="s">
        <v>873</v>
      </c>
      <c r="B26" s="12">
        <v>909</v>
      </c>
      <c r="C26" s="13">
        <v>0.420158356713983</v>
      </c>
      <c r="D26" s="12">
        <v>215438</v>
      </c>
      <c r="E26" s="13">
        <v>99.579841643286</v>
      </c>
    </row>
    <row r="27" spans="1:5">
      <c r="A27" s="10" t="s">
        <v>862</v>
      </c>
      <c r="B27" s="12">
        <v>92444</v>
      </c>
      <c r="C27" s="13">
        <v>42.7295039912733</v>
      </c>
      <c r="D27" s="12">
        <v>123903</v>
      </c>
      <c r="E27" s="13">
        <v>57.2704960087267</v>
      </c>
    </row>
    <row r="28" spans="1:5">
      <c r="A28" s="10" t="s">
        <v>863</v>
      </c>
      <c r="B28" s="12">
        <v>66125</v>
      </c>
      <c r="C28" s="13">
        <v>30.5643249039737</v>
      </c>
      <c r="D28" s="12">
        <v>150222</v>
      </c>
      <c r="E28" s="13">
        <v>69.4356750960263</v>
      </c>
    </row>
    <row r="29" spans="1:5">
      <c r="A29" s="10" t="s">
        <v>864</v>
      </c>
      <c r="B29" s="12">
        <v>38159</v>
      </c>
      <c r="C29" s="13">
        <v>17.6378687941132</v>
      </c>
      <c r="D29" s="12">
        <v>178188</v>
      </c>
      <c r="E29" s="13">
        <v>82.3621312058868</v>
      </c>
    </row>
    <row r="30" spans="1:5">
      <c r="A30" s="10" t="s">
        <v>866</v>
      </c>
      <c r="B30" s="12">
        <v>1059</v>
      </c>
      <c r="C30" s="13">
        <v>0.489491418878006</v>
      </c>
      <c r="D30" s="12">
        <v>215288</v>
      </c>
      <c r="E30" s="13">
        <v>99.510508581122</v>
      </c>
    </row>
    <row r="31" spans="1:5">
      <c r="A31" s="10" t="s">
        <v>874</v>
      </c>
      <c r="B31" s="12">
        <v>22136</v>
      </c>
      <c r="C31" s="13">
        <v>10.2317110937522</v>
      </c>
      <c r="D31" s="12">
        <v>194211</v>
      </c>
      <c r="E31" s="13">
        <v>89.7682889062478</v>
      </c>
    </row>
    <row r="32" spans="1:5">
      <c r="A32" s="10" t="s">
        <v>79</v>
      </c>
      <c r="B32" s="12">
        <v>2125</v>
      </c>
      <c r="C32" s="13">
        <v>0.982218380657</v>
      </c>
      <c r="D32" s="12">
        <v>214222</v>
      </c>
      <c r="E32" s="13">
        <v>99.017781619343</v>
      </c>
    </row>
    <row r="33" spans="1:6">
      <c r="A33" s="10" t="s">
        <v>169</v>
      </c>
      <c r="B33" s="12">
        <v>43967</v>
      </c>
      <c r="C33" s="13">
        <v>20.3224449611042</v>
      </c>
      <c r="D33" s="12">
        <v>172380</v>
      </c>
      <c r="E33" s="13">
        <v>79.6775550388958</v>
      </c>
    </row>
    <row r="34" spans="1:6">
      <c r="A34" s="15" t="s">
        <v>68</v>
      </c>
    </row>
    <row r="37" spans="1:6">
      <c r="A37" s="1" t="s">
        <v>69</v>
      </c>
    </row>
    <row r="38" spans="1:6">
      <c r="A38" s="2" t="s">
        <v>875</v>
      </c>
      <c r="B38" s="3"/>
      <c r="C38" s="3"/>
      <c r="D38" s="3"/>
      <c r="E38" s="3"/>
      <c r="F38" s="3"/>
    </row>
    <row r="39" ht="28.5" customHeight="1" spans="1:6">
      <c r="A39" s="2" t="s">
        <v>876</v>
      </c>
      <c r="B39" s="3"/>
      <c r="C39" s="3"/>
      <c r="D39" s="3"/>
      <c r="E39" s="3"/>
      <c r="F39" s="3"/>
    </row>
    <row r="40" spans="1:6">
      <c r="A40" s="4" t="s">
        <v>96</v>
      </c>
      <c r="B40" s="5" t="s">
        <v>80</v>
      </c>
      <c r="C40" s="6" t="s">
        <v>877</v>
      </c>
      <c r="D40" s="6"/>
      <c r="E40" s="6"/>
      <c r="F40" s="6"/>
    </row>
    <row r="41" ht="15.75" spans="1:6">
      <c r="A41" s="24"/>
      <c r="B41" s="94"/>
      <c r="C41" s="63" t="s">
        <v>283</v>
      </c>
      <c r="D41" s="63" t="s">
        <v>92</v>
      </c>
      <c r="E41" s="63" t="s">
        <v>284</v>
      </c>
      <c r="F41" s="63" t="s">
        <v>857</v>
      </c>
    </row>
    <row r="42" ht="15.75" spans="1:6">
      <c r="A42" s="76"/>
      <c r="B42" s="77"/>
      <c r="C42" s="77"/>
      <c r="D42" s="77"/>
      <c r="E42" s="77"/>
      <c r="F42" s="78"/>
    </row>
    <row r="43" spans="1:6">
      <c r="A43" s="79" t="s">
        <v>80</v>
      </c>
      <c r="B43" s="167">
        <f>SUM(B45:B54)</f>
        <v>216347</v>
      </c>
      <c r="C43" s="81">
        <f>SUM(C45:C54)</f>
        <v>49693</v>
      </c>
      <c r="D43" s="82">
        <f>C43/B43*100</f>
        <v>22.9691190541121</v>
      </c>
      <c r="E43" s="81">
        <v>166654</v>
      </c>
      <c r="F43" s="83">
        <f>E43/B43*100</f>
        <v>77.0308809458879</v>
      </c>
    </row>
    <row r="44" spans="1:6">
      <c r="A44" s="84"/>
      <c r="B44" s="80"/>
      <c r="C44" s="85"/>
      <c r="D44" s="85"/>
      <c r="E44" s="85"/>
      <c r="F44" s="86"/>
    </row>
    <row r="45" spans="1:6">
      <c r="A45" s="32" t="s">
        <v>99</v>
      </c>
      <c r="B45" s="80">
        <v>2699</v>
      </c>
      <c r="C45" s="33">
        <v>756</v>
      </c>
      <c r="D45" s="168">
        <f t="shared" ref="D45:D54" si="0">C45/B45*100</f>
        <v>28.0103742126714</v>
      </c>
      <c r="E45" s="33">
        <v>1942</v>
      </c>
      <c r="F45" s="169">
        <f t="shared" ref="F45:F54" si="1">E45/B45*100</f>
        <v>71.9525750277881</v>
      </c>
    </row>
    <row r="46" spans="1:6">
      <c r="A46" s="32" t="s">
        <v>100</v>
      </c>
      <c r="B46" s="80">
        <v>32165</v>
      </c>
      <c r="C46" s="33">
        <v>9731</v>
      </c>
      <c r="D46" s="168">
        <f t="shared" si="0"/>
        <v>30.2533810041971</v>
      </c>
      <c r="E46" s="33">
        <v>22434</v>
      </c>
      <c r="F46" s="169">
        <f t="shared" si="1"/>
        <v>69.7466189958029</v>
      </c>
    </row>
    <row r="47" spans="1:6">
      <c r="A47" s="32" t="s">
        <v>101</v>
      </c>
      <c r="B47" s="80">
        <v>19525</v>
      </c>
      <c r="C47" s="33">
        <v>3497</v>
      </c>
      <c r="D47" s="168">
        <f t="shared" si="0"/>
        <v>17.910371318822</v>
      </c>
      <c r="E47" s="33">
        <v>16028</v>
      </c>
      <c r="F47" s="169">
        <f t="shared" si="1"/>
        <v>82.089628681178</v>
      </c>
    </row>
    <row r="48" spans="1:6">
      <c r="A48" s="32" t="s">
        <v>102</v>
      </c>
      <c r="B48" s="80">
        <v>26517</v>
      </c>
      <c r="C48" s="33">
        <v>3534</v>
      </c>
      <c r="D48" s="168">
        <f t="shared" si="0"/>
        <v>13.3272994682656</v>
      </c>
      <c r="E48" s="33">
        <v>22983</v>
      </c>
      <c r="F48" s="169">
        <f t="shared" si="1"/>
        <v>86.6727005317344</v>
      </c>
    </row>
    <row r="49" spans="1:6">
      <c r="A49" s="32" t="s">
        <v>103</v>
      </c>
      <c r="B49" s="80">
        <v>16645</v>
      </c>
      <c r="C49" s="33">
        <v>6640</v>
      </c>
      <c r="D49" s="168">
        <f t="shared" si="0"/>
        <v>39.8918594172424</v>
      </c>
      <c r="E49" s="33">
        <v>10005</v>
      </c>
      <c r="F49" s="169">
        <f t="shared" si="1"/>
        <v>60.1081405827576</v>
      </c>
    </row>
    <row r="50" spans="1:6">
      <c r="A50" s="32" t="s">
        <v>104</v>
      </c>
      <c r="B50" s="80">
        <v>28730</v>
      </c>
      <c r="C50" s="33">
        <v>5895</v>
      </c>
      <c r="D50" s="168">
        <f t="shared" si="0"/>
        <v>20.5186216498434</v>
      </c>
      <c r="E50" s="33">
        <v>22835</v>
      </c>
      <c r="F50" s="169">
        <f t="shared" si="1"/>
        <v>79.4813783501566</v>
      </c>
    </row>
    <row r="51" spans="1:6">
      <c r="A51" s="32" t="s">
        <v>105</v>
      </c>
      <c r="B51" s="80">
        <v>27974</v>
      </c>
      <c r="C51" s="33">
        <v>4740</v>
      </c>
      <c r="D51" s="168">
        <f t="shared" si="0"/>
        <v>16.9443054264674</v>
      </c>
      <c r="E51" s="33">
        <v>23234</v>
      </c>
      <c r="F51" s="169">
        <f t="shared" si="1"/>
        <v>83.0556945735326</v>
      </c>
    </row>
    <row r="52" spans="1:6">
      <c r="A52" s="32" t="s">
        <v>106</v>
      </c>
      <c r="B52" s="80">
        <v>27233</v>
      </c>
      <c r="C52" s="33">
        <v>5332</v>
      </c>
      <c r="D52" s="168">
        <f t="shared" si="0"/>
        <v>19.5791870157529</v>
      </c>
      <c r="E52" s="33">
        <v>21901</v>
      </c>
      <c r="F52" s="169">
        <f t="shared" si="1"/>
        <v>80.4208129842471</v>
      </c>
    </row>
    <row r="53" spans="1:6">
      <c r="A53" s="32" t="s">
        <v>107</v>
      </c>
      <c r="B53" s="80">
        <v>11297</v>
      </c>
      <c r="C53" s="33">
        <v>3631</v>
      </c>
      <c r="D53" s="168">
        <f t="shared" si="0"/>
        <v>32.1412764450739</v>
      </c>
      <c r="E53" s="33">
        <v>7666</v>
      </c>
      <c r="F53" s="169">
        <f t="shared" si="1"/>
        <v>67.8587235549261</v>
      </c>
    </row>
    <row r="54" ht="15.75" spans="1:6">
      <c r="A54" s="36" t="s">
        <v>108</v>
      </c>
      <c r="B54" s="90">
        <v>23562</v>
      </c>
      <c r="C54" s="37">
        <v>5937</v>
      </c>
      <c r="D54" s="170">
        <f t="shared" si="0"/>
        <v>25.1973516679399</v>
      </c>
      <c r="E54" s="37">
        <v>17625</v>
      </c>
      <c r="F54" s="171">
        <f t="shared" si="1"/>
        <v>74.8026483320601</v>
      </c>
    </row>
    <row r="55" ht="15.75" spans="1:6">
      <c r="A55" s="15" t="s">
        <v>68</v>
      </c>
    </row>
    <row r="58" spans="1:6">
      <c r="A58" s="1" t="s">
        <v>69</v>
      </c>
    </row>
    <row r="59" spans="1:6">
      <c r="A59" s="2" t="s">
        <v>878</v>
      </c>
      <c r="B59" s="3"/>
      <c r="C59" s="3"/>
      <c r="D59" s="3"/>
      <c r="E59" s="3"/>
      <c r="F59" s="3"/>
    </row>
    <row r="60" ht="45" customHeight="1" spans="1:6">
      <c r="A60" s="2" t="s">
        <v>879</v>
      </c>
      <c r="B60" s="3"/>
      <c r="C60" s="3"/>
      <c r="D60" s="3"/>
      <c r="E60" s="3"/>
      <c r="F60" s="3"/>
    </row>
    <row r="61" ht="19" customHeight="1" spans="1:6">
      <c r="A61" s="52" t="s">
        <v>152</v>
      </c>
      <c r="B61" s="5" t="s">
        <v>80</v>
      </c>
      <c r="C61" s="6" t="s">
        <v>877</v>
      </c>
      <c r="D61" s="6"/>
      <c r="E61" s="6"/>
      <c r="F61" s="6"/>
    </row>
    <row r="62" ht="15.75" spans="1:6">
      <c r="A62" s="172"/>
      <c r="B62" s="94"/>
      <c r="C62" s="63" t="s">
        <v>283</v>
      </c>
      <c r="D62" s="63" t="s">
        <v>92</v>
      </c>
      <c r="E62" s="63" t="s">
        <v>284</v>
      </c>
      <c r="F62" s="63" t="s">
        <v>857</v>
      </c>
    </row>
    <row r="63" ht="15.75" spans="1:6">
      <c r="A63" s="76"/>
      <c r="B63" s="77"/>
      <c r="C63" s="77"/>
      <c r="D63" s="77"/>
      <c r="E63" s="77"/>
      <c r="F63" s="78"/>
    </row>
    <row r="64" spans="1:6">
      <c r="A64" s="79" t="s">
        <v>80</v>
      </c>
      <c r="B64" s="125">
        <f>C64+E64</f>
        <v>216347</v>
      </c>
      <c r="C64" s="81">
        <v>49693</v>
      </c>
      <c r="D64" s="82">
        <f>C64/B64*100</f>
        <v>22.9691190541121</v>
      </c>
      <c r="E64" s="81">
        <v>166654</v>
      </c>
      <c r="F64" s="83">
        <f>E64/B64*100</f>
        <v>77.0308809458879</v>
      </c>
    </row>
    <row r="65" spans="1:6">
      <c r="A65" s="84"/>
      <c r="B65" s="85"/>
      <c r="C65" s="85"/>
      <c r="D65" s="85"/>
      <c r="E65" s="85"/>
      <c r="F65" s="86"/>
    </row>
    <row r="66" spans="1:6">
      <c r="A66" s="173" t="s">
        <v>81</v>
      </c>
      <c r="B66" s="80">
        <f t="shared" ref="B66:B72" si="2">C66+E66</f>
        <v>29509</v>
      </c>
      <c r="C66" s="33">
        <v>4553</v>
      </c>
      <c r="D66" s="168">
        <f t="shared" ref="D66:D72" si="3">C66/B66*100</f>
        <v>15.4291910942424</v>
      </c>
      <c r="E66" s="33">
        <v>24956</v>
      </c>
      <c r="F66" s="169">
        <f t="shared" ref="F66:F72" si="4">E66/B66*100</f>
        <v>84.5708089057576</v>
      </c>
    </row>
    <row r="67" spans="1:6">
      <c r="A67" s="174" t="s">
        <v>82</v>
      </c>
      <c r="B67" s="175">
        <f t="shared" si="2"/>
        <v>54291</v>
      </c>
      <c r="C67" s="176">
        <v>6604</v>
      </c>
      <c r="D67" s="177">
        <f t="shared" si="3"/>
        <v>12.1640787607522</v>
      </c>
      <c r="E67" s="176">
        <v>47687</v>
      </c>
      <c r="F67" s="178">
        <f t="shared" si="4"/>
        <v>87.8359212392478</v>
      </c>
    </row>
    <row r="68" spans="1:6">
      <c r="A68" s="173" t="s">
        <v>83</v>
      </c>
      <c r="B68" s="80">
        <f t="shared" si="2"/>
        <v>44086</v>
      </c>
      <c r="C68" s="33">
        <v>6781</v>
      </c>
      <c r="D68" s="168">
        <f t="shared" si="3"/>
        <v>15.3813001860001</v>
      </c>
      <c r="E68" s="33">
        <v>37305</v>
      </c>
      <c r="F68" s="169">
        <f t="shared" si="4"/>
        <v>84.6186998139999</v>
      </c>
    </row>
    <row r="69" spans="1:6">
      <c r="A69" s="174" t="s">
        <v>84</v>
      </c>
      <c r="B69" s="175">
        <f t="shared" si="2"/>
        <v>33075</v>
      </c>
      <c r="C69" s="176">
        <v>7265</v>
      </c>
      <c r="D69" s="177">
        <f t="shared" si="3"/>
        <v>21.9652305366591</v>
      </c>
      <c r="E69" s="176">
        <v>25810</v>
      </c>
      <c r="F69" s="178">
        <f t="shared" si="4"/>
        <v>78.0347694633409</v>
      </c>
    </row>
    <row r="70" spans="1:6">
      <c r="A70" s="173" t="s">
        <v>85</v>
      </c>
      <c r="B70" s="80">
        <f t="shared" si="2"/>
        <v>32350</v>
      </c>
      <c r="C70" s="33">
        <v>11469</v>
      </c>
      <c r="D70" s="168">
        <f t="shared" si="3"/>
        <v>35.4528593508501</v>
      </c>
      <c r="E70" s="33">
        <v>20881</v>
      </c>
      <c r="F70" s="169">
        <f t="shared" si="4"/>
        <v>64.5471406491499</v>
      </c>
    </row>
    <row r="71" spans="1:6">
      <c r="A71" s="174" t="s">
        <v>86</v>
      </c>
      <c r="B71" s="175">
        <f t="shared" si="2"/>
        <v>18082</v>
      </c>
      <c r="C71" s="176">
        <v>9718</v>
      </c>
      <c r="D71" s="177">
        <f t="shared" si="3"/>
        <v>53.7440548611879</v>
      </c>
      <c r="E71" s="176">
        <v>8364</v>
      </c>
      <c r="F71" s="178">
        <f t="shared" si="4"/>
        <v>46.2559451388121</v>
      </c>
    </row>
    <row r="72" ht="15.75" spans="1:6">
      <c r="A72" s="179" t="s">
        <v>87</v>
      </c>
      <c r="B72" s="90">
        <f t="shared" si="2"/>
        <v>4954</v>
      </c>
      <c r="C72" s="37">
        <v>3303</v>
      </c>
      <c r="D72" s="170">
        <f t="shared" si="3"/>
        <v>66.6733952361728</v>
      </c>
      <c r="E72" s="37">
        <v>1651</v>
      </c>
      <c r="F72" s="171">
        <f t="shared" si="4"/>
        <v>33.3266047638272</v>
      </c>
    </row>
    <row r="73" ht="15.75" spans="1:6">
      <c r="A73" s="15" t="s">
        <v>68</v>
      </c>
    </row>
  </sheetData>
  <mergeCells count="18">
    <mergeCell ref="A2:E2"/>
    <mergeCell ref="A3:E3"/>
    <mergeCell ref="B4:E4"/>
    <mergeCell ref="A22:E22"/>
    <mergeCell ref="A23:E23"/>
    <mergeCell ref="B24:E24"/>
    <mergeCell ref="A38:F38"/>
    <mergeCell ref="A39:F39"/>
    <mergeCell ref="C40:F40"/>
    <mergeCell ref="A59:F59"/>
    <mergeCell ref="A60:F60"/>
    <mergeCell ref="C61:F61"/>
    <mergeCell ref="A4:A5"/>
    <mergeCell ref="A24:A25"/>
    <mergeCell ref="A40:A41"/>
    <mergeCell ref="A61:A62"/>
    <mergeCell ref="B40:B41"/>
    <mergeCell ref="B61:B62"/>
  </mergeCells>
  <hyperlinks>
    <hyperlink ref="A1" location="'ÍNDICE'!A1" display="Volver al Índice"/>
    <hyperlink ref="A21" location="'ÍNDICE'!A1" display="Volver al Índice"/>
    <hyperlink ref="A37" location="'ÍNDICE'!A1" display="Volver al Índice"/>
    <hyperlink ref="A58" location="'ÍNDICE'!A1" display="Volver al Índice"/>
  </hyperlink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23" sqref="C23"/>
    </sheetView>
  </sheetViews>
  <sheetFormatPr defaultColWidth="8.72380952380952" defaultRowHeight="15" outlineLevelCol="2"/>
  <cols>
    <col min="1" max="1" width="42.7238095238095" customWidth="1"/>
    <col min="2" max="2" width="26.7238095238095" customWidth="1"/>
    <col min="3" max="3" width="21.7238095238095" customWidth="1"/>
  </cols>
  <sheetData>
    <row r="1" spans="1:3">
      <c r="A1" s="1" t="s">
        <v>69</v>
      </c>
    </row>
    <row r="2" spans="1:3">
      <c r="A2" s="16" t="s">
        <v>880</v>
      </c>
      <c r="B2" s="16"/>
      <c r="C2" s="16"/>
    </row>
    <row r="3" ht="34" customHeight="1" spans="1:3">
      <c r="A3" s="16" t="s">
        <v>881</v>
      </c>
      <c r="B3" s="16"/>
      <c r="C3" s="16"/>
    </row>
    <row r="4" spans="1:3">
      <c r="A4" s="17" t="s">
        <v>882</v>
      </c>
      <c r="B4" s="17" t="s">
        <v>74</v>
      </c>
      <c r="C4" s="17" t="s">
        <v>92</v>
      </c>
    </row>
    <row r="6" spans="1:3">
      <c r="A6" s="41" t="s">
        <v>80</v>
      </c>
      <c r="B6" s="44">
        <f>SUM(B8:B14)</f>
        <v>277161</v>
      </c>
      <c r="C6" s="42">
        <f>SUM(C8:C14)</f>
        <v>100</v>
      </c>
    </row>
    <row r="8" spans="1:3">
      <c r="A8" s="10" t="s">
        <v>883</v>
      </c>
      <c r="B8" s="12">
        <v>48836</v>
      </c>
      <c r="C8" s="13">
        <f>B8/$B$6*100</f>
        <v>17.6200836337003</v>
      </c>
    </row>
    <row r="9" spans="1:3">
      <c r="A9" s="10" t="s">
        <v>884</v>
      </c>
      <c r="B9" s="12">
        <v>1613</v>
      </c>
      <c r="C9" s="13">
        <f t="shared" ref="C9:C14" si="0">B9/$B$6*100</f>
        <v>0.581972211097521</v>
      </c>
    </row>
    <row r="10" spans="1:3">
      <c r="A10" s="10" t="s">
        <v>885</v>
      </c>
      <c r="B10" s="12">
        <v>32366</v>
      </c>
      <c r="C10" s="13">
        <f t="shared" si="0"/>
        <v>11.6776891409686</v>
      </c>
    </row>
    <row r="11" spans="1:3">
      <c r="A11" s="10" t="s">
        <v>886</v>
      </c>
      <c r="B11" s="12">
        <v>2485</v>
      </c>
      <c r="C11" s="13">
        <f t="shared" si="0"/>
        <v>0.896590790190539</v>
      </c>
    </row>
    <row r="12" spans="1:3">
      <c r="A12" s="10" t="s">
        <v>887</v>
      </c>
      <c r="B12" s="12">
        <v>190241</v>
      </c>
      <c r="C12" s="13">
        <f t="shared" si="0"/>
        <v>68.6391664050858</v>
      </c>
    </row>
    <row r="13" spans="1:3">
      <c r="A13" s="10" t="s">
        <v>888</v>
      </c>
      <c r="B13" s="12">
        <v>712</v>
      </c>
      <c r="C13" s="13">
        <f t="shared" si="0"/>
        <v>0.256890399442923</v>
      </c>
    </row>
    <row r="14" spans="1:3">
      <c r="A14" s="10" t="s">
        <v>675</v>
      </c>
      <c r="B14" s="12">
        <v>908</v>
      </c>
      <c r="C14" s="13">
        <f t="shared" si="0"/>
        <v>0.32760741951429</v>
      </c>
    </row>
    <row r="15" spans="1:3">
      <c r="A15" s="15" t="s">
        <v>68</v>
      </c>
    </row>
  </sheetData>
  <mergeCells count="2">
    <mergeCell ref="A2:C2"/>
    <mergeCell ref="A3:C3"/>
  </mergeCells>
  <hyperlinks>
    <hyperlink ref="A1" location="'ÍNDICE'!A1" display="Volver al Índice"/>
  </hyperlink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6"/>
  <sheetViews>
    <sheetView workbookViewId="0">
      <selection activeCell="H113" sqref="H113"/>
    </sheetView>
  </sheetViews>
  <sheetFormatPr defaultColWidth="9.18095238095238" defaultRowHeight="15"/>
  <cols>
    <col min="1" max="1" width="46.7238095238095" customWidth="1"/>
    <col min="2" max="2" width="18.8190476190476" customWidth="1"/>
    <col min="3" max="3" width="19.1809523809524" customWidth="1"/>
    <col min="4" max="4" width="21.8190476190476" customWidth="1"/>
    <col min="5" max="5" width="14.8190476190476" customWidth="1"/>
    <col min="6" max="6" width="14.5428571428571" customWidth="1"/>
    <col min="7" max="7" width="13.4571428571429" customWidth="1"/>
    <col min="8" max="8" width="18.5428571428571" customWidth="1"/>
    <col min="9" max="9" width="15.8190476190476" customWidth="1"/>
  </cols>
  <sheetData>
    <row r="1" spans="1:6">
      <c r="A1" s="1" t="s">
        <v>69</v>
      </c>
    </row>
    <row r="2" spans="1:6">
      <c r="A2" s="50" t="s">
        <v>889</v>
      </c>
      <c r="B2" s="50"/>
      <c r="C2" s="50"/>
    </row>
    <row r="3" ht="44.5" customHeight="1" spans="1:6">
      <c r="A3" s="3" t="s">
        <v>890</v>
      </c>
      <c r="B3" s="3"/>
      <c r="C3" s="3"/>
    </row>
    <row r="4" ht="15.75" spans="1:6">
      <c r="A4" s="94" t="s">
        <v>891</v>
      </c>
      <c r="B4" s="145" t="s">
        <v>892</v>
      </c>
      <c r="C4" s="145"/>
    </row>
    <row r="5" ht="21" customHeight="1" spans="1:6">
      <c r="A5" s="94"/>
      <c r="B5" s="75" t="s">
        <v>241</v>
      </c>
      <c r="C5" s="75" t="s">
        <v>92</v>
      </c>
    </row>
    <row r="6" ht="15.75" spans="1:6">
      <c r="A6" s="76"/>
      <c r="B6" s="77"/>
      <c r="C6" s="78"/>
    </row>
    <row r="7" spans="1:6">
      <c r="A7" s="123" t="s">
        <v>80</v>
      </c>
      <c r="B7" s="125">
        <f>SUM(B9:B10)</f>
        <v>276773</v>
      </c>
      <c r="C7" s="146">
        <f>SUM(C9:C10)</f>
        <v>100</v>
      </c>
    </row>
    <row r="8" spans="1:6">
      <c r="A8" s="84"/>
      <c r="B8" s="80"/>
      <c r="C8" s="86"/>
    </row>
    <row r="9" spans="1:6">
      <c r="A9" s="147" t="s">
        <v>283</v>
      </c>
      <c r="B9" s="80">
        <v>141513</v>
      </c>
      <c r="C9" s="35">
        <f>B9/$B$7*100</f>
        <v>51.1296260834691</v>
      </c>
    </row>
    <row r="10" ht="15.75" spans="1:6">
      <c r="A10" s="148" t="s">
        <v>284</v>
      </c>
      <c r="B10" s="149">
        <v>135260</v>
      </c>
      <c r="C10" s="150">
        <f>B10/$B$7*100</f>
        <v>48.8703739165309</v>
      </c>
    </row>
    <row r="11" ht="15.75" spans="1:6">
      <c r="A11" s="158" t="s">
        <v>893</v>
      </c>
    </row>
    <row r="12" spans="1:6">
      <c r="A12" s="15" t="s">
        <v>68</v>
      </c>
    </row>
    <row r="14" spans="1:6">
      <c r="A14" s="15"/>
    </row>
    <row r="15" spans="1:6">
      <c r="A15" s="113" t="s">
        <v>894</v>
      </c>
      <c r="B15" s="113"/>
      <c r="C15" s="113"/>
      <c r="D15" s="113"/>
      <c r="E15" s="113"/>
      <c r="F15" s="113"/>
    </row>
    <row r="16" ht="38.5" customHeight="1" spans="1:6">
      <c r="A16" s="3" t="s">
        <v>895</v>
      </c>
      <c r="B16" s="3"/>
      <c r="C16" s="3"/>
      <c r="D16" s="3"/>
      <c r="E16" s="3"/>
      <c r="F16" s="3"/>
    </row>
    <row r="17" ht="22.5" customHeight="1" spans="1:8">
      <c r="A17" s="24" t="s">
        <v>896</v>
      </c>
      <c r="B17" s="24" t="s">
        <v>80</v>
      </c>
      <c r="C17" s="159" t="s">
        <v>897</v>
      </c>
      <c r="D17" s="159"/>
      <c r="E17" s="159"/>
      <c r="F17" s="159"/>
    </row>
    <row r="18" ht="19.5" customHeight="1" spans="1:8">
      <c r="A18" s="24"/>
      <c r="B18" s="24"/>
      <c r="C18" s="160" t="s">
        <v>283</v>
      </c>
      <c r="D18" s="161" t="s">
        <v>92</v>
      </c>
      <c r="E18" s="160" t="s">
        <v>284</v>
      </c>
      <c r="F18" s="161" t="s">
        <v>92</v>
      </c>
    </row>
    <row r="19" ht="15.75" hidden="1" spans="1:8">
      <c r="A19" s="24"/>
      <c r="B19" s="24"/>
      <c r="C19" s="160"/>
      <c r="D19" s="161"/>
      <c r="E19" s="160"/>
      <c r="F19" s="161"/>
    </row>
    <row r="20" ht="15.75" spans="1:8">
      <c r="A20" s="27" t="s">
        <v>898</v>
      </c>
      <c r="B20" s="153">
        <v>276773</v>
      </c>
      <c r="C20" s="153">
        <v>34517</v>
      </c>
      <c r="D20" s="29">
        <f>C20/B20*100</f>
        <v>12.4712309365437</v>
      </c>
      <c r="E20" s="153">
        <f>B20-C20</f>
        <v>242256</v>
      </c>
      <c r="F20" s="30">
        <f>E20/B20*100</f>
        <v>87.5287690634563</v>
      </c>
    </row>
    <row r="21" spans="1:8">
      <c r="A21" s="32" t="s">
        <v>899</v>
      </c>
      <c r="B21" s="80">
        <v>276773</v>
      </c>
      <c r="C21" s="80">
        <v>21240</v>
      </c>
      <c r="D21" s="34">
        <f t="shared" ref="D21:D29" si="0">C21/B21*100</f>
        <v>7.67415896781839</v>
      </c>
      <c r="E21" s="80">
        <f>B21-C21</f>
        <v>255533</v>
      </c>
      <c r="F21" s="35">
        <f>E21/B21*100</f>
        <v>92.3258410321816</v>
      </c>
      <c r="H21" s="87"/>
    </row>
    <row r="22" spans="1:8">
      <c r="A22" s="32" t="s">
        <v>900</v>
      </c>
      <c r="B22" s="80">
        <v>276773</v>
      </c>
      <c r="C22" s="80">
        <v>6886</v>
      </c>
      <c r="D22" s="34">
        <f t="shared" si="0"/>
        <v>2.48795944691137</v>
      </c>
      <c r="E22" s="80">
        <f t="shared" ref="E22:E29" si="1">B22-C22</f>
        <v>269887</v>
      </c>
      <c r="F22" s="35">
        <f t="shared" ref="F22:F29" si="2">E22/B22*100</f>
        <v>97.5120405530886</v>
      </c>
    </row>
    <row r="23" spans="1:8">
      <c r="A23" s="32" t="s">
        <v>901</v>
      </c>
      <c r="B23" s="80">
        <v>276773</v>
      </c>
      <c r="C23" s="80">
        <v>12526</v>
      </c>
      <c r="D23" s="34">
        <f t="shared" si="0"/>
        <v>4.52573047226427</v>
      </c>
      <c r="E23" s="80">
        <f t="shared" si="1"/>
        <v>264247</v>
      </c>
      <c r="F23" s="35">
        <f t="shared" si="2"/>
        <v>95.4742695277357</v>
      </c>
      <c r="H23" s="162"/>
    </row>
    <row r="24" spans="1:8">
      <c r="A24" s="32" t="s">
        <v>902</v>
      </c>
      <c r="B24" s="80">
        <v>276773</v>
      </c>
      <c r="C24" s="80">
        <v>2590</v>
      </c>
      <c r="D24" s="34">
        <f t="shared" si="0"/>
        <v>0.935784921217026</v>
      </c>
      <c r="E24" s="80">
        <f t="shared" si="1"/>
        <v>274183</v>
      </c>
      <c r="F24" s="35">
        <f t="shared" si="2"/>
        <v>99.064215078783</v>
      </c>
    </row>
    <row r="25" spans="1:8">
      <c r="A25" s="32" t="s">
        <v>903</v>
      </c>
      <c r="B25" s="80">
        <v>276773</v>
      </c>
      <c r="C25" s="80">
        <v>1319</v>
      </c>
      <c r="D25" s="34">
        <f t="shared" si="0"/>
        <v>0.476563826673845</v>
      </c>
      <c r="E25" s="80">
        <f t="shared" si="1"/>
        <v>275454</v>
      </c>
      <c r="F25" s="35">
        <f t="shared" si="2"/>
        <v>99.5234361733261</v>
      </c>
    </row>
    <row r="26" spans="1:8">
      <c r="A26" s="32" t="s">
        <v>904</v>
      </c>
      <c r="B26" s="80">
        <v>276773</v>
      </c>
      <c r="C26" s="80">
        <v>105</v>
      </c>
      <c r="D26" s="34">
        <f t="shared" si="0"/>
        <v>0.0379372265358254</v>
      </c>
      <c r="E26" s="80">
        <f t="shared" si="1"/>
        <v>276668</v>
      </c>
      <c r="F26" s="35">
        <f t="shared" si="2"/>
        <v>99.9620627734642</v>
      </c>
    </row>
    <row r="27" spans="1:8">
      <c r="A27" s="32" t="s">
        <v>905</v>
      </c>
      <c r="B27" s="80">
        <v>276773</v>
      </c>
      <c r="C27" s="80">
        <v>34</v>
      </c>
      <c r="D27" s="34">
        <f t="shared" si="0"/>
        <v>0.0122844352592197</v>
      </c>
      <c r="E27" s="80">
        <f t="shared" si="1"/>
        <v>276739</v>
      </c>
      <c r="F27" s="35">
        <f t="shared" si="2"/>
        <v>99.9877155647408</v>
      </c>
    </row>
    <row r="28" spans="1:8">
      <c r="A28" s="32" t="s">
        <v>906</v>
      </c>
      <c r="B28" s="80">
        <v>276773</v>
      </c>
      <c r="C28" s="80">
        <v>52</v>
      </c>
      <c r="D28" s="34">
        <f t="shared" si="0"/>
        <v>0.0187879598082183</v>
      </c>
      <c r="E28" s="80">
        <f t="shared" si="1"/>
        <v>276721</v>
      </c>
      <c r="F28" s="35">
        <f t="shared" si="2"/>
        <v>99.9812120401918</v>
      </c>
    </row>
    <row r="29" ht="15.75" spans="1:8">
      <c r="A29" s="36" t="s">
        <v>907</v>
      </c>
      <c r="B29" s="90">
        <v>276773</v>
      </c>
      <c r="C29" s="90">
        <v>667</v>
      </c>
      <c r="D29" s="38">
        <f t="shared" si="0"/>
        <v>0.240991715232338</v>
      </c>
      <c r="E29" s="90">
        <f t="shared" si="1"/>
        <v>276106</v>
      </c>
      <c r="F29" s="39">
        <f t="shared" si="2"/>
        <v>99.7590082847677</v>
      </c>
    </row>
    <row r="30" ht="15.75" spans="1:8">
      <c r="A30" s="15" t="s">
        <v>68</v>
      </c>
    </row>
    <row r="31" spans="1:8">
      <c r="A31" s="15"/>
    </row>
    <row r="32" spans="1:8">
      <c r="A32" s="15"/>
    </row>
    <row r="33" spans="1:5">
      <c r="A33" s="113" t="s">
        <v>908</v>
      </c>
      <c r="B33" s="113"/>
      <c r="C33" s="113"/>
      <c r="D33" s="113"/>
      <c r="E33" s="113"/>
    </row>
    <row r="34" ht="37" customHeight="1" spans="1:5">
      <c r="A34" s="3" t="s">
        <v>909</v>
      </c>
      <c r="B34" s="3"/>
      <c r="C34" s="3"/>
      <c r="D34" s="3"/>
      <c r="E34" s="3"/>
    </row>
    <row r="35" spans="1:5">
      <c r="A35" s="63" t="s">
        <v>910</v>
      </c>
      <c r="B35" s="160" t="s">
        <v>911</v>
      </c>
      <c r="C35" s="161" t="s">
        <v>92</v>
      </c>
      <c r="D35" s="160" t="s">
        <v>912</v>
      </c>
      <c r="E35" s="161" t="s">
        <v>92</v>
      </c>
    </row>
    <row r="36" ht="41.5" customHeight="1" spans="1:5">
      <c r="A36" s="25"/>
      <c r="B36" s="160"/>
      <c r="C36" s="161"/>
      <c r="D36" s="160"/>
      <c r="E36" s="161"/>
    </row>
    <row r="37" ht="15.75" spans="1:5">
      <c r="A37" s="27" t="s">
        <v>898</v>
      </c>
      <c r="B37" s="153">
        <v>34517</v>
      </c>
      <c r="C37" s="29">
        <v>100</v>
      </c>
      <c r="D37" s="77">
        <v>2269</v>
      </c>
      <c r="E37" s="30">
        <f>D37/B37*100</f>
        <v>6.57357244256453</v>
      </c>
    </row>
    <row r="38" spans="1:5">
      <c r="A38" s="32" t="s">
        <v>899</v>
      </c>
      <c r="B38" s="80">
        <v>21240</v>
      </c>
      <c r="C38" s="34">
        <v>100</v>
      </c>
      <c r="D38" s="85">
        <v>1554</v>
      </c>
      <c r="E38" s="35">
        <f t="shared" ref="E38:E46" si="3">D38/B38*100</f>
        <v>7.31638418079096</v>
      </c>
    </row>
    <row r="39" spans="1:5">
      <c r="A39" s="32" t="s">
        <v>900</v>
      </c>
      <c r="B39" s="80">
        <v>6886</v>
      </c>
      <c r="C39" s="34">
        <v>100</v>
      </c>
      <c r="D39" s="85">
        <v>2278</v>
      </c>
      <c r="E39" s="35">
        <f t="shared" si="3"/>
        <v>33.0816148707523</v>
      </c>
    </row>
    <row r="40" spans="1:5">
      <c r="A40" s="32" t="s">
        <v>901</v>
      </c>
      <c r="B40" s="80">
        <v>12526</v>
      </c>
      <c r="C40" s="34">
        <v>100</v>
      </c>
      <c r="D40" s="85">
        <v>672</v>
      </c>
      <c r="E40" s="35">
        <f t="shared" si="3"/>
        <v>5.36484113044867</v>
      </c>
    </row>
    <row r="41" spans="1:5">
      <c r="A41" s="32" t="s">
        <v>902</v>
      </c>
      <c r="B41" s="80">
        <v>2590</v>
      </c>
      <c r="C41" s="34">
        <v>100</v>
      </c>
      <c r="D41" s="85">
        <v>2172</v>
      </c>
      <c r="E41" s="35">
        <f t="shared" si="3"/>
        <v>83.8610038610039</v>
      </c>
    </row>
    <row r="42" spans="1:5">
      <c r="A42" s="32" t="s">
        <v>903</v>
      </c>
      <c r="B42" s="80">
        <v>1319</v>
      </c>
      <c r="C42" s="34">
        <v>100</v>
      </c>
      <c r="D42" s="85">
        <v>301</v>
      </c>
      <c r="E42" s="35">
        <f t="shared" si="3"/>
        <v>22.8203184230478</v>
      </c>
    </row>
    <row r="43" spans="1:5">
      <c r="A43" s="32" t="s">
        <v>904</v>
      </c>
      <c r="B43" s="80">
        <v>105</v>
      </c>
      <c r="C43" s="34">
        <v>100</v>
      </c>
      <c r="D43" s="85">
        <v>20</v>
      </c>
      <c r="E43" s="35">
        <f t="shared" si="3"/>
        <v>19.047619047619</v>
      </c>
    </row>
    <row r="44" spans="1:5">
      <c r="A44" s="32" t="s">
        <v>905</v>
      </c>
      <c r="B44" s="80">
        <v>34</v>
      </c>
      <c r="C44" s="34">
        <v>100</v>
      </c>
      <c r="D44" s="85">
        <v>8</v>
      </c>
      <c r="E44" s="35">
        <f t="shared" si="3"/>
        <v>23.5294117647059</v>
      </c>
    </row>
    <row r="45" spans="1:5">
      <c r="A45" s="32" t="s">
        <v>906</v>
      </c>
      <c r="B45" s="80">
        <v>52</v>
      </c>
      <c r="C45" s="34">
        <v>100</v>
      </c>
      <c r="D45" s="85">
        <v>27</v>
      </c>
      <c r="E45" s="35">
        <f t="shared" si="3"/>
        <v>51.9230769230769</v>
      </c>
    </row>
    <row r="46" ht="15.75" spans="1:5">
      <c r="A46" s="36" t="s">
        <v>907</v>
      </c>
      <c r="B46" s="90">
        <v>667</v>
      </c>
      <c r="C46" s="38">
        <v>100</v>
      </c>
      <c r="D46" s="163">
        <v>49</v>
      </c>
      <c r="E46" s="39">
        <f t="shared" si="3"/>
        <v>7.34632683658171</v>
      </c>
    </row>
    <row r="47" ht="15.75" spans="1:5">
      <c r="A47" s="15" t="s">
        <v>68</v>
      </c>
    </row>
    <row r="48" spans="1:5">
      <c r="A48" s="15"/>
    </row>
    <row r="49" spans="1:5">
      <c r="A49" s="15"/>
    </row>
    <row r="50" spans="1:5">
      <c r="A50" s="113" t="s">
        <v>913</v>
      </c>
      <c r="B50" s="113"/>
      <c r="C50" s="113"/>
      <c r="D50" s="113"/>
      <c r="E50" s="113"/>
    </row>
    <row r="51" ht="41.5" customHeight="1" spans="1:5">
      <c r="A51" s="3" t="s">
        <v>914</v>
      </c>
      <c r="B51" s="3"/>
      <c r="C51" s="3"/>
      <c r="D51" s="3"/>
      <c r="E51" s="3"/>
    </row>
    <row r="52" spans="1:5">
      <c r="A52" s="63" t="s">
        <v>910</v>
      </c>
      <c r="B52" s="160" t="s">
        <v>911</v>
      </c>
      <c r="C52" s="161" t="s">
        <v>92</v>
      </c>
      <c r="D52" s="160" t="s">
        <v>915</v>
      </c>
      <c r="E52" s="161" t="s">
        <v>92</v>
      </c>
    </row>
    <row r="53" ht="37" customHeight="1" spans="1:5">
      <c r="A53" s="25"/>
      <c r="B53" s="160"/>
      <c r="C53" s="161"/>
      <c r="D53" s="160"/>
      <c r="E53" s="161"/>
    </row>
    <row r="54" ht="15.75" spans="1:5">
      <c r="A54" s="27" t="s">
        <v>898</v>
      </c>
      <c r="B54" s="153">
        <v>34517</v>
      </c>
      <c r="C54" s="29">
        <v>100</v>
      </c>
      <c r="D54" s="153">
        <v>3142</v>
      </c>
      <c r="E54" s="30">
        <f>D54/B54*100</f>
        <v>9.10276095836834</v>
      </c>
    </row>
    <row r="55" spans="1:5">
      <c r="A55" s="32" t="s">
        <v>899</v>
      </c>
      <c r="B55" s="80">
        <v>21240</v>
      </c>
      <c r="C55" s="34">
        <v>100</v>
      </c>
      <c r="D55" s="80">
        <v>2524</v>
      </c>
      <c r="E55" s="35">
        <f t="shared" ref="E55:E63" si="4">D55/B55*100</f>
        <v>11.8832391713748</v>
      </c>
    </row>
    <row r="56" spans="1:5">
      <c r="A56" s="32" t="s">
        <v>900</v>
      </c>
      <c r="B56" s="80">
        <v>6886</v>
      </c>
      <c r="C56" s="34">
        <v>100</v>
      </c>
      <c r="D56" s="80">
        <v>402</v>
      </c>
      <c r="E56" s="35">
        <f t="shared" si="4"/>
        <v>5.8379320360151</v>
      </c>
    </row>
    <row r="57" spans="1:5">
      <c r="A57" s="32" t="s">
        <v>901</v>
      </c>
      <c r="B57" s="80">
        <v>12526</v>
      </c>
      <c r="C57" s="34">
        <v>100</v>
      </c>
      <c r="D57" s="80">
        <v>1701</v>
      </c>
      <c r="E57" s="35">
        <f t="shared" si="4"/>
        <v>13.5797541114482</v>
      </c>
    </row>
    <row r="58" spans="1:5">
      <c r="A58" s="32" t="s">
        <v>902</v>
      </c>
      <c r="B58" s="80">
        <v>2590</v>
      </c>
      <c r="C58" s="34">
        <v>100</v>
      </c>
      <c r="D58" s="80">
        <v>201</v>
      </c>
      <c r="E58" s="35">
        <f t="shared" si="4"/>
        <v>7.76061776061776</v>
      </c>
    </row>
    <row r="59" spans="1:5">
      <c r="A59" s="32" t="s">
        <v>903</v>
      </c>
      <c r="B59" s="80">
        <v>1319</v>
      </c>
      <c r="C59" s="34">
        <v>100</v>
      </c>
      <c r="D59" s="80">
        <v>48</v>
      </c>
      <c r="E59" s="35">
        <f t="shared" si="4"/>
        <v>3.63912054586808</v>
      </c>
    </row>
    <row r="60" spans="1:5">
      <c r="A60" s="32" t="s">
        <v>904</v>
      </c>
      <c r="B60" s="80">
        <v>105</v>
      </c>
      <c r="C60" s="34">
        <v>100</v>
      </c>
      <c r="D60" s="80">
        <v>13</v>
      </c>
      <c r="E60" s="35">
        <f t="shared" si="4"/>
        <v>12.3809523809524</v>
      </c>
    </row>
    <row r="61" spans="1:5">
      <c r="A61" s="32" t="s">
        <v>905</v>
      </c>
      <c r="B61" s="80">
        <v>34</v>
      </c>
      <c r="C61" s="34">
        <v>100</v>
      </c>
      <c r="D61" s="80">
        <v>3</v>
      </c>
      <c r="E61" s="35">
        <f t="shared" si="4"/>
        <v>8.82352941176471</v>
      </c>
    </row>
    <row r="62" spans="1:5">
      <c r="A62" s="32" t="s">
        <v>906</v>
      </c>
      <c r="B62" s="80">
        <v>52</v>
      </c>
      <c r="C62" s="34">
        <v>100</v>
      </c>
      <c r="D62" s="80">
        <v>15</v>
      </c>
      <c r="E62" s="35">
        <f t="shared" si="4"/>
        <v>28.8461538461538</v>
      </c>
    </row>
    <row r="63" ht="15.75" spans="1:5">
      <c r="A63" s="36" t="s">
        <v>907</v>
      </c>
      <c r="B63" s="90">
        <v>667</v>
      </c>
      <c r="C63" s="38">
        <v>100</v>
      </c>
      <c r="D63" s="90">
        <v>66</v>
      </c>
      <c r="E63" s="39">
        <f t="shared" si="4"/>
        <v>9.89505247376312</v>
      </c>
    </row>
    <row r="64" ht="15.75" spans="1:5">
      <c r="A64" s="15" t="s">
        <v>68</v>
      </c>
    </row>
    <row r="65" spans="1:6">
      <c r="A65" s="15"/>
    </row>
    <row r="66" spans="1:6">
      <c r="A66" s="164"/>
      <c r="B66" s="74"/>
      <c r="C66" s="74"/>
      <c r="D66" s="74"/>
      <c r="E66" s="74"/>
    </row>
    <row r="67" spans="1:6">
      <c r="A67" s="15"/>
    </row>
    <row r="68" spans="1:6">
      <c r="A68" s="15"/>
    </row>
    <row r="69" spans="1:6">
      <c r="A69" s="113" t="s">
        <v>916</v>
      </c>
      <c r="B69" s="113"/>
      <c r="C69" s="113"/>
      <c r="D69" s="113"/>
      <c r="E69" s="113"/>
      <c r="F69" s="113"/>
    </row>
    <row r="70" spans="1:6">
      <c r="A70" s="3" t="s">
        <v>917</v>
      </c>
      <c r="B70" s="3"/>
      <c r="C70" s="3"/>
      <c r="D70" s="3"/>
      <c r="E70" s="3"/>
      <c r="F70" s="3"/>
    </row>
    <row r="71" ht="15.75" spans="1:6">
      <c r="A71" s="24" t="s">
        <v>918</v>
      </c>
      <c r="B71" s="24" t="s">
        <v>80</v>
      </c>
      <c r="C71" s="159" t="s">
        <v>897</v>
      </c>
      <c r="D71" s="159"/>
      <c r="E71" s="159"/>
      <c r="F71" s="159"/>
    </row>
    <row r="72" ht="15.75" spans="1:6">
      <c r="A72" s="24"/>
      <c r="B72" s="24"/>
      <c r="C72" s="160" t="s">
        <v>283</v>
      </c>
      <c r="D72" s="161" t="s">
        <v>92</v>
      </c>
      <c r="E72" s="160" t="s">
        <v>284</v>
      </c>
      <c r="F72" s="161" t="s">
        <v>92</v>
      </c>
    </row>
    <row r="73" ht="15.75" spans="1:6">
      <c r="A73" s="24"/>
      <c r="B73" s="24"/>
      <c r="C73" s="160"/>
      <c r="D73" s="161"/>
      <c r="E73" s="160"/>
      <c r="F73" s="161"/>
    </row>
    <row r="74" ht="15.75" spans="1:6">
      <c r="A74" s="114" t="s">
        <v>919</v>
      </c>
      <c r="B74" s="153">
        <v>276773</v>
      </c>
      <c r="C74" s="153">
        <v>443</v>
      </c>
      <c r="D74" s="29">
        <f>C74/B74*100</f>
        <v>0.160058965289244</v>
      </c>
      <c r="E74" s="153">
        <f>B74-C74</f>
        <v>276330</v>
      </c>
      <c r="F74" s="30">
        <f>E74/B74*100</f>
        <v>99.8399410347108</v>
      </c>
    </row>
    <row r="75" spans="1:6">
      <c r="A75" s="117" t="s">
        <v>920</v>
      </c>
      <c r="B75" s="80">
        <v>276773</v>
      </c>
      <c r="C75" s="80">
        <v>49</v>
      </c>
      <c r="D75" s="34">
        <f t="shared" ref="D75:D80" si="5">C75/B75*100</f>
        <v>0.0177040390500518</v>
      </c>
      <c r="E75" s="80">
        <f>B75-C75</f>
        <v>276724</v>
      </c>
      <c r="F75" s="35">
        <f t="shared" ref="F75:F80" si="6">E75/B75*100</f>
        <v>99.98229596095</v>
      </c>
    </row>
    <row r="76" spans="1:6">
      <c r="A76" s="117" t="s">
        <v>921</v>
      </c>
      <c r="B76" s="80">
        <v>276773</v>
      </c>
      <c r="C76" s="80">
        <v>62</v>
      </c>
      <c r="D76" s="34">
        <f t="shared" si="5"/>
        <v>0.0224010290021064</v>
      </c>
      <c r="E76" s="80">
        <f t="shared" ref="E76:E80" si="7">B76-C76</f>
        <v>276711</v>
      </c>
      <c r="F76" s="35">
        <f t="shared" si="6"/>
        <v>99.9775989709979</v>
      </c>
    </row>
    <row r="77" spans="1:6">
      <c r="A77" s="117" t="s">
        <v>922</v>
      </c>
      <c r="B77" s="80">
        <v>276773</v>
      </c>
      <c r="C77" s="80">
        <v>6</v>
      </c>
      <c r="D77" s="34">
        <f t="shared" si="5"/>
        <v>0.00216784151633288</v>
      </c>
      <c r="E77" s="80">
        <f t="shared" si="7"/>
        <v>276767</v>
      </c>
      <c r="F77" s="35">
        <f t="shared" si="6"/>
        <v>99.9978321584837</v>
      </c>
    </row>
    <row r="78" spans="1:6">
      <c r="A78" s="117" t="s">
        <v>923</v>
      </c>
      <c r="B78" s="80">
        <v>276773</v>
      </c>
      <c r="C78" s="80">
        <v>12</v>
      </c>
      <c r="D78" s="34">
        <f t="shared" si="5"/>
        <v>0.00433568303266576</v>
      </c>
      <c r="E78" s="80">
        <f t="shared" si="7"/>
        <v>276761</v>
      </c>
      <c r="F78" s="35">
        <f t="shared" si="6"/>
        <v>99.9956643169673</v>
      </c>
    </row>
    <row r="79" spans="1:6">
      <c r="A79" s="117" t="s">
        <v>924</v>
      </c>
      <c r="B79" s="80">
        <v>276773</v>
      </c>
      <c r="C79" s="80">
        <v>9</v>
      </c>
      <c r="D79" s="34">
        <f t="shared" si="5"/>
        <v>0.00325176227449932</v>
      </c>
      <c r="E79" s="80">
        <f t="shared" si="7"/>
        <v>276764</v>
      </c>
      <c r="F79" s="35">
        <f t="shared" si="6"/>
        <v>99.9967482377255</v>
      </c>
    </row>
    <row r="80" ht="15.75" spans="1:6">
      <c r="A80" s="119" t="s">
        <v>925</v>
      </c>
      <c r="B80" s="90">
        <v>276773</v>
      </c>
      <c r="C80" s="90">
        <v>2</v>
      </c>
      <c r="D80" s="38">
        <f t="shared" si="5"/>
        <v>0.000722613838777626</v>
      </c>
      <c r="E80" s="90">
        <f t="shared" si="7"/>
        <v>276771</v>
      </c>
      <c r="F80" s="39">
        <f t="shared" si="6"/>
        <v>99.9992773861612</v>
      </c>
    </row>
    <row r="81" ht="15.75" spans="1:5">
      <c r="A81" s="15" t="s">
        <v>68</v>
      </c>
    </row>
    <row r="82" spans="1:5">
      <c r="A82" s="15"/>
    </row>
    <row r="83" spans="1:5">
      <c r="A83" s="15"/>
    </row>
    <row r="84" spans="1:5">
      <c r="A84" s="113" t="s">
        <v>926</v>
      </c>
      <c r="B84" s="113"/>
      <c r="C84" s="113"/>
      <c r="D84" s="113"/>
      <c r="E84" s="113"/>
    </row>
    <row r="85" ht="50.15" customHeight="1" spans="1:5">
      <c r="A85" s="3" t="s">
        <v>927</v>
      </c>
      <c r="B85" s="3"/>
      <c r="C85" s="3"/>
      <c r="D85" s="3"/>
      <c r="E85" s="3"/>
    </row>
    <row r="86" spans="1:5">
      <c r="A86" s="63" t="s">
        <v>910</v>
      </c>
      <c r="B86" s="160" t="s">
        <v>928</v>
      </c>
      <c r="C86" s="161" t="s">
        <v>92</v>
      </c>
      <c r="D86" s="160" t="s">
        <v>915</v>
      </c>
      <c r="E86" s="161" t="s">
        <v>92</v>
      </c>
    </row>
    <row r="87" ht="41.5" customHeight="1" spans="1:5">
      <c r="A87" s="25"/>
      <c r="B87" s="160"/>
      <c r="C87" s="161"/>
      <c r="D87" s="160"/>
      <c r="E87" s="161"/>
    </row>
    <row r="88" ht="15.75" spans="1:5">
      <c r="A88" s="27" t="s">
        <v>919</v>
      </c>
      <c r="B88" s="77">
        <v>443</v>
      </c>
      <c r="C88" s="29">
        <v>100</v>
      </c>
      <c r="D88" s="77">
        <v>299</v>
      </c>
      <c r="E88" s="30">
        <f>D88/B88*100</f>
        <v>67.4943566591422</v>
      </c>
    </row>
    <row r="89" spans="1:5">
      <c r="A89" s="32" t="s">
        <v>920</v>
      </c>
      <c r="B89" s="85">
        <v>49</v>
      </c>
      <c r="C89" s="34">
        <v>100</v>
      </c>
      <c r="D89" s="85">
        <v>27</v>
      </c>
      <c r="E89" s="35">
        <f t="shared" ref="E89:E94" si="8">D89/B89*100</f>
        <v>55.1020408163265</v>
      </c>
    </row>
    <row r="90" spans="1:5">
      <c r="A90" s="32" t="s">
        <v>921</v>
      </c>
      <c r="B90" s="85">
        <v>62</v>
      </c>
      <c r="C90" s="34">
        <v>100</v>
      </c>
      <c r="D90" s="85">
        <v>28</v>
      </c>
      <c r="E90" s="35">
        <f t="shared" si="8"/>
        <v>45.1612903225806</v>
      </c>
    </row>
    <row r="91" spans="1:5">
      <c r="A91" s="32" t="s">
        <v>922</v>
      </c>
      <c r="B91" s="85">
        <v>6</v>
      </c>
      <c r="C91" s="34">
        <v>100</v>
      </c>
      <c r="D91" s="85">
        <v>1</v>
      </c>
      <c r="E91" s="35">
        <f t="shared" si="8"/>
        <v>16.6666666666667</v>
      </c>
    </row>
    <row r="92" spans="1:5">
      <c r="A92" s="32" t="s">
        <v>923</v>
      </c>
      <c r="B92" s="85">
        <v>12</v>
      </c>
      <c r="C92" s="34">
        <v>100</v>
      </c>
      <c r="D92" s="85">
        <v>3</v>
      </c>
      <c r="E92" s="35">
        <f t="shared" si="8"/>
        <v>25</v>
      </c>
    </row>
    <row r="93" spans="1:5">
      <c r="A93" s="32" t="s">
        <v>924</v>
      </c>
      <c r="B93" s="85">
        <v>9</v>
      </c>
      <c r="C93" s="34">
        <v>100</v>
      </c>
      <c r="D93" s="85">
        <v>3</v>
      </c>
      <c r="E93" s="35">
        <f t="shared" si="8"/>
        <v>33.3333333333333</v>
      </c>
    </row>
    <row r="94" ht="15.75" spans="1:5">
      <c r="A94" s="36" t="s">
        <v>925</v>
      </c>
      <c r="B94" s="163">
        <v>2</v>
      </c>
      <c r="C94" s="38">
        <v>100</v>
      </c>
      <c r="D94" s="163">
        <v>1</v>
      </c>
      <c r="E94" s="39">
        <f t="shared" si="8"/>
        <v>50</v>
      </c>
    </row>
    <row r="95" ht="15.75" spans="1:5">
      <c r="A95" s="15" t="s">
        <v>68</v>
      </c>
    </row>
    <row r="96" spans="1:5">
      <c r="A96" s="15"/>
    </row>
    <row r="97" spans="1:9">
      <c r="A97" s="15"/>
    </row>
    <row r="98" spans="1:9">
      <c r="A98" s="113" t="s">
        <v>929</v>
      </c>
      <c r="B98" s="113"/>
      <c r="C98" s="113"/>
      <c r="D98" s="113"/>
      <c r="E98" s="113"/>
    </row>
    <row r="99" ht="48" customHeight="1" spans="1:9">
      <c r="A99" s="3" t="s">
        <v>930</v>
      </c>
      <c r="B99" s="3"/>
      <c r="C99" s="3"/>
      <c r="D99" s="3"/>
      <c r="E99" s="3"/>
    </row>
    <row r="100" ht="14.5" customHeight="1" spans="1:9">
      <c r="A100" s="63" t="s">
        <v>910</v>
      </c>
      <c r="B100" s="160" t="s">
        <v>897</v>
      </c>
      <c r="C100" s="161" t="s">
        <v>92</v>
      </c>
      <c r="D100" s="160" t="s">
        <v>912</v>
      </c>
      <c r="E100" s="161" t="s">
        <v>92</v>
      </c>
    </row>
    <row r="101" ht="44.5" customHeight="1" spans="1:9">
      <c r="A101" s="25"/>
      <c r="B101" s="160"/>
      <c r="C101" s="161"/>
      <c r="D101" s="160"/>
      <c r="E101" s="161"/>
    </row>
    <row r="102" ht="15.75" spans="1:9">
      <c r="A102" s="27" t="s">
        <v>919</v>
      </c>
      <c r="B102" s="77">
        <v>443</v>
      </c>
      <c r="C102" s="29">
        <v>100</v>
      </c>
      <c r="D102" s="77">
        <v>164</v>
      </c>
      <c r="E102" s="30">
        <f>D102/B102*100</f>
        <v>37.020316027088</v>
      </c>
    </row>
    <row r="103" spans="1:9">
      <c r="A103" s="32" t="s">
        <v>920</v>
      </c>
      <c r="B103" s="85">
        <v>49</v>
      </c>
      <c r="C103" s="34">
        <v>100</v>
      </c>
      <c r="D103" s="85">
        <v>48</v>
      </c>
      <c r="E103" s="35">
        <f t="shared" ref="E103:E108" si="9">D103/B103*100</f>
        <v>97.9591836734694</v>
      </c>
    </row>
    <row r="104" spans="1:9">
      <c r="A104" s="32" t="s">
        <v>921</v>
      </c>
      <c r="B104" s="85">
        <v>62</v>
      </c>
      <c r="C104" s="34">
        <v>100</v>
      </c>
      <c r="D104" s="85">
        <v>59</v>
      </c>
      <c r="E104" s="35">
        <f t="shared" si="9"/>
        <v>95.1612903225807</v>
      </c>
    </row>
    <row r="105" spans="1:9">
      <c r="A105" s="32" t="s">
        <v>922</v>
      </c>
      <c r="B105" s="85">
        <v>6</v>
      </c>
      <c r="C105" s="34">
        <v>100</v>
      </c>
      <c r="D105" s="85">
        <v>6</v>
      </c>
      <c r="E105" s="35">
        <f t="shared" si="9"/>
        <v>100</v>
      </c>
    </row>
    <row r="106" spans="1:9">
      <c r="A106" s="32" t="s">
        <v>923</v>
      </c>
      <c r="B106" s="85">
        <v>12</v>
      </c>
      <c r="C106" s="34">
        <v>100</v>
      </c>
      <c r="D106" s="85">
        <v>11</v>
      </c>
      <c r="E106" s="35">
        <f t="shared" si="9"/>
        <v>91.6666666666667</v>
      </c>
    </row>
    <row r="107" spans="1:9">
      <c r="A107" s="32" t="s">
        <v>924</v>
      </c>
      <c r="B107" s="85">
        <v>9</v>
      </c>
      <c r="C107" s="34">
        <v>100</v>
      </c>
      <c r="D107" s="85">
        <v>8</v>
      </c>
      <c r="E107" s="35">
        <f t="shared" si="9"/>
        <v>88.8888888888889</v>
      </c>
    </row>
    <row r="108" ht="15.75" spans="1:9">
      <c r="A108" s="36" t="s">
        <v>925</v>
      </c>
      <c r="B108" s="163">
        <v>2</v>
      </c>
      <c r="C108" s="38">
        <v>100</v>
      </c>
      <c r="D108" s="163">
        <v>2</v>
      </c>
      <c r="E108" s="39">
        <f t="shared" si="9"/>
        <v>100</v>
      </c>
    </row>
    <row r="109" ht="15.75" spans="1:9">
      <c r="A109" s="15" t="s">
        <v>68</v>
      </c>
    </row>
    <row r="111" spans="1:9">
      <c r="A111" s="74"/>
      <c r="B111" s="74"/>
      <c r="C111" s="74"/>
      <c r="D111" s="74"/>
      <c r="E111" s="74"/>
      <c r="F111" s="74"/>
      <c r="G111" s="74"/>
      <c r="H111" s="74"/>
      <c r="I111" s="74"/>
    </row>
    <row r="113" spans="1:6">
      <c r="A113" s="15"/>
    </row>
    <row r="114" spans="1:6">
      <c r="A114" s="113" t="s">
        <v>931</v>
      </c>
      <c r="B114" s="113"/>
      <c r="C114" s="113"/>
      <c r="D114" s="113"/>
      <c r="E114" s="113"/>
      <c r="F114" s="113"/>
    </row>
    <row r="115" ht="52" customHeight="1" spans="1:6">
      <c r="A115" s="3" t="s">
        <v>932</v>
      </c>
      <c r="B115" s="3"/>
      <c r="C115" s="3"/>
      <c r="D115" s="3"/>
      <c r="E115" s="3"/>
      <c r="F115" s="3"/>
    </row>
    <row r="116" ht="15.75" spans="1:6">
      <c r="A116" s="24" t="s">
        <v>918</v>
      </c>
      <c r="B116" s="24" t="s">
        <v>80</v>
      </c>
      <c r="C116" s="159" t="s">
        <v>897</v>
      </c>
      <c r="D116" s="159"/>
      <c r="E116" s="159"/>
      <c r="F116" s="159"/>
    </row>
    <row r="117" ht="15.75" spans="1:6">
      <c r="A117" s="24"/>
      <c r="B117" s="24"/>
      <c r="C117" s="160" t="s">
        <v>283</v>
      </c>
      <c r="D117" s="161" t="s">
        <v>92</v>
      </c>
      <c r="E117" s="160" t="s">
        <v>284</v>
      </c>
      <c r="F117" s="161" t="s">
        <v>92</v>
      </c>
    </row>
    <row r="118" ht="15.75" spans="1:6">
      <c r="A118" s="24"/>
      <c r="B118" s="24"/>
      <c r="C118" s="160"/>
      <c r="D118" s="161"/>
      <c r="E118" s="160"/>
      <c r="F118" s="161"/>
    </row>
    <row r="119" ht="15.75" spans="1:6">
      <c r="A119" s="27" t="s">
        <v>933</v>
      </c>
      <c r="B119" s="153">
        <v>276773</v>
      </c>
      <c r="C119" s="153">
        <v>48674</v>
      </c>
      <c r="D119" s="29">
        <f>C119/B119*100</f>
        <v>17.5862529943311</v>
      </c>
      <c r="E119" s="153">
        <f>B119-C119</f>
        <v>228099</v>
      </c>
      <c r="F119" s="30">
        <f>E119/B119*100</f>
        <v>82.4137470056689</v>
      </c>
    </row>
    <row r="120" spans="1:6">
      <c r="A120" s="32" t="s">
        <v>898</v>
      </c>
      <c r="B120" s="80">
        <v>276773</v>
      </c>
      <c r="C120" s="80">
        <v>34517</v>
      </c>
      <c r="D120" s="34">
        <f t="shared" ref="D120:D128" si="10">C120/B120*100</f>
        <v>12.4712309365437</v>
      </c>
      <c r="E120" s="80">
        <f>B120-C120</f>
        <v>242256</v>
      </c>
      <c r="F120" s="35">
        <f t="shared" ref="F120:F128" si="11">E120/B120*100</f>
        <v>87.5287690634563</v>
      </c>
    </row>
    <row r="121" spans="1:6">
      <c r="A121" s="32" t="s">
        <v>934</v>
      </c>
      <c r="B121" s="80">
        <v>276773</v>
      </c>
      <c r="C121" s="80">
        <v>14176</v>
      </c>
      <c r="D121" s="34">
        <f t="shared" si="10"/>
        <v>5.12188688925582</v>
      </c>
      <c r="E121" s="80">
        <f t="shared" ref="E121:E128" si="12">B121-C121</f>
        <v>262597</v>
      </c>
      <c r="F121" s="35">
        <f t="shared" si="11"/>
        <v>94.8781131107442</v>
      </c>
    </row>
    <row r="122" spans="1:6">
      <c r="A122" s="32" t="s">
        <v>935</v>
      </c>
      <c r="B122" s="80">
        <v>276773</v>
      </c>
      <c r="C122" s="80">
        <v>25602</v>
      </c>
      <c r="D122" s="34">
        <f t="shared" si="10"/>
        <v>9.2501797501924</v>
      </c>
      <c r="E122" s="80">
        <f t="shared" si="12"/>
        <v>251171</v>
      </c>
      <c r="F122" s="35">
        <f t="shared" si="11"/>
        <v>90.7498202498076</v>
      </c>
    </row>
    <row r="123" spans="1:6">
      <c r="A123" s="32" t="s">
        <v>899</v>
      </c>
      <c r="B123" s="80">
        <v>276773</v>
      </c>
      <c r="C123" s="80">
        <v>21240</v>
      </c>
      <c r="D123" s="34">
        <f t="shared" si="10"/>
        <v>7.67415896781839</v>
      </c>
      <c r="E123" s="80">
        <f t="shared" si="12"/>
        <v>255533</v>
      </c>
      <c r="F123" s="35">
        <f t="shared" si="11"/>
        <v>92.3258410321816</v>
      </c>
    </row>
    <row r="124" spans="1:6">
      <c r="A124" s="32" t="s">
        <v>936</v>
      </c>
      <c r="B124" s="80">
        <v>276773</v>
      </c>
      <c r="C124" s="80">
        <v>13716</v>
      </c>
      <c r="D124" s="34">
        <f t="shared" si="10"/>
        <v>4.95568570633696</v>
      </c>
      <c r="E124" s="80">
        <f t="shared" si="12"/>
        <v>263057</v>
      </c>
      <c r="F124" s="35">
        <f t="shared" si="11"/>
        <v>95.044314293663</v>
      </c>
    </row>
    <row r="125" spans="1:6">
      <c r="A125" s="32" t="s">
        <v>937</v>
      </c>
      <c r="B125" s="80">
        <v>276773</v>
      </c>
      <c r="C125" s="80">
        <v>13212</v>
      </c>
      <c r="D125" s="34">
        <f t="shared" si="10"/>
        <v>4.773587018965</v>
      </c>
      <c r="E125" s="80">
        <f t="shared" si="12"/>
        <v>263561</v>
      </c>
      <c r="F125" s="35">
        <f t="shared" si="11"/>
        <v>95.226412981035</v>
      </c>
    </row>
    <row r="126" spans="1:6">
      <c r="A126" s="32" t="s">
        <v>938</v>
      </c>
      <c r="B126" s="80">
        <v>276773</v>
      </c>
      <c r="C126" s="80">
        <v>4174</v>
      </c>
      <c r="D126" s="34">
        <f t="shared" si="10"/>
        <v>1.50809508152891</v>
      </c>
      <c r="E126" s="80">
        <f t="shared" si="12"/>
        <v>272599</v>
      </c>
      <c r="F126" s="35">
        <f t="shared" si="11"/>
        <v>98.4919049184711</v>
      </c>
    </row>
    <row r="127" spans="1:6">
      <c r="A127" s="32" t="s">
        <v>939</v>
      </c>
      <c r="B127" s="80">
        <v>276773</v>
      </c>
      <c r="C127" s="80">
        <v>10602</v>
      </c>
      <c r="D127" s="34">
        <f t="shared" si="10"/>
        <v>3.8305759593602</v>
      </c>
      <c r="E127" s="80">
        <f t="shared" si="12"/>
        <v>266171</v>
      </c>
      <c r="F127" s="35">
        <f t="shared" si="11"/>
        <v>96.1694240406398</v>
      </c>
    </row>
    <row r="128" ht="15.75" spans="1:6">
      <c r="A128" s="36" t="s">
        <v>940</v>
      </c>
      <c r="B128" s="90">
        <v>276773</v>
      </c>
      <c r="C128" s="90">
        <v>13965</v>
      </c>
      <c r="D128" s="38">
        <f t="shared" si="10"/>
        <v>5.04565112926478</v>
      </c>
      <c r="E128" s="90">
        <f t="shared" si="12"/>
        <v>262808</v>
      </c>
      <c r="F128" s="39">
        <f t="shared" si="11"/>
        <v>94.9543488707352</v>
      </c>
    </row>
    <row r="129" ht="15.75" spans="1:5">
      <c r="A129" s="15" t="s">
        <v>68</v>
      </c>
    </row>
    <row r="130" spans="1:5">
      <c r="A130" s="15"/>
    </row>
    <row r="131" spans="1:5">
      <c r="A131" s="15"/>
    </row>
    <row r="132" spans="1:5">
      <c r="A132" s="113" t="s">
        <v>941</v>
      </c>
      <c r="B132" s="113"/>
      <c r="C132" s="113"/>
      <c r="D132" s="113"/>
      <c r="E132" s="113"/>
    </row>
    <row r="133" ht="42.65" customHeight="1" spans="1:5">
      <c r="A133" s="3" t="s">
        <v>927</v>
      </c>
      <c r="B133" s="3"/>
      <c r="C133" s="3"/>
      <c r="D133" s="3"/>
      <c r="E133" s="3"/>
    </row>
    <row r="134" spans="1:5">
      <c r="A134" s="63" t="s">
        <v>910</v>
      </c>
      <c r="B134" s="160" t="s">
        <v>928</v>
      </c>
      <c r="C134" s="161" t="s">
        <v>92</v>
      </c>
      <c r="D134" s="160" t="s">
        <v>915</v>
      </c>
      <c r="E134" s="161" t="s">
        <v>92</v>
      </c>
    </row>
    <row r="135" ht="35.5" customHeight="1" spans="1:5">
      <c r="A135" s="25"/>
      <c r="B135" s="160"/>
      <c r="C135" s="161"/>
      <c r="D135" s="160"/>
      <c r="E135" s="161"/>
    </row>
    <row r="136" ht="15.75" spans="1:5">
      <c r="A136" s="27" t="s">
        <v>933</v>
      </c>
      <c r="B136" s="153">
        <v>48674</v>
      </c>
      <c r="C136" s="29">
        <v>100</v>
      </c>
      <c r="D136" s="153">
        <v>7154</v>
      </c>
      <c r="E136" s="30">
        <f>D136/B136*100</f>
        <v>14.697785265234</v>
      </c>
    </row>
    <row r="137" spans="1:5">
      <c r="A137" s="32" t="s">
        <v>898</v>
      </c>
      <c r="B137" s="80">
        <v>34517</v>
      </c>
      <c r="C137" s="34">
        <v>100</v>
      </c>
      <c r="D137" s="80">
        <v>3142</v>
      </c>
      <c r="E137" s="35">
        <f t="shared" ref="E137:E145" si="13">D137/B137*100</f>
        <v>9.10276095836834</v>
      </c>
    </row>
    <row r="138" spans="1:5">
      <c r="A138" s="32" t="s">
        <v>934</v>
      </c>
      <c r="B138" s="80">
        <v>14176</v>
      </c>
      <c r="C138" s="34">
        <v>100</v>
      </c>
      <c r="D138" s="80">
        <v>1585</v>
      </c>
      <c r="E138" s="35">
        <f t="shared" si="13"/>
        <v>11.1808690744921</v>
      </c>
    </row>
    <row r="139" spans="1:5">
      <c r="A139" s="32" t="s">
        <v>935</v>
      </c>
      <c r="B139" s="80">
        <v>25602</v>
      </c>
      <c r="C139" s="34">
        <v>100</v>
      </c>
      <c r="D139" s="80">
        <v>3899</v>
      </c>
      <c r="E139" s="35">
        <f t="shared" si="13"/>
        <v>15.229278962581</v>
      </c>
    </row>
    <row r="140" spans="1:5">
      <c r="A140" s="32" t="s">
        <v>899</v>
      </c>
      <c r="B140" s="80">
        <v>21240</v>
      </c>
      <c r="C140" s="34">
        <v>100</v>
      </c>
      <c r="D140" s="80">
        <v>2524</v>
      </c>
      <c r="E140" s="35">
        <f t="shared" si="13"/>
        <v>11.8832391713748</v>
      </c>
    </row>
    <row r="141" spans="1:5">
      <c r="A141" s="32" t="s">
        <v>936</v>
      </c>
      <c r="B141" s="80">
        <v>13716</v>
      </c>
      <c r="C141" s="34">
        <v>100</v>
      </c>
      <c r="D141" s="80">
        <v>1267</v>
      </c>
      <c r="E141" s="35">
        <f t="shared" si="13"/>
        <v>9.2373869932925</v>
      </c>
    </row>
    <row r="142" spans="1:5">
      <c r="A142" s="32" t="s">
        <v>937</v>
      </c>
      <c r="B142" s="80">
        <v>13212</v>
      </c>
      <c r="C142" s="34">
        <v>100</v>
      </c>
      <c r="D142" s="80">
        <v>1708</v>
      </c>
      <c r="E142" s="35">
        <f t="shared" si="13"/>
        <v>12.9276415379958</v>
      </c>
    </row>
    <row r="143" spans="1:5">
      <c r="A143" s="32" t="s">
        <v>938</v>
      </c>
      <c r="B143" s="80">
        <v>4174</v>
      </c>
      <c r="C143" s="34">
        <v>100</v>
      </c>
      <c r="D143" s="80">
        <v>1284</v>
      </c>
      <c r="E143" s="35">
        <f t="shared" si="13"/>
        <v>30.7618591279348</v>
      </c>
    </row>
    <row r="144" spans="1:5">
      <c r="A144" s="32" t="s">
        <v>939</v>
      </c>
      <c r="B144" s="80">
        <v>10602</v>
      </c>
      <c r="C144" s="34">
        <v>100</v>
      </c>
      <c r="D144" s="80">
        <v>1754</v>
      </c>
      <c r="E144" s="35">
        <f t="shared" si="13"/>
        <v>16.5440482927749</v>
      </c>
    </row>
    <row r="145" ht="15.75" spans="1:5">
      <c r="A145" s="36" t="s">
        <v>940</v>
      </c>
      <c r="B145" s="90">
        <v>13965</v>
      </c>
      <c r="C145" s="38">
        <v>100</v>
      </c>
      <c r="D145" s="90">
        <v>1178</v>
      </c>
      <c r="E145" s="39">
        <f t="shared" si="13"/>
        <v>8.43537414965986</v>
      </c>
    </row>
    <row r="146" ht="15.75" spans="1:5">
      <c r="A146" s="15" t="s">
        <v>68</v>
      </c>
    </row>
    <row r="147" spans="1:5">
      <c r="A147" s="15"/>
    </row>
    <row r="148" spans="1:5">
      <c r="A148" s="15"/>
    </row>
    <row r="149" spans="1:5">
      <c r="A149" s="113" t="s">
        <v>942</v>
      </c>
      <c r="B149" s="113"/>
      <c r="C149" s="113"/>
      <c r="D149" s="113"/>
      <c r="E149" s="113"/>
    </row>
    <row r="150" ht="48" customHeight="1" spans="1:5">
      <c r="A150" s="3" t="s">
        <v>943</v>
      </c>
      <c r="B150" s="3"/>
      <c r="C150" s="3"/>
      <c r="D150" s="3"/>
      <c r="E150" s="3"/>
    </row>
    <row r="151" ht="14.5" customHeight="1" spans="1:5">
      <c r="A151" s="63" t="s">
        <v>910</v>
      </c>
      <c r="B151" s="160" t="s">
        <v>928</v>
      </c>
      <c r="C151" s="161" t="s">
        <v>92</v>
      </c>
      <c r="D151" s="160" t="s">
        <v>912</v>
      </c>
      <c r="E151" s="161" t="s">
        <v>92</v>
      </c>
    </row>
    <row r="152" ht="44.5" customHeight="1" spans="1:5">
      <c r="A152" s="25"/>
      <c r="B152" s="160"/>
      <c r="C152" s="161"/>
      <c r="D152" s="160"/>
      <c r="E152" s="161"/>
    </row>
    <row r="153" ht="15.75" spans="1:5">
      <c r="A153" s="27" t="s">
        <v>933</v>
      </c>
      <c r="B153" s="153">
        <v>48674</v>
      </c>
      <c r="C153" s="29">
        <v>100</v>
      </c>
      <c r="D153" s="153">
        <v>47173</v>
      </c>
      <c r="E153" s="30">
        <f>D153/B153*100</f>
        <v>96.9162181041213</v>
      </c>
    </row>
    <row r="154" spans="1:5">
      <c r="A154" s="32" t="s">
        <v>898</v>
      </c>
      <c r="B154" s="80">
        <v>34517</v>
      </c>
      <c r="C154" s="34">
        <v>100</v>
      </c>
      <c r="D154" s="80">
        <v>2269</v>
      </c>
      <c r="E154" s="35">
        <f t="shared" ref="E154:E162" si="14">D154/B154*100</f>
        <v>6.57357244256453</v>
      </c>
    </row>
    <row r="155" spans="1:5">
      <c r="A155" s="32" t="s">
        <v>934</v>
      </c>
      <c r="B155" s="80">
        <v>14176</v>
      </c>
      <c r="C155" s="34">
        <v>100</v>
      </c>
      <c r="D155" s="80">
        <v>9742</v>
      </c>
      <c r="E155" s="35">
        <f t="shared" si="14"/>
        <v>68.7217832957111</v>
      </c>
    </row>
    <row r="156" spans="1:5">
      <c r="A156" s="32" t="s">
        <v>935</v>
      </c>
      <c r="B156" s="80">
        <v>25602</v>
      </c>
      <c r="C156" s="34">
        <v>100</v>
      </c>
      <c r="D156" s="80">
        <v>23716</v>
      </c>
      <c r="E156" s="35">
        <f t="shared" si="14"/>
        <v>92.6333880165612</v>
      </c>
    </row>
    <row r="157" spans="1:5">
      <c r="A157" s="32" t="s">
        <v>899</v>
      </c>
      <c r="B157" s="80">
        <v>21240</v>
      </c>
      <c r="C157" s="34">
        <v>100</v>
      </c>
      <c r="D157" s="80">
        <v>1554</v>
      </c>
      <c r="E157" s="35">
        <f t="shared" si="14"/>
        <v>7.31638418079096</v>
      </c>
    </row>
    <row r="158" spans="1:5">
      <c r="A158" s="32" t="s">
        <v>936</v>
      </c>
      <c r="B158" s="80">
        <v>13716</v>
      </c>
      <c r="C158" s="34">
        <v>100</v>
      </c>
      <c r="D158" s="80">
        <v>12986</v>
      </c>
      <c r="E158" s="35">
        <f t="shared" si="14"/>
        <v>94.6777486147565</v>
      </c>
    </row>
    <row r="159" spans="1:5">
      <c r="A159" s="32" t="s">
        <v>937</v>
      </c>
      <c r="B159" s="80">
        <v>13212</v>
      </c>
      <c r="C159" s="34">
        <v>100</v>
      </c>
      <c r="D159" s="80">
        <v>12732</v>
      </c>
      <c r="E159" s="35">
        <f t="shared" si="14"/>
        <v>96.3669391462307</v>
      </c>
    </row>
    <row r="160" spans="1:5">
      <c r="A160" s="32" t="s">
        <v>938</v>
      </c>
      <c r="B160" s="80">
        <v>4174</v>
      </c>
      <c r="C160" s="34">
        <v>100</v>
      </c>
      <c r="D160" s="80">
        <v>4020</v>
      </c>
      <c r="E160" s="35">
        <f t="shared" si="14"/>
        <v>96.3104935313848</v>
      </c>
    </row>
    <row r="161" spans="1:7">
      <c r="A161" s="32" t="s">
        <v>939</v>
      </c>
      <c r="B161" s="80">
        <v>10602</v>
      </c>
      <c r="C161" s="34">
        <v>100</v>
      </c>
      <c r="D161" s="80">
        <v>8782</v>
      </c>
      <c r="E161" s="35">
        <f t="shared" si="14"/>
        <v>82.8334276551594</v>
      </c>
    </row>
    <row r="162" ht="15.75" spans="1:7">
      <c r="A162" s="36" t="s">
        <v>940</v>
      </c>
      <c r="B162" s="90">
        <v>13965</v>
      </c>
      <c r="C162" s="38">
        <v>100</v>
      </c>
      <c r="D162" s="90">
        <v>13080</v>
      </c>
      <c r="E162" s="39">
        <f t="shared" si="14"/>
        <v>93.6627282491944</v>
      </c>
    </row>
    <row r="163" ht="15.75" spans="1:7">
      <c r="A163" s="15" t="s">
        <v>68</v>
      </c>
    </row>
    <row r="164" spans="1:7">
      <c r="A164" s="15"/>
    </row>
    <row r="165" spans="1:7">
      <c r="A165" s="164"/>
      <c r="B165" s="74"/>
      <c r="C165" s="74"/>
      <c r="D165" s="74"/>
      <c r="E165" s="74"/>
      <c r="F165" s="74"/>
      <c r="G165" s="74"/>
    </row>
    <row r="166" spans="1:7">
      <c r="A166" s="15"/>
    </row>
  </sheetData>
  <mergeCells count="64">
    <mergeCell ref="A2:C2"/>
    <mergeCell ref="A3:C3"/>
    <mergeCell ref="B4:C4"/>
    <mergeCell ref="A15:F15"/>
    <mergeCell ref="A16:F16"/>
    <mergeCell ref="C17:F17"/>
    <mergeCell ref="A33:E33"/>
    <mergeCell ref="A34:E34"/>
    <mergeCell ref="A50:E50"/>
    <mergeCell ref="A51:E51"/>
    <mergeCell ref="A69:F69"/>
    <mergeCell ref="A70:F70"/>
    <mergeCell ref="C71:F71"/>
    <mergeCell ref="A84:E84"/>
    <mergeCell ref="A85:E85"/>
    <mergeCell ref="A98:E98"/>
    <mergeCell ref="A99:E99"/>
    <mergeCell ref="A114:F114"/>
    <mergeCell ref="A115:F115"/>
    <mergeCell ref="C116:F116"/>
    <mergeCell ref="A132:E132"/>
    <mergeCell ref="A133:E133"/>
    <mergeCell ref="A149:E149"/>
    <mergeCell ref="A150:E150"/>
    <mergeCell ref="A4:A5"/>
    <mergeCell ref="A17:A19"/>
    <mergeCell ref="A35:A36"/>
    <mergeCell ref="A52:A53"/>
    <mergeCell ref="A71:A73"/>
    <mergeCell ref="A86:A87"/>
    <mergeCell ref="A100:A101"/>
    <mergeCell ref="A116:A118"/>
    <mergeCell ref="A134:A135"/>
    <mergeCell ref="A151:A152"/>
    <mergeCell ref="B17:B19"/>
    <mergeCell ref="B35:B36"/>
    <mergeCell ref="B52:B53"/>
    <mergeCell ref="B71:B73"/>
    <mergeCell ref="B86:B87"/>
    <mergeCell ref="B100:B101"/>
    <mergeCell ref="B116:B118"/>
    <mergeCell ref="B134:B135"/>
    <mergeCell ref="B151:B152"/>
    <mergeCell ref="C18:C19"/>
    <mergeCell ref="C35:C36"/>
    <mergeCell ref="C52:C53"/>
    <mergeCell ref="C72:C73"/>
    <mergeCell ref="C86:C87"/>
    <mergeCell ref="C100:C101"/>
    <mergeCell ref="C117:C118"/>
    <mergeCell ref="C134:C135"/>
    <mergeCell ref="C151:C152"/>
    <mergeCell ref="D35:D36"/>
    <mergeCell ref="D52:D53"/>
    <mergeCell ref="D86:D87"/>
    <mergeCell ref="D100:D101"/>
    <mergeCell ref="D134:D135"/>
    <mergeCell ref="D151:D152"/>
    <mergeCell ref="E35:E36"/>
    <mergeCell ref="E52:E53"/>
    <mergeCell ref="E86:E87"/>
    <mergeCell ref="E100:E101"/>
    <mergeCell ref="E134:E135"/>
    <mergeCell ref="E151:E152"/>
  </mergeCells>
  <hyperlinks>
    <hyperlink ref="A1" location="'ÍNDICE'!A1" display="Volver al Índice"/>
  </hyperlink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A47" sqref="A47"/>
    </sheetView>
  </sheetViews>
  <sheetFormatPr defaultColWidth="8.72380952380952" defaultRowHeight="15"/>
  <cols>
    <col min="1" max="1" width="38.4571428571429" customWidth="1"/>
    <col min="2" max="2" width="18.5428571428571" customWidth="1"/>
    <col min="3" max="3" width="15.8190476190476" customWidth="1"/>
    <col min="4" max="4" width="14.1809523809524" customWidth="1"/>
    <col min="5" max="5" width="12.8190476190476" customWidth="1"/>
    <col min="6" max="6" width="16.2666666666667" customWidth="1"/>
    <col min="7" max="7" width="10.7238095238095" customWidth="1"/>
    <col min="8" max="8" width="7.72380952380952" customWidth="1"/>
    <col min="9" max="9" width="18.7238095238095" customWidth="1"/>
  </cols>
  <sheetData>
    <row r="1" spans="1:9">
      <c r="A1" s="1" t="s">
        <v>69</v>
      </c>
    </row>
    <row r="2" spans="1:9">
      <c r="A2" s="50" t="s">
        <v>944</v>
      </c>
      <c r="B2" s="50"/>
      <c r="C2" s="50"/>
    </row>
    <row r="3" ht="44.15" customHeight="1" spans="1:9">
      <c r="A3" s="3" t="s">
        <v>945</v>
      </c>
      <c r="B3" s="3"/>
      <c r="C3" s="3"/>
    </row>
    <row r="4" ht="15.75" spans="1:9">
      <c r="A4" s="94" t="s">
        <v>946</v>
      </c>
      <c r="B4" s="145" t="s">
        <v>947</v>
      </c>
      <c r="C4" s="145"/>
    </row>
    <row r="5" ht="20.5" customHeight="1" spans="1:9">
      <c r="A5" s="94"/>
      <c r="B5" s="75" t="s">
        <v>241</v>
      </c>
      <c r="C5" s="75" t="s">
        <v>92</v>
      </c>
    </row>
    <row r="6" ht="15.75" spans="1:9">
      <c r="A6" s="76"/>
      <c r="B6" s="77"/>
      <c r="C6" s="78"/>
    </row>
    <row r="7" spans="1:9">
      <c r="A7" s="123" t="s">
        <v>80</v>
      </c>
      <c r="B7" s="125">
        <f>SUM(B9:B10)</f>
        <v>277161</v>
      </c>
      <c r="C7" s="146">
        <f>SUM(C9:C10)</f>
        <v>100</v>
      </c>
    </row>
    <row r="8" spans="1:9">
      <c r="A8" s="84"/>
      <c r="B8" s="80"/>
      <c r="C8" s="86"/>
    </row>
    <row r="9" spans="1:9">
      <c r="A9" s="147" t="s">
        <v>283</v>
      </c>
      <c r="B9" s="80">
        <v>45007</v>
      </c>
      <c r="C9" s="35">
        <f>B9/$B$7*100</f>
        <v>16.2385761344489</v>
      </c>
    </row>
    <row r="10" ht="15.75" spans="1:9">
      <c r="A10" s="148" t="s">
        <v>284</v>
      </c>
      <c r="B10" s="149">
        <v>232154</v>
      </c>
      <c r="C10" s="150">
        <f>B10/$B$7*100</f>
        <v>83.7614238655511</v>
      </c>
    </row>
    <row r="11" ht="15.75" spans="1:9">
      <c r="A11" s="15" t="s">
        <v>68</v>
      </c>
    </row>
    <row r="14" spans="1:9">
      <c r="A14" s="1" t="s">
        <v>69</v>
      </c>
    </row>
    <row r="15" ht="15.75" spans="1:9">
      <c r="A15" s="151" t="s">
        <v>948</v>
      </c>
      <c r="B15" s="151"/>
      <c r="C15" s="151"/>
      <c r="D15" s="151"/>
      <c r="E15" s="151"/>
      <c r="F15" s="151"/>
      <c r="G15" s="15"/>
    </row>
    <row r="16" ht="31" customHeight="1" spans="1:9">
      <c r="A16" s="152" t="s">
        <v>949</v>
      </c>
      <c r="B16" s="152"/>
      <c r="C16" s="152"/>
      <c r="D16" s="152"/>
      <c r="E16" s="152"/>
      <c r="F16" s="152"/>
      <c r="G16" s="15"/>
      <c r="I16" s="15"/>
    </row>
    <row r="17" ht="20.5" customHeight="1" spans="1:6">
      <c r="A17" s="4" t="s">
        <v>950</v>
      </c>
      <c r="B17" s="5" t="s">
        <v>80</v>
      </c>
      <c r="C17" s="8" t="s">
        <v>951</v>
      </c>
      <c r="D17" s="8"/>
      <c r="E17" s="8"/>
      <c r="F17" s="8"/>
    </row>
    <row r="18" ht="15.75" spans="1:6">
      <c r="A18" s="24"/>
      <c r="B18" s="94"/>
      <c r="C18" s="63" t="s">
        <v>283</v>
      </c>
      <c r="D18" s="63" t="s">
        <v>92</v>
      </c>
      <c r="E18" s="63" t="s">
        <v>284</v>
      </c>
      <c r="F18" s="63" t="s">
        <v>857</v>
      </c>
    </row>
    <row r="19" ht="15.75" spans="1:6">
      <c r="A19" s="27" t="s">
        <v>952</v>
      </c>
      <c r="B19" s="153">
        <f>C19+E19</f>
        <v>277161</v>
      </c>
      <c r="C19" s="28">
        <v>17972</v>
      </c>
      <c r="D19" s="154">
        <f>C19/B19*100</f>
        <v>6.48431777919693</v>
      </c>
      <c r="E19" s="28">
        <v>259189</v>
      </c>
      <c r="F19" s="155">
        <f>E19/B19*100</f>
        <v>93.5156822208031</v>
      </c>
    </row>
    <row r="20" spans="1:6">
      <c r="A20" s="32" t="s">
        <v>953</v>
      </c>
      <c r="B20" s="80">
        <f t="shared" ref="B20:B28" si="0">C20+E20</f>
        <v>277161</v>
      </c>
      <c r="C20" s="33">
        <v>4717</v>
      </c>
      <c r="D20" s="88">
        <f t="shared" ref="D20:D28" si="1">C20/B20*100</f>
        <v>1.70189889630937</v>
      </c>
      <c r="E20" s="33">
        <v>272444</v>
      </c>
      <c r="F20" s="89">
        <f t="shared" ref="F20:F28" si="2">E20/B20*100</f>
        <v>98.2981011036906</v>
      </c>
    </row>
    <row r="21" spans="1:6">
      <c r="A21" s="32" t="s">
        <v>954</v>
      </c>
      <c r="B21" s="80">
        <f t="shared" si="0"/>
        <v>277161</v>
      </c>
      <c r="C21" s="33">
        <v>3405</v>
      </c>
      <c r="D21" s="88">
        <f t="shared" si="1"/>
        <v>1.22852782317859</v>
      </c>
      <c r="E21" s="33">
        <v>273756</v>
      </c>
      <c r="F21" s="89">
        <f t="shared" si="2"/>
        <v>98.7714721768214</v>
      </c>
    </row>
    <row r="22" spans="1:6">
      <c r="A22" s="32" t="s">
        <v>955</v>
      </c>
      <c r="B22" s="80">
        <f t="shared" si="0"/>
        <v>277161</v>
      </c>
      <c r="C22" s="33">
        <v>3267</v>
      </c>
      <c r="D22" s="88">
        <f t="shared" si="1"/>
        <v>1.17873726823038</v>
      </c>
      <c r="E22" s="33">
        <v>273894</v>
      </c>
      <c r="F22" s="89">
        <f t="shared" si="2"/>
        <v>98.8212627317696</v>
      </c>
    </row>
    <row r="23" spans="1:6">
      <c r="A23" s="32" t="s">
        <v>956</v>
      </c>
      <c r="B23" s="80">
        <f t="shared" si="0"/>
        <v>277161</v>
      </c>
      <c r="C23" s="33">
        <v>2765</v>
      </c>
      <c r="D23" s="88">
        <f t="shared" si="1"/>
        <v>0.997615104578205</v>
      </c>
      <c r="E23" s="33">
        <v>274396</v>
      </c>
      <c r="F23" s="89">
        <f t="shared" si="2"/>
        <v>99.0023848954218</v>
      </c>
    </row>
    <row r="24" spans="1:6">
      <c r="A24" s="32" t="s">
        <v>957</v>
      </c>
      <c r="B24" s="80">
        <f t="shared" si="0"/>
        <v>277161</v>
      </c>
      <c r="C24" s="33">
        <v>2670</v>
      </c>
      <c r="D24" s="88">
        <f t="shared" si="1"/>
        <v>0.963338997910962</v>
      </c>
      <c r="E24" s="33">
        <v>274491</v>
      </c>
      <c r="F24" s="89">
        <f t="shared" si="2"/>
        <v>99.036661002089</v>
      </c>
    </row>
    <row r="25" spans="1:6">
      <c r="A25" s="32" t="s">
        <v>958</v>
      </c>
      <c r="B25" s="80">
        <f t="shared" si="0"/>
        <v>277161</v>
      </c>
      <c r="C25" s="33">
        <v>1751</v>
      </c>
      <c r="D25" s="88">
        <f t="shared" si="1"/>
        <v>0.631762766045728</v>
      </c>
      <c r="E25" s="33">
        <v>275410</v>
      </c>
      <c r="F25" s="89">
        <f t="shared" si="2"/>
        <v>99.3682372339543</v>
      </c>
    </row>
    <row r="26" spans="1:6">
      <c r="A26" s="32" t="s">
        <v>959</v>
      </c>
      <c r="B26" s="80">
        <f t="shared" si="0"/>
        <v>277161</v>
      </c>
      <c r="C26" s="33">
        <v>1661</v>
      </c>
      <c r="D26" s="88">
        <f t="shared" si="1"/>
        <v>0.599290664992549</v>
      </c>
      <c r="E26" s="33">
        <v>275500</v>
      </c>
      <c r="F26" s="89">
        <f t="shared" si="2"/>
        <v>99.4007093350074</v>
      </c>
    </row>
    <row r="27" spans="1:6">
      <c r="A27" s="32" t="s">
        <v>960</v>
      </c>
      <c r="B27" s="80">
        <f t="shared" si="0"/>
        <v>277161</v>
      </c>
      <c r="C27" s="33">
        <v>1371</v>
      </c>
      <c r="D27" s="88">
        <f t="shared" si="1"/>
        <v>0.494658339376752</v>
      </c>
      <c r="E27" s="33">
        <v>275790</v>
      </c>
      <c r="F27" s="89">
        <f t="shared" si="2"/>
        <v>99.5053416606232</v>
      </c>
    </row>
    <row r="28" ht="15.75" spans="1:6">
      <c r="A28" s="36" t="s">
        <v>961</v>
      </c>
      <c r="B28" s="90">
        <f t="shared" si="0"/>
        <v>277161</v>
      </c>
      <c r="C28" s="37">
        <v>1154</v>
      </c>
      <c r="D28" s="91">
        <f t="shared" si="1"/>
        <v>0.416364495726311</v>
      </c>
      <c r="E28" s="37">
        <v>276007</v>
      </c>
      <c r="F28" s="92">
        <f t="shared" si="2"/>
        <v>99.5836355042737</v>
      </c>
    </row>
    <row r="29" ht="15.75" spans="1:6">
      <c r="A29" s="15" t="s">
        <v>68</v>
      </c>
    </row>
    <row r="30" spans="1:6">
      <c r="A30" s="15"/>
    </row>
    <row r="32" spans="1:6">
      <c r="A32" s="50" t="s">
        <v>962</v>
      </c>
      <c r="B32" s="50"/>
      <c r="C32" s="50"/>
      <c r="D32" s="50"/>
      <c r="E32" s="50"/>
      <c r="F32" s="50"/>
    </row>
    <row r="33" ht="41.15" customHeight="1" spans="1:9">
      <c r="A33" s="3" t="s">
        <v>963</v>
      </c>
      <c r="B33" s="3"/>
      <c r="C33" s="3"/>
      <c r="D33" s="3"/>
      <c r="E33" s="3"/>
      <c r="F33" s="3"/>
      <c r="G33" s="15"/>
      <c r="I33" s="15"/>
    </row>
    <row r="34" ht="30" spans="1:9">
      <c r="A34" s="4" t="s">
        <v>950</v>
      </c>
      <c r="B34" s="156" t="s">
        <v>964</v>
      </c>
      <c r="C34" s="157" t="s">
        <v>965</v>
      </c>
      <c r="D34" s="157"/>
      <c r="E34" s="157"/>
      <c r="F34" s="157"/>
    </row>
    <row r="35" spans="1:9">
      <c r="A35" s="7"/>
      <c r="B35" s="9" t="s">
        <v>283</v>
      </c>
      <c r="C35" s="9" t="s">
        <v>966</v>
      </c>
      <c r="D35" s="9" t="s">
        <v>967</v>
      </c>
      <c r="E35" s="9" t="s">
        <v>968</v>
      </c>
      <c r="F35" s="9" t="s">
        <v>675</v>
      </c>
    </row>
    <row r="36" spans="1:9">
      <c r="A36" s="10" t="s">
        <v>952</v>
      </c>
      <c r="B36" s="12">
        <v>17972</v>
      </c>
      <c r="C36" s="12">
        <v>5969</v>
      </c>
      <c r="D36" s="12">
        <v>10529</v>
      </c>
      <c r="E36" s="12">
        <v>1469</v>
      </c>
      <c r="F36" s="12">
        <v>5</v>
      </c>
    </row>
    <row r="37" spans="1:9">
      <c r="A37" s="95" t="s">
        <v>953</v>
      </c>
      <c r="B37" s="97">
        <v>4717</v>
      </c>
      <c r="C37" s="97">
        <v>1296</v>
      </c>
      <c r="D37" s="97">
        <v>3224</v>
      </c>
      <c r="E37" s="97">
        <v>192</v>
      </c>
      <c r="F37" s="97">
        <v>5</v>
      </c>
    </row>
    <row r="38" spans="1:9">
      <c r="A38" s="10" t="s">
        <v>954</v>
      </c>
      <c r="B38" s="12">
        <v>3405</v>
      </c>
      <c r="C38" s="12">
        <v>924</v>
      </c>
      <c r="D38" s="12">
        <v>2152</v>
      </c>
      <c r="E38" s="12">
        <v>318</v>
      </c>
      <c r="F38" s="12">
        <v>11</v>
      </c>
    </row>
    <row r="39" spans="1:9">
      <c r="A39" s="95" t="s">
        <v>955</v>
      </c>
      <c r="B39" s="97">
        <v>3267</v>
      </c>
      <c r="C39" s="97">
        <v>1212</v>
      </c>
      <c r="D39" s="97">
        <v>1944</v>
      </c>
      <c r="E39" s="97">
        <v>109</v>
      </c>
      <c r="F39" s="97">
        <v>2</v>
      </c>
    </row>
    <row r="40" spans="1:9">
      <c r="A40" s="10" t="s">
        <v>956</v>
      </c>
      <c r="B40" s="12">
        <v>2765</v>
      </c>
      <c r="C40" s="12">
        <v>1090</v>
      </c>
      <c r="D40" s="12">
        <v>1608</v>
      </c>
      <c r="E40" s="12">
        <v>53</v>
      </c>
      <c r="F40" s="12">
        <v>14</v>
      </c>
    </row>
    <row r="41" spans="1:9">
      <c r="A41" s="95" t="s">
        <v>957</v>
      </c>
      <c r="B41" s="97">
        <v>2670</v>
      </c>
      <c r="C41" s="97">
        <v>561</v>
      </c>
      <c r="D41" s="97">
        <v>1936</v>
      </c>
      <c r="E41" s="97">
        <v>173</v>
      </c>
      <c r="F41" s="97">
        <v>0</v>
      </c>
    </row>
    <row r="42" spans="1:9">
      <c r="A42" s="10" t="s">
        <v>958</v>
      </c>
      <c r="B42" s="12">
        <v>1751</v>
      </c>
      <c r="C42" s="12">
        <v>593</v>
      </c>
      <c r="D42" s="12">
        <v>976</v>
      </c>
      <c r="E42" s="12">
        <v>164</v>
      </c>
      <c r="F42" s="12">
        <v>18</v>
      </c>
    </row>
    <row r="43" spans="1:9">
      <c r="A43" s="95" t="s">
        <v>959</v>
      </c>
      <c r="B43" s="97">
        <v>1661</v>
      </c>
      <c r="C43" s="97">
        <v>448</v>
      </c>
      <c r="D43" s="97">
        <v>1085</v>
      </c>
      <c r="E43" s="97">
        <v>125</v>
      </c>
      <c r="F43" s="97">
        <v>3</v>
      </c>
    </row>
    <row r="44" spans="1:9">
      <c r="A44" s="10" t="s">
        <v>960</v>
      </c>
      <c r="B44" s="12">
        <v>1371</v>
      </c>
      <c r="C44" s="12">
        <v>697</v>
      </c>
      <c r="D44" s="12">
        <v>585</v>
      </c>
      <c r="E44" s="12">
        <v>53</v>
      </c>
      <c r="F44" s="12">
        <v>36</v>
      </c>
    </row>
    <row r="45" spans="1:9">
      <c r="A45" s="95" t="s">
        <v>961</v>
      </c>
      <c r="B45" s="97">
        <v>1154</v>
      </c>
      <c r="C45" s="97">
        <v>290</v>
      </c>
      <c r="D45" s="97">
        <v>852</v>
      </c>
      <c r="E45" s="97">
        <v>12</v>
      </c>
      <c r="F45" s="97">
        <v>0</v>
      </c>
    </row>
    <row r="46" spans="1:9">
      <c r="A46" s="15" t="s">
        <v>68</v>
      </c>
    </row>
  </sheetData>
  <mergeCells count="13">
    <mergeCell ref="A2:C2"/>
    <mergeCell ref="A3:C3"/>
    <mergeCell ref="B4:C4"/>
    <mergeCell ref="A15:F15"/>
    <mergeCell ref="A16:F16"/>
    <mergeCell ref="C17:F17"/>
    <mergeCell ref="A32:F32"/>
    <mergeCell ref="A33:F33"/>
    <mergeCell ref="C34:F34"/>
    <mergeCell ref="A4:A5"/>
    <mergeCell ref="A17:A18"/>
    <mergeCell ref="A34:A35"/>
    <mergeCell ref="B17:B18"/>
  </mergeCells>
  <hyperlinks>
    <hyperlink ref="A14" location="'ÍNDICE'!A1" display="Volver al Índice"/>
    <hyperlink ref="A1" location="'ÍNDICE'!A1" display="Volver al Índice"/>
  </hyperlink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workbookViewId="0">
      <selection activeCell="A1" sqref="A1"/>
    </sheetView>
  </sheetViews>
  <sheetFormatPr defaultColWidth="8.72380952380952" defaultRowHeight="15" outlineLevelCol="5"/>
  <cols>
    <col min="1" max="1" width="30.7238095238095" customWidth="1"/>
    <col min="2" max="2" width="14.7238095238095" customWidth="1"/>
    <col min="3" max="3" width="15.5428571428571" customWidth="1"/>
    <col min="4" max="4" width="19.2666666666667" customWidth="1"/>
    <col min="5" max="5" width="13.1809523809524" customWidth="1"/>
    <col min="7" max="7" width="10.7238095238095" customWidth="1"/>
    <col min="8" max="8" width="7.72380952380952" customWidth="1"/>
    <col min="9" max="9" width="18.7238095238095" customWidth="1"/>
  </cols>
  <sheetData>
    <row r="1" spans="1:6">
      <c r="A1" s="1" t="s">
        <v>69</v>
      </c>
    </row>
    <row r="2" ht="19" customHeight="1" spans="1:6">
      <c r="A2" s="2" t="s">
        <v>969</v>
      </c>
      <c r="B2" s="3"/>
      <c r="C2" s="3"/>
      <c r="D2" s="3"/>
      <c r="E2" s="3"/>
      <c r="F2" s="3"/>
    </row>
    <row r="3" ht="29.5" customHeight="1" spans="1:6">
      <c r="A3" s="2" t="s">
        <v>970</v>
      </c>
      <c r="B3" s="3"/>
      <c r="C3" s="3"/>
      <c r="D3" s="3"/>
      <c r="E3" s="3"/>
      <c r="F3" s="3"/>
    </row>
    <row r="4" ht="29.5" customHeight="1" spans="1:6">
      <c r="A4" s="63" t="s">
        <v>96</v>
      </c>
      <c r="B4" s="72" t="s">
        <v>971</v>
      </c>
      <c r="C4" s="7"/>
      <c r="D4" s="7"/>
      <c r="E4" s="7"/>
      <c r="F4" s="7"/>
    </row>
    <row r="5" ht="15.75" spans="1:6">
      <c r="A5" s="25"/>
      <c r="B5" s="75" t="s">
        <v>80</v>
      </c>
      <c r="C5" s="63" t="s">
        <v>289</v>
      </c>
      <c r="D5" s="63" t="s">
        <v>92</v>
      </c>
      <c r="E5" s="63" t="s">
        <v>290</v>
      </c>
      <c r="F5" s="71" t="s">
        <v>857</v>
      </c>
    </row>
    <row r="6" ht="15.75" spans="1:6">
      <c r="A6" s="76"/>
      <c r="B6" s="77"/>
      <c r="C6" s="77"/>
      <c r="D6" s="77"/>
      <c r="E6" s="77"/>
      <c r="F6" s="78"/>
    </row>
    <row r="7" spans="1:6">
      <c r="A7" s="123" t="s">
        <v>80</v>
      </c>
      <c r="B7" s="124">
        <f>E7+C7</f>
        <v>216347</v>
      </c>
      <c r="C7" s="125">
        <f>SUM(C9:C18)</f>
        <v>111239</v>
      </c>
      <c r="D7" s="126">
        <f>C7/B7*100</f>
        <v>51.4169366804254</v>
      </c>
      <c r="E7" s="125">
        <f>SUM(E9:E18)</f>
        <v>105108</v>
      </c>
      <c r="F7" s="127">
        <f>E7/B7*100</f>
        <v>48.5830633195746</v>
      </c>
    </row>
    <row r="8" spans="1:6">
      <c r="A8" s="84"/>
      <c r="B8" s="128"/>
      <c r="C8" s="85"/>
      <c r="D8" s="85"/>
      <c r="E8" s="85"/>
      <c r="F8" s="86"/>
    </row>
    <row r="9" spans="1:6">
      <c r="A9" s="129" t="s">
        <v>102</v>
      </c>
      <c r="B9" s="130">
        <v>26486</v>
      </c>
      <c r="C9" s="130">
        <v>13141</v>
      </c>
      <c r="D9" s="131">
        <f t="shared" ref="D9:D18" si="0">C9/$B9*100</f>
        <v>49.614890885751</v>
      </c>
      <c r="E9" s="130">
        <v>13345</v>
      </c>
      <c r="F9" s="132">
        <f t="shared" ref="F9:F18" si="1">E9/$B9*100</f>
        <v>50.385109114249</v>
      </c>
    </row>
    <row r="10" spans="1:6">
      <c r="A10" s="129" t="s">
        <v>103</v>
      </c>
      <c r="B10" s="130">
        <v>16287</v>
      </c>
      <c r="C10" s="130">
        <v>12382</v>
      </c>
      <c r="D10" s="131">
        <f t="shared" si="0"/>
        <v>76.0238226806656</v>
      </c>
      <c r="E10" s="130">
        <v>3905</v>
      </c>
      <c r="F10" s="132">
        <f t="shared" si="1"/>
        <v>23.9761773193344</v>
      </c>
    </row>
    <row r="11" spans="1:6">
      <c r="A11" s="129" t="s">
        <v>100</v>
      </c>
      <c r="B11" s="130">
        <v>32486</v>
      </c>
      <c r="C11" s="130">
        <v>18154</v>
      </c>
      <c r="D11" s="131">
        <f t="shared" si="0"/>
        <v>55.8825340146525</v>
      </c>
      <c r="E11" s="130">
        <v>14332</v>
      </c>
      <c r="F11" s="132">
        <f t="shared" si="1"/>
        <v>44.1174659853475</v>
      </c>
    </row>
    <row r="12" spans="1:6">
      <c r="A12" s="129" t="s">
        <v>101</v>
      </c>
      <c r="B12" s="130">
        <v>19486</v>
      </c>
      <c r="C12" s="130">
        <v>8882</v>
      </c>
      <c r="D12" s="131">
        <f t="shared" si="0"/>
        <v>45.5814430873448</v>
      </c>
      <c r="E12" s="130">
        <v>10604</v>
      </c>
      <c r="F12" s="132">
        <f t="shared" si="1"/>
        <v>54.4185569126552</v>
      </c>
    </row>
    <row r="13" spans="1:6">
      <c r="A13" s="129" t="s">
        <v>106</v>
      </c>
      <c r="B13" s="130">
        <v>27158</v>
      </c>
      <c r="C13" s="130">
        <v>12967</v>
      </c>
      <c r="D13" s="131">
        <f t="shared" si="0"/>
        <v>47.7465203623242</v>
      </c>
      <c r="E13" s="130">
        <v>14191</v>
      </c>
      <c r="F13" s="132">
        <f t="shared" si="1"/>
        <v>52.2534796376758</v>
      </c>
    </row>
    <row r="14" spans="1:6">
      <c r="A14" s="129" t="s">
        <v>105</v>
      </c>
      <c r="B14" s="130">
        <v>27847</v>
      </c>
      <c r="C14" s="130">
        <v>14348</v>
      </c>
      <c r="D14" s="131">
        <f t="shared" si="0"/>
        <v>51.524401192229</v>
      </c>
      <c r="E14" s="130">
        <v>13499</v>
      </c>
      <c r="F14" s="132">
        <f t="shared" si="1"/>
        <v>48.475598807771</v>
      </c>
    </row>
    <row r="15" spans="1:6">
      <c r="A15" s="129" t="s">
        <v>108</v>
      </c>
      <c r="B15" s="130">
        <v>23191</v>
      </c>
      <c r="C15" s="130">
        <v>11157</v>
      </c>
      <c r="D15" s="131">
        <f t="shared" si="0"/>
        <v>48.1091802854556</v>
      </c>
      <c r="E15" s="130">
        <v>12034</v>
      </c>
      <c r="F15" s="132">
        <f t="shared" si="1"/>
        <v>51.8908197145444</v>
      </c>
    </row>
    <row r="16" spans="1:6">
      <c r="A16" s="129" t="s">
        <v>972</v>
      </c>
      <c r="B16" s="130">
        <v>3805</v>
      </c>
      <c r="C16" s="130">
        <v>1993</v>
      </c>
      <c r="D16" s="131">
        <f t="shared" si="0"/>
        <v>52.3784494086728</v>
      </c>
      <c r="E16" s="130">
        <v>1812</v>
      </c>
      <c r="F16" s="132">
        <f t="shared" si="1"/>
        <v>47.6215505913272</v>
      </c>
    </row>
    <row r="17" spans="1:6">
      <c r="A17" s="129" t="s">
        <v>104</v>
      </c>
      <c r="B17" s="130">
        <v>28528</v>
      </c>
      <c r="C17" s="130">
        <v>12334</v>
      </c>
      <c r="D17" s="131">
        <f t="shared" si="0"/>
        <v>43.2347167694896</v>
      </c>
      <c r="E17" s="130">
        <v>16194</v>
      </c>
      <c r="F17" s="132">
        <f t="shared" si="1"/>
        <v>56.7652832305104</v>
      </c>
    </row>
    <row r="18" ht="15.75" spans="1:6">
      <c r="A18" s="133" t="s">
        <v>107</v>
      </c>
      <c r="B18" s="134">
        <v>11073</v>
      </c>
      <c r="C18" s="134">
        <v>5881</v>
      </c>
      <c r="D18" s="135">
        <f t="shared" si="0"/>
        <v>53.1111713176194</v>
      </c>
      <c r="E18" s="134">
        <v>5192</v>
      </c>
      <c r="F18" s="136">
        <f t="shared" si="1"/>
        <v>46.8888286823806</v>
      </c>
    </row>
    <row r="19" ht="15.75" spans="1:6">
      <c r="A19" s="15" t="s">
        <v>68</v>
      </c>
      <c r="F19" s="31"/>
    </row>
    <row r="20" spans="1:6">
      <c r="A20" s="15"/>
    </row>
    <row r="22" spans="1:6">
      <c r="A22" s="1" t="s">
        <v>69</v>
      </c>
    </row>
    <row r="23" ht="19.5" customHeight="1" spans="1:6">
      <c r="A23" s="137" t="s">
        <v>973</v>
      </c>
      <c r="B23" s="137"/>
      <c r="C23" s="137"/>
      <c r="D23" s="22"/>
      <c r="E23" s="22"/>
    </row>
    <row r="24" ht="38.5" customHeight="1" spans="1:6">
      <c r="A24" s="138" t="s">
        <v>974</v>
      </c>
      <c r="B24" s="138"/>
      <c r="C24" s="138"/>
      <c r="D24" s="139"/>
      <c r="E24" s="21"/>
    </row>
    <row r="25" spans="1:6">
      <c r="A25" s="17" t="s">
        <v>975</v>
      </c>
      <c r="B25" s="17" t="s">
        <v>976</v>
      </c>
      <c r="C25" s="17" t="s">
        <v>92</v>
      </c>
      <c r="D25" s="22"/>
      <c r="E25" s="22"/>
    </row>
    <row r="26" spans="1:6">
      <c r="A26" s="10" t="s">
        <v>977</v>
      </c>
      <c r="B26" s="12">
        <v>104230</v>
      </c>
      <c r="C26" s="140">
        <f>B26/B$32*100</f>
        <v>93.6991522757306</v>
      </c>
      <c r="D26" s="21"/>
      <c r="E26" s="22"/>
    </row>
    <row r="27" spans="1:6">
      <c r="A27" s="10" t="s">
        <v>978</v>
      </c>
      <c r="B27" s="12">
        <v>14437</v>
      </c>
      <c r="C27" s="140">
        <f t="shared" ref="C27:C31" si="2">B27/B$32*100</f>
        <v>12.9783619054468</v>
      </c>
      <c r="D27" s="21"/>
      <c r="E27" s="22"/>
    </row>
    <row r="28" spans="1:6">
      <c r="A28" s="10" t="s">
        <v>979</v>
      </c>
      <c r="B28" s="12">
        <v>50038</v>
      </c>
      <c r="C28" s="140">
        <f t="shared" si="2"/>
        <v>44.9824252285619</v>
      </c>
      <c r="D28" s="21"/>
      <c r="E28" s="22"/>
    </row>
    <row r="29" spans="1:6">
      <c r="A29" s="10" t="s">
        <v>980</v>
      </c>
      <c r="B29" s="12">
        <v>17911</v>
      </c>
      <c r="C29" s="140">
        <f t="shared" si="2"/>
        <v>16.1013673262075</v>
      </c>
      <c r="D29" s="21"/>
      <c r="E29" s="22"/>
    </row>
    <row r="30" spans="1:6">
      <c r="A30" s="10" t="s">
        <v>981</v>
      </c>
      <c r="B30" s="12">
        <v>3259</v>
      </c>
      <c r="C30" s="140">
        <f t="shared" si="2"/>
        <v>2.92972788320643</v>
      </c>
      <c r="D30" s="21"/>
      <c r="E30" s="22"/>
    </row>
    <row r="31" spans="1:6">
      <c r="A31" s="10" t="s">
        <v>982</v>
      </c>
      <c r="B31" s="12">
        <v>9773</v>
      </c>
      <c r="C31" s="140">
        <f t="shared" si="2"/>
        <v>8.78558778845549</v>
      </c>
      <c r="D31" s="21"/>
      <c r="E31" s="22"/>
    </row>
    <row r="32" spans="1:6">
      <c r="A32" s="141" t="s">
        <v>983</v>
      </c>
      <c r="B32" s="142">
        <v>111239</v>
      </c>
      <c r="C32" s="143" t="s">
        <v>984</v>
      </c>
      <c r="D32" s="21"/>
      <c r="E32" s="22"/>
    </row>
    <row r="33" spans="1:5">
      <c r="A33" s="15" t="s">
        <v>985</v>
      </c>
      <c r="B33" s="139"/>
      <c r="C33" s="144"/>
      <c r="D33" s="21"/>
      <c r="E33" s="22"/>
    </row>
    <row r="34" spans="1:5">
      <c r="A34" s="15" t="s">
        <v>68</v>
      </c>
    </row>
  </sheetData>
  <mergeCells count="6">
    <mergeCell ref="A2:F2"/>
    <mergeCell ref="A3:F3"/>
    <mergeCell ref="B4:F4"/>
    <mergeCell ref="A23:C23"/>
    <mergeCell ref="A24:C24"/>
    <mergeCell ref="A4:A5"/>
  </mergeCells>
  <hyperlinks>
    <hyperlink ref="A1" location="'ÍNDICE'!A1" display="Volver al Índice"/>
    <hyperlink ref="A22" location="'ÍNDICE'!A1" display="Volver al Índice"/>
  </hyperlink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4"/>
  <sheetViews>
    <sheetView zoomScale="78" zoomScaleNormal="78" workbookViewId="0">
      <selection activeCell="A1" sqref="A1"/>
    </sheetView>
  </sheetViews>
  <sheetFormatPr defaultColWidth="8.72380952380952" defaultRowHeight="15"/>
  <cols>
    <col min="1" max="1" width="51.5428571428571" customWidth="1"/>
    <col min="2" max="2" width="15.7238095238095" customWidth="1"/>
    <col min="3" max="3" width="20.7238095238095" customWidth="1"/>
    <col min="4" max="4" width="15.7238095238095" customWidth="1"/>
    <col min="5" max="5" width="19.7238095238095" customWidth="1"/>
    <col min="6" max="6" width="11.7238095238095" customWidth="1"/>
    <col min="9" max="9" width="11.5428571428571" customWidth="1"/>
  </cols>
  <sheetData>
    <row r="1" spans="1:8">
      <c r="A1" s="1" t="s">
        <v>69</v>
      </c>
    </row>
    <row r="2" spans="1:8">
      <c r="A2" s="2" t="s">
        <v>986</v>
      </c>
      <c r="B2" s="3"/>
      <c r="C2" s="3"/>
      <c r="D2" s="3"/>
      <c r="E2" s="3"/>
      <c r="F2" s="3"/>
    </row>
    <row r="3" ht="31.5" customHeight="1" spans="1:8">
      <c r="A3" s="2" t="s">
        <v>987</v>
      </c>
      <c r="B3" s="3"/>
      <c r="C3" s="3"/>
      <c r="D3" s="3"/>
      <c r="E3" s="3"/>
      <c r="F3" s="3"/>
    </row>
    <row r="4" ht="20.15" customHeight="1" spans="1:8">
      <c r="A4" s="63" t="s">
        <v>96</v>
      </c>
      <c r="B4" s="64" t="s">
        <v>988</v>
      </c>
      <c r="C4" s="8" t="s">
        <v>989</v>
      </c>
      <c r="D4" s="8"/>
      <c r="E4" s="8"/>
      <c r="F4" s="8"/>
    </row>
    <row r="5" ht="14.5" customHeight="1" spans="1:8">
      <c r="A5" s="65"/>
      <c r="B5" s="66"/>
      <c r="C5" s="9" t="s">
        <v>283</v>
      </c>
      <c r="D5" s="9" t="s">
        <v>92</v>
      </c>
      <c r="E5" s="9" t="s">
        <v>284</v>
      </c>
      <c r="F5" s="67" t="s">
        <v>857</v>
      </c>
      <c r="H5" s="68"/>
    </row>
    <row r="6" spans="1:8">
      <c r="B6" s="69"/>
    </row>
    <row r="7" spans="1:8">
      <c r="A7" s="41" t="s">
        <v>80</v>
      </c>
      <c r="B7" s="44">
        <f>E7+C7</f>
        <v>277161</v>
      </c>
      <c r="C7" s="44">
        <f>SUM(C9:C18)</f>
        <v>173604</v>
      </c>
      <c r="D7" s="42">
        <f>C7/$B7*100</f>
        <v>62.6365181248444</v>
      </c>
      <c r="E7" s="44">
        <f>SUM(E9:E18)</f>
        <v>103557</v>
      </c>
      <c r="F7" s="42">
        <f>E7/$B7*100</f>
        <v>37.3634818751556</v>
      </c>
    </row>
    <row r="8" spans="1:8">
      <c r="A8" s="69"/>
      <c r="B8" s="69"/>
      <c r="C8" s="69"/>
      <c r="D8" s="69"/>
      <c r="E8" s="69"/>
      <c r="F8" s="69"/>
    </row>
    <row r="9" spans="1:8">
      <c r="A9" s="69" t="s">
        <v>102</v>
      </c>
      <c r="B9" s="11">
        <f t="shared" ref="B9:B18" si="0">E9+C9</f>
        <v>33662</v>
      </c>
      <c r="C9" s="69">
        <v>22935</v>
      </c>
      <c r="D9" s="13">
        <f t="shared" ref="D9:D18" si="1">C9/$B9*100</f>
        <v>68.1332065830907</v>
      </c>
      <c r="E9" s="69">
        <v>10727</v>
      </c>
      <c r="F9" s="13">
        <f t="shared" ref="F9:F18" si="2">E9/$B9*100</f>
        <v>31.8667934169093</v>
      </c>
    </row>
    <row r="10" spans="1:8">
      <c r="A10" s="69" t="s">
        <v>103</v>
      </c>
      <c r="B10" s="11">
        <f t="shared" si="0"/>
        <v>28372</v>
      </c>
      <c r="C10" s="69">
        <v>22609</v>
      </c>
      <c r="D10" s="13">
        <f t="shared" si="1"/>
        <v>79.6877202876075</v>
      </c>
      <c r="E10" s="69">
        <v>5763</v>
      </c>
      <c r="F10" s="13">
        <f t="shared" si="2"/>
        <v>20.3122797123925</v>
      </c>
    </row>
    <row r="11" spans="1:8">
      <c r="A11" s="69" t="s">
        <v>100</v>
      </c>
      <c r="B11" s="11">
        <f t="shared" si="0"/>
        <v>39296</v>
      </c>
      <c r="C11" s="69">
        <v>24009</v>
      </c>
      <c r="D11" s="13">
        <f t="shared" si="1"/>
        <v>61.0978216612378</v>
      </c>
      <c r="E11" s="69">
        <v>15287</v>
      </c>
      <c r="F11" s="13">
        <f t="shared" si="2"/>
        <v>38.9021783387622</v>
      </c>
    </row>
    <row r="12" spans="1:8">
      <c r="A12" s="69" t="s">
        <v>101</v>
      </c>
      <c r="B12" s="11">
        <f t="shared" si="0"/>
        <v>26127</v>
      </c>
      <c r="C12" s="69">
        <v>19798</v>
      </c>
      <c r="D12" s="13">
        <f t="shared" si="1"/>
        <v>75.7760171470127</v>
      </c>
      <c r="E12" s="69">
        <v>6329</v>
      </c>
      <c r="F12" s="13">
        <f t="shared" si="2"/>
        <v>24.2239828529873</v>
      </c>
    </row>
    <row r="13" spans="1:8">
      <c r="A13" s="69" t="s">
        <v>106</v>
      </c>
      <c r="B13" s="11">
        <f t="shared" si="0"/>
        <v>37894</v>
      </c>
      <c r="C13" s="69">
        <v>20871</v>
      </c>
      <c r="D13" s="13">
        <f t="shared" si="1"/>
        <v>55.0773209479073</v>
      </c>
      <c r="E13" s="69">
        <v>17023</v>
      </c>
      <c r="F13" s="13">
        <f t="shared" si="2"/>
        <v>44.9226790520927</v>
      </c>
    </row>
    <row r="14" spans="1:8">
      <c r="A14" s="69" t="s">
        <v>105</v>
      </c>
      <c r="B14" s="11">
        <f t="shared" si="0"/>
        <v>33566</v>
      </c>
      <c r="C14" s="69">
        <v>23029</v>
      </c>
      <c r="D14" s="13">
        <f t="shared" si="1"/>
        <v>68.6081153548233</v>
      </c>
      <c r="E14" s="69">
        <v>10537</v>
      </c>
      <c r="F14" s="13">
        <f t="shared" si="2"/>
        <v>31.3918846451767</v>
      </c>
    </row>
    <row r="15" spans="1:8">
      <c r="A15" s="69" t="s">
        <v>108</v>
      </c>
      <c r="B15" s="11">
        <f t="shared" si="0"/>
        <v>26983</v>
      </c>
      <c r="C15" s="69">
        <v>16446</v>
      </c>
      <c r="D15" s="13">
        <f t="shared" si="1"/>
        <v>60.9494867138569</v>
      </c>
      <c r="E15" s="69">
        <v>10537</v>
      </c>
      <c r="F15" s="13">
        <f t="shared" si="2"/>
        <v>39.0505132861431</v>
      </c>
    </row>
    <row r="16" spans="1:8">
      <c r="A16" s="69" t="s">
        <v>972</v>
      </c>
      <c r="B16" s="11">
        <f t="shared" si="0"/>
        <v>3215</v>
      </c>
      <c r="C16" s="69">
        <v>1206</v>
      </c>
      <c r="D16" s="13">
        <f t="shared" si="1"/>
        <v>37.5116640746501</v>
      </c>
      <c r="E16" s="69">
        <v>2009</v>
      </c>
      <c r="F16" s="13">
        <f t="shared" si="2"/>
        <v>62.4883359253499</v>
      </c>
    </row>
    <row r="17" spans="1:6">
      <c r="A17" s="69" t="s">
        <v>104</v>
      </c>
      <c r="B17" s="11">
        <f t="shared" si="0"/>
        <v>33484</v>
      </c>
      <c r="C17" s="69">
        <v>16460</v>
      </c>
      <c r="D17" s="13">
        <f t="shared" si="1"/>
        <v>49.1578067136543</v>
      </c>
      <c r="E17" s="69">
        <v>17024</v>
      </c>
      <c r="F17" s="13">
        <f t="shared" si="2"/>
        <v>50.8421932863457</v>
      </c>
    </row>
    <row r="18" spans="1:6">
      <c r="A18" s="69" t="s">
        <v>107</v>
      </c>
      <c r="B18" s="11">
        <f t="shared" si="0"/>
        <v>14562</v>
      </c>
      <c r="C18" s="69">
        <v>6241</v>
      </c>
      <c r="D18" s="13">
        <f t="shared" si="1"/>
        <v>42.8581238840819</v>
      </c>
      <c r="E18" s="69">
        <v>8321</v>
      </c>
      <c r="F18" s="13">
        <f t="shared" si="2"/>
        <v>57.1418761159181</v>
      </c>
    </row>
    <row r="19" spans="1:6">
      <c r="A19" s="70" t="s">
        <v>218</v>
      </c>
      <c r="F19" s="31"/>
    </row>
    <row r="20" spans="1:6">
      <c r="A20" s="15" t="s">
        <v>68</v>
      </c>
      <c r="F20" s="31"/>
    </row>
    <row r="21" spans="1:6">
      <c r="F21" s="31"/>
    </row>
    <row r="23" spans="1:6">
      <c r="A23" s="1" t="s">
        <v>69</v>
      </c>
    </row>
    <row r="24" spans="1:6">
      <c r="A24" s="2" t="s">
        <v>990</v>
      </c>
      <c r="B24" s="3"/>
      <c r="C24" s="3"/>
      <c r="D24" s="3"/>
      <c r="E24" s="3"/>
      <c r="F24" s="3"/>
    </row>
    <row r="25" ht="24" customHeight="1" spans="1:6">
      <c r="A25" s="2" t="s">
        <v>991</v>
      </c>
      <c r="B25" s="3"/>
      <c r="C25" s="3"/>
      <c r="D25" s="3"/>
      <c r="E25" s="3"/>
      <c r="F25" s="3"/>
    </row>
    <row r="26" ht="18" customHeight="1" spans="1:6">
      <c r="A26" s="63" t="s">
        <v>992</v>
      </c>
      <c r="B26" s="71" t="s">
        <v>993</v>
      </c>
      <c r="C26" s="6" t="s">
        <v>994</v>
      </c>
      <c r="D26" s="6"/>
      <c r="E26" s="6"/>
      <c r="F26" s="6"/>
    </row>
    <row r="27" spans="1:6">
      <c r="A27" s="65"/>
      <c r="B27" s="72"/>
      <c r="C27" s="9" t="s">
        <v>995</v>
      </c>
      <c r="D27" s="9" t="s">
        <v>92</v>
      </c>
      <c r="E27" s="9" t="s">
        <v>996</v>
      </c>
      <c r="F27" s="9" t="s">
        <v>857</v>
      </c>
    </row>
    <row r="28" spans="1:6">
      <c r="A28" s="10" t="s">
        <v>997</v>
      </c>
      <c r="B28" s="11">
        <f t="shared" ref="B28:B39" si="3">E28+C28</f>
        <v>173604</v>
      </c>
      <c r="C28" s="12">
        <v>158981</v>
      </c>
      <c r="D28" s="13">
        <f t="shared" ref="D28:D39" si="4">C28/$B28*100</f>
        <v>91.5768069860141</v>
      </c>
      <c r="E28" s="12">
        <v>14623</v>
      </c>
      <c r="F28" s="13">
        <f t="shared" ref="F28:F39" si="5">E28/$B28*100</f>
        <v>8.42319301398585</v>
      </c>
    </row>
    <row r="29" spans="1:6">
      <c r="A29" s="10" t="s">
        <v>998</v>
      </c>
      <c r="B29" s="11">
        <f t="shared" si="3"/>
        <v>173604</v>
      </c>
      <c r="C29" s="12">
        <v>10611</v>
      </c>
      <c r="D29" s="13">
        <f t="shared" si="4"/>
        <v>6.11218635515311</v>
      </c>
      <c r="E29" s="12">
        <f>14716+148277</f>
        <v>162993</v>
      </c>
      <c r="F29" s="13">
        <f t="shared" si="5"/>
        <v>93.8878136448469</v>
      </c>
    </row>
    <row r="30" spans="1:6">
      <c r="A30" s="10" t="s">
        <v>999</v>
      </c>
      <c r="B30" s="11">
        <f t="shared" si="3"/>
        <v>173604</v>
      </c>
      <c r="C30" s="12">
        <v>32047</v>
      </c>
      <c r="D30" s="13">
        <f t="shared" si="4"/>
        <v>18.4598281145596</v>
      </c>
      <c r="E30" s="12">
        <v>141557</v>
      </c>
      <c r="F30" s="13">
        <f t="shared" si="5"/>
        <v>81.5401718854404</v>
      </c>
    </row>
    <row r="31" spans="1:6">
      <c r="A31" s="10" t="s">
        <v>1000</v>
      </c>
      <c r="B31" s="11">
        <f t="shared" si="3"/>
        <v>173604</v>
      </c>
      <c r="C31" s="12">
        <v>18405</v>
      </c>
      <c r="D31" s="13">
        <f t="shared" si="4"/>
        <v>10.6017142462155</v>
      </c>
      <c r="E31" s="12">
        <v>155199</v>
      </c>
      <c r="F31" s="13">
        <f t="shared" si="5"/>
        <v>89.3982857537845</v>
      </c>
    </row>
    <row r="32" spans="1:6">
      <c r="A32" s="10" t="s">
        <v>1001</v>
      </c>
      <c r="B32" s="11">
        <f t="shared" si="3"/>
        <v>173604</v>
      </c>
      <c r="C32" s="12">
        <v>1669</v>
      </c>
      <c r="D32" s="13">
        <f t="shared" si="4"/>
        <v>0.961383378263174</v>
      </c>
      <c r="E32" s="12">
        <f>23657+148278</f>
        <v>171935</v>
      </c>
      <c r="F32" s="13">
        <f t="shared" si="5"/>
        <v>99.0386166217368</v>
      </c>
    </row>
    <row r="33" spans="1:6">
      <c r="A33" s="10" t="s">
        <v>1002</v>
      </c>
      <c r="B33" s="11">
        <f t="shared" si="3"/>
        <v>173604</v>
      </c>
      <c r="C33" s="12">
        <v>3169</v>
      </c>
      <c r="D33" s="13">
        <f t="shared" si="4"/>
        <v>1.82541876915278</v>
      </c>
      <c r="E33" s="12">
        <f>16401+154034</f>
        <v>170435</v>
      </c>
      <c r="F33" s="13">
        <f t="shared" si="5"/>
        <v>98.1745812308472</v>
      </c>
    </row>
    <row r="34" spans="1:6">
      <c r="A34" s="10" t="s">
        <v>1003</v>
      </c>
      <c r="B34" s="11">
        <f t="shared" si="3"/>
        <v>173604</v>
      </c>
      <c r="C34" s="12">
        <v>12102</v>
      </c>
      <c r="D34" s="13">
        <f t="shared" si="4"/>
        <v>6.97103753369738</v>
      </c>
      <c r="E34" s="12">
        <f>16399+145103</f>
        <v>161502</v>
      </c>
      <c r="F34" s="13">
        <f t="shared" si="5"/>
        <v>93.0289624663026</v>
      </c>
    </row>
    <row r="35" spans="1:6">
      <c r="A35" s="10" t="s">
        <v>1004</v>
      </c>
      <c r="B35" s="11">
        <f t="shared" si="3"/>
        <v>173604</v>
      </c>
      <c r="C35" s="12">
        <v>417</v>
      </c>
      <c r="D35" s="13">
        <f t="shared" si="4"/>
        <v>0.240201838667312</v>
      </c>
      <c r="E35" s="12">
        <f>39+173148</f>
        <v>173187</v>
      </c>
      <c r="F35" s="13">
        <f t="shared" si="5"/>
        <v>99.7597981613327</v>
      </c>
    </row>
    <row r="36" spans="1:6">
      <c r="A36" s="10" t="s">
        <v>1005</v>
      </c>
      <c r="B36" s="11">
        <f t="shared" si="3"/>
        <v>173604</v>
      </c>
      <c r="C36" s="12">
        <v>2661</v>
      </c>
      <c r="D36" s="13">
        <f t="shared" si="4"/>
        <v>1.53279878343817</v>
      </c>
      <c r="E36" s="12">
        <f>170943</f>
        <v>170943</v>
      </c>
      <c r="F36" s="13">
        <f t="shared" si="5"/>
        <v>98.4672012165618</v>
      </c>
    </row>
    <row r="37" spans="1:6">
      <c r="A37" s="10" t="s">
        <v>1006</v>
      </c>
      <c r="B37" s="11">
        <f t="shared" si="3"/>
        <v>173604</v>
      </c>
      <c r="C37" s="12">
        <v>3561</v>
      </c>
      <c r="D37" s="13">
        <f t="shared" si="4"/>
        <v>2.05122001797194</v>
      </c>
      <c r="E37" s="12">
        <v>170043</v>
      </c>
      <c r="F37" s="13">
        <f t="shared" si="5"/>
        <v>97.9487799820281</v>
      </c>
    </row>
    <row r="38" spans="1:6">
      <c r="A38" s="10" t="s">
        <v>1007</v>
      </c>
      <c r="B38" s="11">
        <f t="shared" si="3"/>
        <v>173604</v>
      </c>
      <c r="C38" s="12">
        <v>6249</v>
      </c>
      <c r="D38" s="13">
        <f t="shared" si="4"/>
        <v>3.59957143844612</v>
      </c>
      <c r="E38" s="12">
        <f>167317+38</f>
        <v>167355</v>
      </c>
      <c r="F38" s="13">
        <f t="shared" si="5"/>
        <v>96.4004285615539</v>
      </c>
    </row>
    <row r="39" spans="1:6">
      <c r="A39" s="10" t="s">
        <v>1008</v>
      </c>
      <c r="B39" s="11">
        <f t="shared" si="3"/>
        <v>173604</v>
      </c>
      <c r="C39" s="12">
        <v>4841</v>
      </c>
      <c r="D39" s="13">
        <f t="shared" si="4"/>
        <v>2.78853021819774</v>
      </c>
      <c r="E39" s="12">
        <v>168763</v>
      </c>
      <c r="F39" s="13">
        <f t="shared" si="5"/>
        <v>97.2114697818023</v>
      </c>
    </row>
    <row r="40" spans="1:6">
      <c r="A40" s="70" t="s">
        <v>218</v>
      </c>
    </row>
    <row r="41" spans="1:6">
      <c r="A41" s="15" t="s">
        <v>68</v>
      </c>
    </row>
    <row r="42" spans="1:6">
      <c r="A42" s="15"/>
    </row>
    <row r="43" spans="1:6">
      <c r="A43" s="73" t="s">
        <v>1009</v>
      </c>
      <c r="B43" s="74"/>
      <c r="C43" s="74"/>
      <c r="D43" s="74"/>
      <c r="E43" s="74"/>
    </row>
    <row r="45" spans="1:6">
      <c r="A45" s="1" t="s">
        <v>69</v>
      </c>
    </row>
    <row r="46" spans="1:6">
      <c r="A46" s="2" t="s">
        <v>1010</v>
      </c>
      <c r="B46" s="3"/>
      <c r="C46" s="3"/>
      <c r="D46" s="3"/>
      <c r="E46" s="3"/>
      <c r="F46" s="3"/>
    </row>
    <row r="47" ht="24.65" customHeight="1" spans="1:6">
      <c r="A47" s="2" t="s">
        <v>1011</v>
      </c>
      <c r="B47" s="3"/>
      <c r="C47" s="3"/>
      <c r="D47" s="3"/>
      <c r="E47" s="3"/>
      <c r="F47" s="3"/>
    </row>
    <row r="48" ht="21.65" customHeight="1" spans="1:6">
      <c r="A48" s="63" t="s">
        <v>96</v>
      </c>
      <c r="B48" s="72" t="s">
        <v>1012</v>
      </c>
      <c r="C48" s="7"/>
      <c r="D48" s="7"/>
      <c r="E48" s="7"/>
      <c r="F48" s="7"/>
    </row>
    <row r="49" ht="15.75" spans="1:9">
      <c r="A49" s="25"/>
      <c r="B49" s="75" t="s">
        <v>80</v>
      </c>
      <c r="C49" s="63" t="s">
        <v>283</v>
      </c>
      <c r="D49" s="63" t="s">
        <v>92</v>
      </c>
      <c r="E49" s="63" t="s">
        <v>284</v>
      </c>
      <c r="F49" s="71" t="s">
        <v>857</v>
      </c>
    </row>
    <row r="50" ht="15.75" spans="1:9">
      <c r="A50" s="76"/>
      <c r="B50" s="77"/>
      <c r="C50" s="77"/>
      <c r="D50" s="77"/>
      <c r="E50" s="77"/>
      <c r="F50" s="78"/>
    </row>
    <row r="51" spans="1:9">
      <c r="A51" s="79" t="s">
        <v>80</v>
      </c>
      <c r="B51" s="80">
        <f>E51+C51</f>
        <v>216799.024360516</v>
      </c>
      <c r="C51" s="81">
        <f>SUM(C53:C62)</f>
        <v>35893</v>
      </c>
      <c r="D51" s="82">
        <f>C51/B51*100</f>
        <v>16.5558863126217</v>
      </c>
      <c r="E51" s="81">
        <f>SUM(E53:E62)</f>
        <v>180906.024360516</v>
      </c>
      <c r="F51" s="83">
        <f>E51/B51*100</f>
        <v>83.4441136873783</v>
      </c>
    </row>
    <row r="52" spans="1:9">
      <c r="A52" s="84"/>
      <c r="B52" s="85"/>
      <c r="C52" s="85"/>
      <c r="D52" s="85"/>
      <c r="E52" s="85"/>
      <c r="F52" s="86"/>
      <c r="I52" s="87"/>
    </row>
    <row r="53" spans="1:9">
      <c r="A53" s="32" t="s">
        <v>99</v>
      </c>
      <c r="B53" s="80">
        <f t="shared" ref="B53:B62" si="6">E53+C53</f>
        <v>2657.62646131846</v>
      </c>
      <c r="C53" s="33">
        <v>159.013743370845</v>
      </c>
      <c r="D53" s="88">
        <f t="shared" ref="D53:D62" si="7">C53/$B53*100</f>
        <v>5.98329922151503</v>
      </c>
      <c r="E53" s="33">
        <v>2498.61271794761</v>
      </c>
      <c r="F53" s="89">
        <f t="shared" ref="F53:F62" si="8">E53/$B53*100</f>
        <v>94.016700778485</v>
      </c>
      <c r="I53" s="87"/>
    </row>
    <row r="54" spans="1:9">
      <c r="A54" s="32" t="s">
        <v>100</v>
      </c>
      <c r="B54" s="80">
        <f t="shared" si="6"/>
        <v>31907.1561997094</v>
      </c>
      <c r="C54" s="33">
        <v>3297.50397749321</v>
      </c>
      <c r="D54" s="88">
        <f t="shared" si="7"/>
        <v>10.3346846608763</v>
      </c>
      <c r="E54" s="33">
        <v>28609.6522222162</v>
      </c>
      <c r="F54" s="89">
        <f t="shared" si="8"/>
        <v>89.6653153391237</v>
      </c>
      <c r="I54" s="87"/>
    </row>
    <row r="55" spans="1:9">
      <c r="A55" s="32" t="s">
        <v>101</v>
      </c>
      <c r="B55" s="80">
        <f t="shared" si="6"/>
        <v>19630.0314227929</v>
      </c>
      <c r="C55" s="33">
        <v>3642.22720217307</v>
      </c>
      <c r="D55" s="88">
        <f t="shared" si="7"/>
        <v>18.5543625668575</v>
      </c>
      <c r="E55" s="33">
        <v>15987.8042206199</v>
      </c>
      <c r="F55" s="89">
        <f t="shared" si="8"/>
        <v>81.4456374331425</v>
      </c>
    </row>
    <row r="56" spans="1:9">
      <c r="A56" s="32" t="s">
        <v>102</v>
      </c>
      <c r="B56" s="80">
        <f t="shared" si="6"/>
        <v>26909.6885100032</v>
      </c>
      <c r="C56" s="33">
        <v>6514.92074117191</v>
      </c>
      <c r="D56" s="88">
        <f t="shared" si="7"/>
        <v>24.2103164395608</v>
      </c>
      <c r="E56" s="33">
        <v>20394.7677688313</v>
      </c>
      <c r="F56" s="89">
        <f t="shared" si="8"/>
        <v>75.7896835604392</v>
      </c>
    </row>
    <row r="57" spans="1:9">
      <c r="A57" s="32" t="s">
        <v>103</v>
      </c>
      <c r="B57" s="80">
        <f t="shared" si="6"/>
        <v>17083.2131100807</v>
      </c>
      <c r="C57" s="33">
        <v>5285.75611175786</v>
      </c>
      <c r="D57" s="88">
        <f t="shared" si="7"/>
        <v>30.9412291335216</v>
      </c>
      <c r="E57" s="33">
        <v>11797.4569983228</v>
      </c>
      <c r="F57" s="89">
        <f t="shared" si="8"/>
        <v>69.0587708664784</v>
      </c>
    </row>
    <row r="58" spans="1:9">
      <c r="A58" s="32" t="s">
        <v>104</v>
      </c>
      <c r="B58" s="80">
        <f t="shared" si="6"/>
        <v>28520.4910210309</v>
      </c>
      <c r="C58" s="33">
        <v>3075.81328418057</v>
      </c>
      <c r="D58" s="88">
        <f t="shared" si="7"/>
        <v>10.7845733858946</v>
      </c>
      <c r="E58" s="33">
        <v>25444.6777368503</v>
      </c>
      <c r="F58" s="89">
        <f t="shared" si="8"/>
        <v>89.2154266141054</v>
      </c>
    </row>
    <row r="59" spans="1:9">
      <c r="A59" s="32" t="s">
        <v>105</v>
      </c>
      <c r="B59" s="80">
        <f t="shared" si="6"/>
        <v>27605.6346774157</v>
      </c>
      <c r="C59" s="33">
        <v>1963.87776484284</v>
      </c>
      <c r="D59" s="88">
        <f t="shared" si="7"/>
        <v>7.11404677991156</v>
      </c>
      <c r="E59" s="33">
        <v>25641.7569125729</v>
      </c>
      <c r="F59" s="89">
        <f t="shared" si="8"/>
        <v>92.8859532200885</v>
      </c>
    </row>
    <row r="60" spans="1:9">
      <c r="A60" s="32" t="s">
        <v>106</v>
      </c>
      <c r="B60" s="80">
        <f t="shared" si="6"/>
        <v>27721.8638718716</v>
      </c>
      <c r="C60" s="33">
        <v>7227.58087569525</v>
      </c>
      <c r="D60" s="88">
        <f t="shared" si="7"/>
        <v>26.0717710363943</v>
      </c>
      <c r="E60" s="33">
        <v>20494.2829961763</v>
      </c>
      <c r="F60" s="89">
        <f t="shared" si="8"/>
        <v>73.9282289636058</v>
      </c>
    </row>
    <row r="61" spans="1:9">
      <c r="A61" s="32" t="s">
        <v>107</v>
      </c>
      <c r="B61" s="80">
        <f t="shared" si="6"/>
        <v>11254.4005296343</v>
      </c>
      <c r="C61" s="33">
        <v>1458.98011253395</v>
      </c>
      <c r="D61" s="88">
        <f t="shared" si="7"/>
        <v>12.9636412769589</v>
      </c>
      <c r="E61" s="33">
        <v>9795.42041710036</v>
      </c>
      <c r="F61" s="89">
        <f t="shared" si="8"/>
        <v>87.0363587230411</v>
      </c>
    </row>
    <row r="62" ht="15.75" spans="1:9">
      <c r="A62" s="36" t="s">
        <v>108</v>
      </c>
      <c r="B62" s="90">
        <f t="shared" si="6"/>
        <v>23508.9185566591</v>
      </c>
      <c r="C62" s="37">
        <v>3267.32618678049</v>
      </c>
      <c r="D62" s="91">
        <f t="shared" si="7"/>
        <v>13.8982411245582</v>
      </c>
      <c r="E62" s="37">
        <v>20241.5923698786</v>
      </c>
      <c r="F62" s="92">
        <f t="shared" si="8"/>
        <v>86.1017588754418</v>
      </c>
    </row>
    <row r="63" ht="15.75" spans="1:9">
      <c r="A63" s="93" t="s">
        <v>196</v>
      </c>
      <c r="B63" s="93"/>
      <c r="C63" s="93"/>
      <c r="D63" s="93"/>
      <c r="E63" s="93"/>
      <c r="F63" s="93"/>
    </row>
    <row r="64" spans="1:9">
      <c r="A64" s="15" t="s">
        <v>68</v>
      </c>
    </row>
    <row r="65" spans="1:7">
      <c r="A65" s="15"/>
    </row>
    <row r="67" spans="1:7">
      <c r="A67" s="1" t="s">
        <v>69</v>
      </c>
    </row>
    <row r="68" spans="1:7">
      <c r="A68" s="2" t="s">
        <v>1013</v>
      </c>
      <c r="B68" s="3"/>
      <c r="C68" s="3"/>
      <c r="D68" s="3"/>
      <c r="E68" s="3"/>
      <c r="F68" s="3"/>
    </row>
    <row r="69" ht="24" customHeight="1" spans="1:7">
      <c r="A69" s="2" t="s">
        <v>1014</v>
      </c>
      <c r="B69" s="3"/>
      <c r="C69" s="3"/>
      <c r="D69" s="3"/>
      <c r="E69" s="3"/>
      <c r="F69" s="3"/>
    </row>
    <row r="70" ht="14.5" customHeight="1" spans="1:7">
      <c r="A70" s="4" t="s">
        <v>1015</v>
      </c>
      <c r="B70" s="5" t="s">
        <v>993</v>
      </c>
      <c r="C70" s="6" t="s">
        <v>1016</v>
      </c>
      <c r="D70" s="6"/>
      <c r="E70" s="6"/>
      <c r="F70" s="6"/>
    </row>
    <row r="71" spans="1:7">
      <c r="A71" s="7"/>
      <c r="B71" s="94"/>
      <c r="C71" s="9" t="s">
        <v>995</v>
      </c>
      <c r="D71" s="9" t="s">
        <v>92</v>
      </c>
      <c r="E71" s="9" t="s">
        <v>996</v>
      </c>
      <c r="F71" s="9" t="s">
        <v>857</v>
      </c>
    </row>
    <row r="72" spans="1:7">
      <c r="A72" s="10" t="s">
        <v>1000</v>
      </c>
      <c r="B72" s="11">
        <v>35893</v>
      </c>
      <c r="C72" s="12">
        <v>17917</v>
      </c>
      <c r="D72" s="13">
        <f t="shared" ref="D72:D80" si="9">C72/$B72*100</f>
        <v>49.9178112723929</v>
      </c>
      <c r="E72" s="12">
        <f t="shared" ref="E72:E80" si="10">B72-C72</f>
        <v>17976</v>
      </c>
      <c r="F72" s="13">
        <f t="shared" ref="F72:F80" si="11">E72/$B72*100</f>
        <v>50.0821887276071</v>
      </c>
      <c r="G72" s="31"/>
    </row>
    <row r="73" spans="1:7">
      <c r="A73" s="95" t="s">
        <v>1001</v>
      </c>
      <c r="B73" s="96">
        <v>35893</v>
      </c>
      <c r="C73" s="97">
        <v>518</v>
      </c>
      <c r="D73" s="98">
        <f t="shared" si="9"/>
        <v>1.44317833560861</v>
      </c>
      <c r="E73" s="97">
        <f t="shared" si="10"/>
        <v>35375</v>
      </c>
      <c r="F73" s="98">
        <f t="shared" si="11"/>
        <v>98.5568216643914</v>
      </c>
    </row>
    <row r="74" spans="1:7">
      <c r="A74" s="10" t="s">
        <v>1017</v>
      </c>
      <c r="B74" s="11">
        <v>35893</v>
      </c>
      <c r="C74" s="12">
        <v>102</v>
      </c>
      <c r="D74" s="13">
        <f t="shared" si="9"/>
        <v>0.284177973421001</v>
      </c>
      <c r="E74" s="12">
        <f t="shared" si="10"/>
        <v>35791</v>
      </c>
      <c r="F74" s="13">
        <f t="shared" si="11"/>
        <v>99.715822026579</v>
      </c>
    </row>
    <row r="75" spans="1:7">
      <c r="A75" s="95" t="s">
        <v>1018</v>
      </c>
      <c r="B75" s="96">
        <v>35893</v>
      </c>
      <c r="C75" s="97">
        <v>332</v>
      </c>
      <c r="D75" s="98">
        <f t="shared" si="9"/>
        <v>0.92497144289973</v>
      </c>
      <c r="E75" s="97">
        <f t="shared" si="10"/>
        <v>35561</v>
      </c>
      <c r="F75" s="98">
        <f t="shared" si="11"/>
        <v>99.0750285571003</v>
      </c>
    </row>
    <row r="76" spans="1:7">
      <c r="A76" s="10" t="s">
        <v>1019</v>
      </c>
      <c r="B76" s="11">
        <v>35893</v>
      </c>
      <c r="C76" s="12">
        <v>6069</v>
      </c>
      <c r="D76" s="13">
        <f t="shared" si="9"/>
        <v>16.9085894185496</v>
      </c>
      <c r="E76" s="12">
        <f t="shared" si="10"/>
        <v>29824</v>
      </c>
      <c r="F76" s="13">
        <f t="shared" si="11"/>
        <v>83.0914105814504</v>
      </c>
    </row>
    <row r="77" spans="1:7">
      <c r="A77" s="95" t="s">
        <v>1020</v>
      </c>
      <c r="B77" s="96">
        <v>35893</v>
      </c>
      <c r="C77" s="97">
        <v>2722</v>
      </c>
      <c r="D77" s="98">
        <f t="shared" si="9"/>
        <v>7.5836514083526</v>
      </c>
      <c r="E77" s="97">
        <f t="shared" si="10"/>
        <v>33171</v>
      </c>
      <c r="F77" s="98">
        <f t="shared" si="11"/>
        <v>92.4163485916474</v>
      </c>
    </row>
    <row r="78" spans="1:7">
      <c r="A78" s="10" t="s">
        <v>1021</v>
      </c>
      <c r="B78" s="11">
        <v>35893</v>
      </c>
      <c r="C78" s="12">
        <v>4470</v>
      </c>
      <c r="D78" s="13">
        <f t="shared" si="9"/>
        <v>12.4536817763909</v>
      </c>
      <c r="E78" s="12">
        <f t="shared" si="10"/>
        <v>31423</v>
      </c>
      <c r="F78" s="13">
        <f t="shared" si="11"/>
        <v>87.5463182236091</v>
      </c>
    </row>
    <row r="79" spans="1:7">
      <c r="A79" s="95" t="s">
        <v>1022</v>
      </c>
      <c r="B79" s="96">
        <v>35893</v>
      </c>
      <c r="C79" s="97">
        <v>2958</v>
      </c>
      <c r="D79" s="98">
        <f t="shared" si="9"/>
        <v>8.24116122920904</v>
      </c>
      <c r="E79" s="97">
        <f t="shared" si="10"/>
        <v>32935</v>
      </c>
      <c r="F79" s="98">
        <f t="shared" si="11"/>
        <v>91.758838770791</v>
      </c>
    </row>
    <row r="80" spans="1:7">
      <c r="A80" s="10" t="s">
        <v>1023</v>
      </c>
      <c r="B80" s="11">
        <v>35893</v>
      </c>
      <c r="C80" s="12">
        <v>805</v>
      </c>
      <c r="D80" s="13">
        <f t="shared" si="9"/>
        <v>2.24277714317555</v>
      </c>
      <c r="E80" s="12">
        <f t="shared" si="10"/>
        <v>35088</v>
      </c>
      <c r="F80" s="13">
        <f t="shared" si="11"/>
        <v>97.7572228568245</v>
      </c>
    </row>
    <row r="81" spans="1:6">
      <c r="A81" s="99" t="s">
        <v>1024</v>
      </c>
    </row>
    <row r="82" spans="1:6">
      <c r="A82" s="15" t="s">
        <v>68</v>
      </c>
    </row>
    <row r="84" spans="1:6">
      <c r="A84" s="1" t="s">
        <v>69</v>
      </c>
    </row>
    <row r="85" spans="1:6">
      <c r="A85" s="2" t="s">
        <v>1025</v>
      </c>
      <c r="B85" s="3"/>
      <c r="C85" s="3"/>
      <c r="D85" s="3"/>
      <c r="E85" s="3"/>
      <c r="F85" s="3"/>
    </row>
    <row r="86" ht="25" customHeight="1" spans="1:6">
      <c r="A86" s="100" t="s">
        <v>1026</v>
      </c>
      <c r="B86" s="101"/>
      <c r="C86" s="101"/>
      <c r="D86" s="101"/>
      <c r="E86" s="101"/>
      <c r="F86" s="101"/>
    </row>
    <row r="87" ht="15.75" spans="1:6">
      <c r="A87" s="40" t="s">
        <v>1027</v>
      </c>
      <c r="B87" s="102" t="s">
        <v>993</v>
      </c>
      <c r="C87" s="63" t="s">
        <v>283</v>
      </c>
      <c r="D87" s="63" t="s">
        <v>92</v>
      </c>
      <c r="E87" s="63" t="s">
        <v>284</v>
      </c>
      <c r="F87" s="63" t="s">
        <v>857</v>
      </c>
    </row>
    <row r="88" ht="15.75" spans="1:6">
      <c r="A88" s="103" t="s">
        <v>1028</v>
      </c>
      <c r="B88" s="11">
        <v>35893</v>
      </c>
      <c r="C88" s="104">
        <v>3655</v>
      </c>
      <c r="D88" s="105">
        <f t="shared" ref="D88:D95" si="12">C88/$B88*100</f>
        <v>10.1830440475859</v>
      </c>
      <c r="E88" s="12">
        <f t="shared" ref="E88:E95" si="13">B88-C88</f>
        <v>32238</v>
      </c>
      <c r="F88" s="13">
        <f t="shared" ref="F88:F95" si="14">E88/$B88*100</f>
        <v>89.8169559524141</v>
      </c>
    </row>
    <row r="89" spans="1:6">
      <c r="A89" s="10" t="s">
        <v>1029</v>
      </c>
      <c r="B89" s="11">
        <v>35893</v>
      </c>
      <c r="C89" s="12">
        <v>3654</v>
      </c>
      <c r="D89" s="13">
        <f t="shared" si="12"/>
        <v>10.1802579890229</v>
      </c>
      <c r="E89" s="12">
        <f t="shared" si="13"/>
        <v>32239</v>
      </c>
      <c r="F89" s="13">
        <f t="shared" si="14"/>
        <v>89.8197420109771</v>
      </c>
    </row>
    <row r="90" spans="1:6">
      <c r="A90" s="10" t="s">
        <v>1030</v>
      </c>
      <c r="B90" s="11">
        <v>35893</v>
      </c>
      <c r="C90" s="12">
        <v>845</v>
      </c>
      <c r="D90" s="13">
        <f t="shared" si="12"/>
        <v>2.35421948569359</v>
      </c>
      <c r="E90" s="12">
        <f t="shared" si="13"/>
        <v>35048</v>
      </c>
      <c r="F90" s="13">
        <f t="shared" si="14"/>
        <v>97.6457805143064</v>
      </c>
    </row>
    <row r="91" spans="1:6">
      <c r="A91" s="10" t="s">
        <v>1031</v>
      </c>
      <c r="B91" s="11">
        <v>35893</v>
      </c>
      <c r="C91" s="12">
        <v>1801</v>
      </c>
      <c r="D91" s="13">
        <f t="shared" si="12"/>
        <v>5.01769147187474</v>
      </c>
      <c r="E91" s="12">
        <f t="shared" si="13"/>
        <v>34092</v>
      </c>
      <c r="F91" s="13">
        <f t="shared" si="14"/>
        <v>94.9823085281253</v>
      </c>
    </row>
    <row r="92" spans="1:6">
      <c r="A92" s="10" t="s">
        <v>1032</v>
      </c>
      <c r="B92" s="11">
        <v>35893</v>
      </c>
      <c r="C92" s="12">
        <v>1779</v>
      </c>
      <c r="D92" s="13">
        <f t="shared" si="12"/>
        <v>4.95639818348982</v>
      </c>
      <c r="E92" s="12">
        <f t="shared" si="13"/>
        <v>34114</v>
      </c>
      <c r="F92" s="13">
        <f t="shared" si="14"/>
        <v>95.0436018165102</v>
      </c>
    </row>
    <row r="93" spans="1:6">
      <c r="A93" s="10" t="s">
        <v>1033</v>
      </c>
      <c r="B93" s="11">
        <v>35893</v>
      </c>
      <c r="C93" s="12">
        <v>5249</v>
      </c>
      <c r="D93" s="13">
        <f t="shared" si="12"/>
        <v>14.6240213969298</v>
      </c>
      <c r="E93" s="12">
        <f t="shared" si="13"/>
        <v>30644</v>
      </c>
      <c r="F93" s="13">
        <f t="shared" si="14"/>
        <v>85.3759786030702</v>
      </c>
    </row>
    <row r="94" spans="1:6">
      <c r="A94" s="10" t="s">
        <v>1034</v>
      </c>
      <c r="B94" s="11">
        <v>35893</v>
      </c>
      <c r="C94" s="12">
        <v>23880</v>
      </c>
      <c r="D94" s="13">
        <f t="shared" si="12"/>
        <v>66.5310784832697</v>
      </c>
      <c r="E94" s="12">
        <f t="shared" si="13"/>
        <v>12013</v>
      </c>
      <c r="F94" s="13">
        <f t="shared" si="14"/>
        <v>33.4689215167303</v>
      </c>
    </row>
    <row r="95" ht="15.75" spans="1:6">
      <c r="A95" s="106" t="s">
        <v>1035</v>
      </c>
      <c r="B95" s="107">
        <v>35893</v>
      </c>
      <c r="C95" s="107">
        <v>724</v>
      </c>
      <c r="D95" s="108">
        <f t="shared" si="12"/>
        <v>2.01710639957652</v>
      </c>
      <c r="E95" s="107">
        <f t="shared" si="13"/>
        <v>35169</v>
      </c>
      <c r="F95" s="108">
        <f t="shared" si="14"/>
        <v>97.9828936004235</v>
      </c>
    </row>
    <row r="96" ht="15.75" spans="1:6">
      <c r="A96" s="70" t="s">
        <v>218</v>
      </c>
    </row>
    <row r="97" spans="1:6">
      <c r="A97" s="15" t="s">
        <v>68</v>
      </c>
    </row>
    <row r="98" spans="1:6">
      <c r="A98" s="15"/>
    </row>
    <row r="99" spans="1:6">
      <c r="A99" s="109" t="s">
        <v>1036</v>
      </c>
      <c r="B99" s="74"/>
      <c r="C99" s="74"/>
      <c r="D99" s="74"/>
      <c r="E99" s="74"/>
    </row>
    <row r="101" spans="1:6">
      <c r="A101" s="1" t="s">
        <v>69</v>
      </c>
    </row>
    <row r="102" spans="1:6">
      <c r="A102" s="2" t="s">
        <v>1037</v>
      </c>
      <c r="B102" s="3"/>
      <c r="C102" s="3"/>
      <c r="D102" s="3"/>
      <c r="E102" s="3"/>
      <c r="F102" s="3"/>
    </row>
    <row r="103" ht="27" customHeight="1" spans="1:6">
      <c r="A103" s="2" t="s">
        <v>1038</v>
      </c>
      <c r="B103" s="3"/>
      <c r="C103" s="3"/>
      <c r="D103" s="3"/>
      <c r="E103" s="3"/>
      <c r="F103" s="3"/>
    </row>
    <row r="104" ht="17.15" customHeight="1" spans="1:6">
      <c r="A104" s="4" t="s">
        <v>96</v>
      </c>
      <c r="B104" s="5" t="s">
        <v>988</v>
      </c>
      <c r="C104" s="6" t="s">
        <v>1039</v>
      </c>
      <c r="D104" s="6"/>
      <c r="E104" s="6"/>
      <c r="F104" s="6"/>
    </row>
    <row r="105" ht="15.75" spans="1:6">
      <c r="A105" s="110"/>
      <c r="B105" s="94"/>
      <c r="C105" s="63" t="s">
        <v>283</v>
      </c>
      <c r="D105" s="63" t="s">
        <v>92</v>
      </c>
      <c r="E105" s="63" t="s">
        <v>284</v>
      </c>
      <c r="F105" s="71" t="s">
        <v>857</v>
      </c>
    </row>
    <row r="106" ht="15.75" spans="1:6">
      <c r="A106" s="111"/>
      <c r="C106" s="111"/>
      <c r="D106" s="111"/>
      <c r="E106" s="111"/>
      <c r="F106" s="111"/>
    </row>
    <row r="107" spans="1:6">
      <c r="A107" s="41" t="s">
        <v>80</v>
      </c>
      <c r="B107" s="44">
        <f>E107+C107</f>
        <v>216799</v>
      </c>
      <c r="C107" s="44">
        <f>SUM(C109:C118)</f>
        <v>27669</v>
      </c>
      <c r="D107" s="42">
        <v>100</v>
      </c>
      <c r="E107" s="44">
        <v>189130</v>
      </c>
      <c r="F107" s="112">
        <v>100</v>
      </c>
    </row>
    <row r="108" spans="1:6">
      <c r="B108" s="69"/>
    </row>
    <row r="109" spans="1:6">
      <c r="A109" s="10" t="s">
        <v>99</v>
      </c>
      <c r="B109" s="11">
        <f t="shared" ref="B109:B118" si="15">E109+C109</f>
        <v>2700.82323547783</v>
      </c>
      <c r="C109" s="12">
        <v>172.823235477826</v>
      </c>
      <c r="D109" s="13">
        <f t="shared" ref="D109:D118" si="16">C109/$B109*100</f>
        <v>6.39890953275403</v>
      </c>
      <c r="E109" s="12">
        <v>2528</v>
      </c>
      <c r="F109" s="13">
        <f t="shared" ref="F109:F118" si="17">E109/$B109*100</f>
        <v>93.601090467246</v>
      </c>
    </row>
    <row r="110" spans="1:6">
      <c r="A110" s="10" t="s">
        <v>100</v>
      </c>
      <c r="B110" s="11">
        <f t="shared" si="15"/>
        <v>32237.6567953852</v>
      </c>
      <c r="C110" s="12">
        <v>4447.65679538524</v>
      </c>
      <c r="D110" s="13">
        <f t="shared" si="16"/>
        <v>13.796464251775</v>
      </c>
      <c r="E110" s="12">
        <v>27790</v>
      </c>
      <c r="F110" s="13">
        <f t="shared" si="17"/>
        <v>86.203535748225</v>
      </c>
    </row>
    <row r="111" spans="1:6">
      <c r="A111" s="10" t="s">
        <v>101</v>
      </c>
      <c r="B111" s="11">
        <f t="shared" si="15"/>
        <v>19558.2311423008</v>
      </c>
      <c r="C111" s="12">
        <v>2034.23114230077</v>
      </c>
      <c r="D111" s="13">
        <f t="shared" si="16"/>
        <v>10.4008952931388</v>
      </c>
      <c r="E111" s="12">
        <v>17524</v>
      </c>
      <c r="F111" s="13">
        <f t="shared" si="17"/>
        <v>89.5991047068612</v>
      </c>
    </row>
    <row r="112" spans="1:6">
      <c r="A112" s="10" t="s">
        <v>102</v>
      </c>
      <c r="B112" s="11">
        <f t="shared" si="15"/>
        <v>26563.3342763714</v>
      </c>
      <c r="C112" s="12">
        <v>2836.33427637139</v>
      </c>
      <c r="D112" s="13">
        <f t="shared" si="16"/>
        <v>10.6776289710526</v>
      </c>
      <c r="E112" s="12">
        <v>23727</v>
      </c>
      <c r="F112" s="13">
        <f t="shared" si="17"/>
        <v>89.3223710289474</v>
      </c>
    </row>
    <row r="113" spans="1:6">
      <c r="A113" s="10" t="s">
        <v>103</v>
      </c>
      <c r="B113" s="11">
        <f t="shared" si="15"/>
        <v>16677.5170297976</v>
      </c>
      <c r="C113" s="12">
        <v>1990.51702979755</v>
      </c>
      <c r="D113" s="13">
        <f t="shared" si="16"/>
        <v>11.9353320175966</v>
      </c>
      <c r="E113" s="12">
        <v>14687</v>
      </c>
      <c r="F113" s="13">
        <f t="shared" si="17"/>
        <v>88.0646679824034</v>
      </c>
    </row>
    <row r="114" spans="1:6">
      <c r="A114" s="10" t="s">
        <v>104</v>
      </c>
      <c r="B114" s="11">
        <f t="shared" si="15"/>
        <v>28776.998567072</v>
      </c>
      <c r="C114" s="12">
        <v>2876.99856707205</v>
      </c>
      <c r="D114" s="13">
        <f t="shared" si="16"/>
        <v>9.99756302022423</v>
      </c>
      <c r="E114" s="12">
        <v>25900</v>
      </c>
      <c r="F114" s="13">
        <f t="shared" si="17"/>
        <v>90.0024369797758</v>
      </c>
    </row>
    <row r="115" spans="1:6">
      <c r="A115" s="10" t="s">
        <v>105</v>
      </c>
      <c r="B115" s="11">
        <f t="shared" si="15"/>
        <v>28057.9829518316</v>
      </c>
      <c r="C115" s="12">
        <v>5140.98295183158</v>
      </c>
      <c r="D115" s="13">
        <f t="shared" si="16"/>
        <v>18.3227103696561</v>
      </c>
      <c r="E115" s="12">
        <v>22917</v>
      </c>
      <c r="F115" s="13">
        <f t="shared" si="17"/>
        <v>81.6772896303439</v>
      </c>
    </row>
    <row r="116" spans="1:6">
      <c r="A116" s="10" t="s">
        <v>106</v>
      </c>
      <c r="B116" s="11">
        <f t="shared" si="15"/>
        <v>27322.5463864496</v>
      </c>
      <c r="C116" s="12">
        <v>5481.54638644965</v>
      </c>
      <c r="D116" s="13">
        <f t="shared" si="16"/>
        <v>20.0623554954167</v>
      </c>
      <c r="E116" s="12">
        <v>21841</v>
      </c>
      <c r="F116" s="13">
        <f t="shared" si="17"/>
        <v>79.9376445045833</v>
      </c>
    </row>
    <row r="117" spans="1:6">
      <c r="A117" s="10" t="s">
        <v>107</v>
      </c>
      <c r="B117" s="11">
        <f t="shared" si="15"/>
        <v>11305.1541683507</v>
      </c>
      <c r="C117" s="12">
        <v>499.154168350663</v>
      </c>
      <c r="D117" s="13">
        <f t="shared" si="16"/>
        <v>4.41527962305963</v>
      </c>
      <c r="E117" s="12">
        <v>10806</v>
      </c>
      <c r="F117" s="13">
        <f t="shared" si="17"/>
        <v>95.5847203769404</v>
      </c>
    </row>
    <row r="118" ht="15.75" spans="1:6">
      <c r="A118" s="106" t="s">
        <v>108</v>
      </c>
      <c r="B118" s="31">
        <f t="shared" si="15"/>
        <v>23597.7554469633</v>
      </c>
      <c r="C118" s="107">
        <v>2188.7554469633</v>
      </c>
      <c r="D118" s="13">
        <f t="shared" si="16"/>
        <v>9.27526964114275</v>
      </c>
      <c r="E118" s="107">
        <v>21409</v>
      </c>
      <c r="F118" s="13">
        <f t="shared" si="17"/>
        <v>90.7247303588573</v>
      </c>
    </row>
    <row r="119" ht="15.75" customHeight="1" spans="1:6">
      <c r="A119" s="93" t="s">
        <v>196</v>
      </c>
      <c r="B119" s="93"/>
      <c r="C119" s="93"/>
      <c r="D119" s="93"/>
      <c r="E119" s="93"/>
      <c r="F119" s="93"/>
    </row>
    <row r="120" spans="1:6">
      <c r="A120" s="15" t="s">
        <v>68</v>
      </c>
    </row>
    <row r="123" spans="1:6">
      <c r="A123" s="1" t="s">
        <v>69</v>
      </c>
    </row>
    <row r="124" spans="1:6">
      <c r="A124" s="2" t="s">
        <v>1040</v>
      </c>
      <c r="B124" s="3"/>
      <c r="C124" s="3"/>
      <c r="D124" s="3"/>
      <c r="E124" s="3"/>
      <c r="F124" s="3"/>
    </row>
    <row r="125" ht="27.65" customHeight="1" spans="1:6">
      <c r="A125" s="113" t="s">
        <v>1041</v>
      </c>
      <c r="B125" s="113"/>
      <c r="C125" s="113"/>
      <c r="D125" s="113"/>
      <c r="E125" s="113"/>
      <c r="F125" s="113"/>
    </row>
    <row r="126" ht="21" customHeight="1" spans="1:6">
      <c r="A126" s="4" t="s">
        <v>1042</v>
      </c>
      <c r="B126" s="94" t="s">
        <v>993</v>
      </c>
      <c r="C126" s="8" t="s">
        <v>1043</v>
      </c>
      <c r="D126" s="8"/>
      <c r="E126" s="8"/>
      <c r="F126" s="8"/>
    </row>
    <row r="127" ht="15.75" spans="1:6">
      <c r="A127" s="24"/>
      <c r="B127" s="94"/>
      <c r="C127" s="63" t="s">
        <v>289</v>
      </c>
      <c r="D127" s="63" t="s">
        <v>92</v>
      </c>
      <c r="E127" s="63" t="s">
        <v>290</v>
      </c>
      <c r="F127" s="63" t="s">
        <v>857</v>
      </c>
    </row>
    <row r="128" ht="15.75" spans="1:6">
      <c r="A128" s="114" t="s">
        <v>1044</v>
      </c>
      <c r="B128" s="115">
        <v>27669</v>
      </c>
      <c r="C128" s="104">
        <v>14704</v>
      </c>
      <c r="D128" s="105">
        <f>C128/$B128*100</f>
        <v>53.1425060537063</v>
      </c>
      <c r="E128" s="104">
        <f>B128-C128</f>
        <v>12965</v>
      </c>
      <c r="F128" s="116">
        <f>E128/$B128*100</f>
        <v>46.8574939462937</v>
      </c>
    </row>
    <row r="129" spans="1:6">
      <c r="A129" s="117" t="s">
        <v>1045</v>
      </c>
      <c r="B129" s="11">
        <v>27669</v>
      </c>
      <c r="C129" s="12">
        <v>1013</v>
      </c>
      <c r="D129" s="13">
        <f>C129/$B129*100</f>
        <v>3.66113701254111</v>
      </c>
      <c r="E129" s="12">
        <f>B129-C129</f>
        <v>26656</v>
      </c>
      <c r="F129" s="118">
        <f>E129/$B129*100</f>
        <v>96.3388629874589</v>
      </c>
    </row>
    <row r="130" spans="1:6">
      <c r="A130" s="117" t="s">
        <v>1046</v>
      </c>
      <c r="B130" s="11">
        <v>27669</v>
      </c>
      <c r="C130" s="12">
        <v>10226</v>
      </c>
      <c r="D130" s="13">
        <f>C130/$B130*100</f>
        <v>36.9583288156421</v>
      </c>
      <c r="E130" s="12">
        <f>B130-C130</f>
        <v>17443</v>
      </c>
      <c r="F130" s="118">
        <f>E130/$B130*100</f>
        <v>63.041671184358</v>
      </c>
    </row>
    <row r="131" spans="1:6">
      <c r="A131" s="117" t="s">
        <v>1047</v>
      </c>
      <c r="B131" s="11">
        <v>27669</v>
      </c>
      <c r="C131" s="12">
        <v>12230</v>
      </c>
      <c r="D131" s="13">
        <f>C131/$B131*100</f>
        <v>44.201091474213</v>
      </c>
      <c r="E131" s="12">
        <f>B131-C131</f>
        <v>15439</v>
      </c>
      <c r="F131" s="118">
        <f>E131/$B131*100</f>
        <v>55.798908525787</v>
      </c>
    </row>
    <row r="132" ht="15.75" spans="1:6">
      <c r="A132" s="119" t="s">
        <v>1048</v>
      </c>
      <c r="B132" s="120">
        <v>27669</v>
      </c>
      <c r="C132" s="107">
        <v>1664</v>
      </c>
      <c r="D132" s="108">
        <f>C132/$B132*100</f>
        <v>6.0139506306697</v>
      </c>
      <c r="E132" s="121">
        <f>B132-C132</f>
        <v>26005</v>
      </c>
      <c r="F132" s="122">
        <f>E132/$B132*100</f>
        <v>93.9860493693303</v>
      </c>
    </row>
    <row r="133" ht="15.75" spans="1:6">
      <c r="A133" s="15" t="s">
        <v>218</v>
      </c>
    </row>
    <row r="134" spans="1:6">
      <c r="A134" s="15" t="s">
        <v>68</v>
      </c>
    </row>
  </sheetData>
  <mergeCells count="33">
    <mergeCell ref="A2:F2"/>
    <mergeCell ref="A3:F3"/>
    <mergeCell ref="C4:F4"/>
    <mergeCell ref="A24:F24"/>
    <mergeCell ref="A25:F25"/>
    <mergeCell ref="C26:F26"/>
    <mergeCell ref="A46:F46"/>
    <mergeCell ref="A47:F47"/>
    <mergeCell ref="B48:F48"/>
    <mergeCell ref="A63:F63"/>
    <mergeCell ref="A68:F68"/>
    <mergeCell ref="A69:F69"/>
    <mergeCell ref="C70:F70"/>
    <mergeCell ref="A85:F85"/>
    <mergeCell ref="A86:F86"/>
    <mergeCell ref="A102:F102"/>
    <mergeCell ref="A103:F103"/>
    <mergeCell ref="C104:F104"/>
    <mergeCell ref="A119:F119"/>
    <mergeCell ref="A124:F124"/>
    <mergeCell ref="A125:F125"/>
    <mergeCell ref="C126:F126"/>
    <mergeCell ref="A4:A5"/>
    <mergeCell ref="A26:A27"/>
    <mergeCell ref="A48:A49"/>
    <mergeCell ref="A70:A71"/>
    <mergeCell ref="A104:A105"/>
    <mergeCell ref="A126:A127"/>
    <mergeCell ref="B4:B5"/>
    <mergeCell ref="B26:B27"/>
    <mergeCell ref="B70:B71"/>
    <mergeCell ref="B104:B105"/>
    <mergeCell ref="B126:B127"/>
  </mergeCells>
  <hyperlinks>
    <hyperlink ref="A1" location="'ÍNDICE'!A1" display="Volver al Índice"/>
    <hyperlink ref="A23" location="'ÍNDICE'!A1" display="Volver al Índice"/>
    <hyperlink ref="A45" location="'ÍNDICE'!A1" display="Volver al Índice"/>
    <hyperlink ref="A67" location="'ÍNDICE'!A1" display="Volver al Índice"/>
    <hyperlink ref="A84" location="'ÍNDICE'!A1" display="Volver al Índice"/>
    <hyperlink ref="A101" location="'ÍNDICE'!A1" display="Volver al Índice"/>
    <hyperlink ref="A123" location="'ÍNDICE'!A1" display="Volver al Índice"/>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
  <sheetViews>
    <sheetView topLeftCell="A21" workbookViewId="0">
      <selection activeCell="B33" sqref="B33"/>
    </sheetView>
  </sheetViews>
  <sheetFormatPr defaultColWidth="8.72380952380952" defaultRowHeight="15" outlineLevelCol="6"/>
  <cols>
    <col min="1" max="1" width="31.7238095238095" customWidth="1"/>
    <col min="2" max="2" width="21.1809523809524" customWidth="1"/>
    <col min="3" max="3" width="19.5428571428571" customWidth="1"/>
    <col min="4" max="4" width="24.5428571428571" customWidth="1"/>
    <col min="5" max="5" width="22.5428571428571" customWidth="1"/>
    <col min="6" max="6" width="19.7238095238095" customWidth="1"/>
    <col min="7" max="7" width="11.7238095238095" customWidth="1"/>
    <col min="8" max="8" width="14.7238095238095" customWidth="1"/>
    <col min="9" max="9" width="15.7238095238095" customWidth="1"/>
    <col min="10" max="10" width="22.7238095238095" customWidth="1"/>
  </cols>
  <sheetData>
    <row r="1" spans="1:4">
      <c r="A1" s="1" t="s">
        <v>69</v>
      </c>
    </row>
    <row r="2" spans="1:4">
      <c r="A2" s="16" t="s">
        <v>197</v>
      </c>
      <c r="B2" s="16"/>
      <c r="C2" s="16"/>
      <c r="D2" s="16"/>
    </row>
    <row r="3" ht="38.5" customHeight="1" spans="1:4">
      <c r="A3" s="16" t="s">
        <v>198</v>
      </c>
      <c r="B3" s="16"/>
      <c r="C3" s="16"/>
      <c r="D3" s="16"/>
    </row>
    <row r="4" ht="30" spans="1:4">
      <c r="A4" s="17" t="s">
        <v>96</v>
      </c>
      <c r="B4" s="17" t="s">
        <v>74</v>
      </c>
      <c r="C4" s="17" t="s">
        <v>187</v>
      </c>
      <c r="D4" s="17" t="s">
        <v>188</v>
      </c>
    </row>
    <row r="6" spans="1:4">
      <c r="A6" s="41" t="s">
        <v>80</v>
      </c>
      <c r="B6" s="44">
        <f>SUM(B8:B17)</f>
        <v>216799</v>
      </c>
      <c r="C6" s="44">
        <f>SUM(C8:C17)</f>
        <v>277165</v>
      </c>
      <c r="D6" s="44">
        <f>SUM(D8:D17)</f>
        <v>29292490.47</v>
      </c>
    </row>
    <row r="8" spans="1:4">
      <c r="A8" s="10" t="s">
        <v>99</v>
      </c>
      <c r="B8" s="12">
        <v>2714</v>
      </c>
      <c r="C8" s="12">
        <v>3216</v>
      </c>
      <c r="D8" s="12">
        <v>276395.65</v>
      </c>
    </row>
    <row r="9" spans="1:4">
      <c r="A9" s="10" t="s">
        <v>100</v>
      </c>
      <c r="B9" s="12">
        <v>32259</v>
      </c>
      <c r="C9" s="12">
        <v>39295</v>
      </c>
      <c r="D9" s="12">
        <v>4090078.17</v>
      </c>
    </row>
    <row r="10" spans="1:4">
      <c r="A10" s="10" t="s">
        <v>101</v>
      </c>
      <c r="B10" s="12">
        <v>19606</v>
      </c>
      <c r="C10" s="12">
        <v>26129</v>
      </c>
      <c r="D10" s="12">
        <v>2547668.44</v>
      </c>
    </row>
    <row r="11" spans="1:4">
      <c r="A11" s="10" t="s">
        <v>102</v>
      </c>
      <c r="B11" s="12">
        <v>26584</v>
      </c>
      <c r="C11" s="12">
        <v>33662</v>
      </c>
      <c r="D11" s="12">
        <v>2714509.09</v>
      </c>
    </row>
    <row r="12" spans="1:4">
      <c r="A12" s="10" t="s">
        <v>103</v>
      </c>
      <c r="B12" s="12">
        <v>16675</v>
      </c>
      <c r="C12" s="12">
        <v>28372</v>
      </c>
      <c r="D12" s="12">
        <v>3728430.56</v>
      </c>
    </row>
    <row r="13" spans="1:4">
      <c r="A13" s="10" t="s">
        <v>104</v>
      </c>
      <c r="B13" s="12">
        <v>28740</v>
      </c>
      <c r="C13" s="12">
        <v>33484</v>
      </c>
      <c r="D13" s="12">
        <v>2432616.54</v>
      </c>
    </row>
    <row r="14" spans="1:4">
      <c r="A14" s="10" t="s">
        <v>105</v>
      </c>
      <c r="B14" s="12">
        <v>27986</v>
      </c>
      <c r="C14" s="12">
        <v>33566</v>
      </c>
      <c r="D14" s="12">
        <v>3122496.83</v>
      </c>
    </row>
    <row r="15" spans="1:4">
      <c r="A15" s="10" t="s">
        <v>106</v>
      </c>
      <c r="B15" s="12">
        <v>27280</v>
      </c>
      <c r="C15" s="12">
        <v>37894</v>
      </c>
      <c r="D15" s="12">
        <v>2767395.63</v>
      </c>
    </row>
    <row r="16" spans="1:4">
      <c r="A16" s="10" t="s">
        <v>107</v>
      </c>
      <c r="B16" s="12">
        <v>11334</v>
      </c>
      <c r="C16" s="12">
        <v>14563</v>
      </c>
      <c r="D16" s="12">
        <v>4037353.37</v>
      </c>
    </row>
    <row r="17" spans="1:5">
      <c r="A17" s="10" t="s">
        <v>108</v>
      </c>
      <c r="B17" s="12">
        <v>23621</v>
      </c>
      <c r="C17" s="12">
        <v>26984</v>
      </c>
      <c r="D17" s="12">
        <v>3575546.19</v>
      </c>
    </row>
    <row r="18" spans="1:5">
      <c r="A18" s="270" t="s">
        <v>196</v>
      </c>
    </row>
    <row r="19" spans="1:5">
      <c r="A19" s="15" t="s">
        <v>68</v>
      </c>
    </row>
    <row r="22" spans="1:5">
      <c r="A22" s="1" t="s">
        <v>69</v>
      </c>
    </row>
    <row r="23" spans="1:5">
      <c r="A23" s="16" t="s">
        <v>199</v>
      </c>
      <c r="B23" s="16"/>
      <c r="C23" s="16"/>
      <c r="D23" s="16"/>
      <c r="E23" s="16"/>
    </row>
    <row r="24" ht="37" customHeight="1" spans="1:5">
      <c r="A24" s="16" t="s">
        <v>200</v>
      </c>
      <c r="B24" s="16"/>
      <c r="C24" s="16"/>
      <c r="D24" s="16"/>
      <c r="E24" s="16"/>
    </row>
    <row r="25" ht="30" spans="1:5">
      <c r="A25" s="17" t="s">
        <v>152</v>
      </c>
      <c r="B25" s="17" t="s">
        <v>201</v>
      </c>
      <c r="C25" s="17" t="s">
        <v>187</v>
      </c>
      <c r="D25" s="17" t="s">
        <v>188</v>
      </c>
      <c r="E25" s="17" t="s">
        <v>202</v>
      </c>
    </row>
    <row r="27" spans="1:5">
      <c r="A27" s="41" t="s">
        <v>80</v>
      </c>
      <c r="B27" s="44">
        <f>SUM(B29:B35)</f>
        <v>216347</v>
      </c>
      <c r="C27" s="44">
        <v>277161</v>
      </c>
      <c r="D27" s="44">
        <v>29292490.47</v>
      </c>
      <c r="E27" s="42">
        <v>1.28109472282953</v>
      </c>
    </row>
    <row r="28" spans="1:5">
      <c r="D28" s="31"/>
    </row>
    <row r="29" spans="1:5">
      <c r="A29" s="48" t="s">
        <v>81</v>
      </c>
      <c r="B29" s="12">
        <v>29509</v>
      </c>
      <c r="C29" s="12">
        <v>30003</v>
      </c>
      <c r="D29" s="12">
        <v>116428.91</v>
      </c>
      <c r="E29" s="13">
        <v>1.01674065539327</v>
      </c>
    </row>
    <row r="30" spans="1:5">
      <c r="A30" s="199" t="s">
        <v>82</v>
      </c>
      <c r="B30" s="97">
        <v>54291</v>
      </c>
      <c r="C30" s="97">
        <v>57847</v>
      </c>
      <c r="D30" s="97">
        <v>760700.09</v>
      </c>
      <c r="E30" s="98">
        <v>1.06549888563482</v>
      </c>
    </row>
    <row r="31" spans="1:5">
      <c r="A31" s="48" t="s">
        <v>83</v>
      </c>
      <c r="B31" s="12">
        <v>44086</v>
      </c>
      <c r="C31" s="12">
        <v>51010</v>
      </c>
      <c r="D31" s="12">
        <v>1367518.68</v>
      </c>
      <c r="E31" s="13">
        <v>1.15705666197886</v>
      </c>
    </row>
    <row r="32" spans="1:5">
      <c r="A32" s="199" t="s">
        <v>84</v>
      </c>
      <c r="B32" s="97">
        <v>33075</v>
      </c>
      <c r="C32" s="97">
        <v>41917</v>
      </c>
      <c r="D32" s="97">
        <v>1813454.34</v>
      </c>
      <c r="E32" s="98">
        <v>1.26733182161754</v>
      </c>
    </row>
    <row r="33" spans="1:5">
      <c r="A33" s="48" t="s">
        <v>85</v>
      </c>
      <c r="B33" s="12">
        <v>32350</v>
      </c>
      <c r="C33" s="12">
        <v>50809</v>
      </c>
      <c r="D33" s="12">
        <v>3659124.06</v>
      </c>
      <c r="E33" s="13">
        <v>1.5706027820711</v>
      </c>
    </row>
    <row r="34" spans="1:5">
      <c r="A34" s="199" t="s">
        <v>86</v>
      </c>
      <c r="B34" s="97">
        <v>18082</v>
      </c>
      <c r="C34" s="97">
        <v>34052</v>
      </c>
      <c r="D34" s="97">
        <v>6379857.56</v>
      </c>
      <c r="E34" s="98">
        <v>1.88319876119898</v>
      </c>
    </row>
    <row r="35" spans="1:5">
      <c r="A35" s="48" t="s">
        <v>87</v>
      </c>
      <c r="B35" s="12">
        <v>4954</v>
      </c>
      <c r="C35" s="12">
        <v>11523</v>
      </c>
      <c r="D35" s="12">
        <v>15195406.83</v>
      </c>
      <c r="E35" s="13">
        <v>2.32599919257166</v>
      </c>
    </row>
    <row r="36" spans="1:5">
      <c r="A36" s="270" t="s">
        <v>196</v>
      </c>
    </row>
    <row r="37" spans="1:5">
      <c r="A37" s="15" t="s">
        <v>68</v>
      </c>
    </row>
    <row r="40" spans="1:5">
      <c r="A40" s="1" t="s">
        <v>69</v>
      </c>
    </row>
    <row r="41" spans="1:5">
      <c r="A41" s="16" t="s">
        <v>203</v>
      </c>
      <c r="B41" s="16"/>
      <c r="C41" s="16"/>
      <c r="D41" s="16"/>
      <c r="E41" s="16"/>
    </row>
    <row r="42" ht="45" customHeight="1" spans="1:5">
      <c r="A42" s="16" t="s">
        <v>204</v>
      </c>
      <c r="B42" s="16"/>
      <c r="C42" s="16"/>
      <c r="D42" s="16"/>
      <c r="E42" s="16"/>
    </row>
    <row r="44" ht="45" spans="1:5">
      <c r="A44" s="17" t="s">
        <v>111</v>
      </c>
      <c r="B44" s="17" t="s">
        <v>201</v>
      </c>
      <c r="C44" s="17" t="s">
        <v>187</v>
      </c>
      <c r="D44" s="17" t="s">
        <v>188</v>
      </c>
      <c r="E44" s="17" t="s">
        <v>205</v>
      </c>
    </row>
    <row r="46" spans="1:5">
      <c r="A46" s="41" t="s">
        <v>80</v>
      </c>
      <c r="B46" s="44">
        <f>SUM(B48:B78)</f>
        <v>217338</v>
      </c>
      <c r="C46" s="44">
        <f>SUM(C48:C78)</f>
        <v>277165</v>
      </c>
      <c r="D46" s="44">
        <f>SUM(D48:D78)</f>
        <v>29292490.47</v>
      </c>
      <c r="E46" s="42">
        <v>1.28109472282953</v>
      </c>
    </row>
    <row r="47" spans="1:5">
      <c r="D47" s="31"/>
    </row>
    <row r="48" spans="1:5">
      <c r="A48" s="10" t="s">
        <v>113</v>
      </c>
      <c r="B48" s="12">
        <v>13083</v>
      </c>
      <c r="C48" s="12">
        <v>15113</v>
      </c>
      <c r="D48" s="12">
        <v>1299804.47</v>
      </c>
      <c r="E48" s="13">
        <v>1.15516318887105</v>
      </c>
    </row>
    <row r="49" spans="1:5">
      <c r="A49" s="10" t="s">
        <v>114</v>
      </c>
      <c r="B49" s="12">
        <v>14112</v>
      </c>
      <c r="C49" s="12">
        <v>16795</v>
      </c>
      <c r="D49" s="12">
        <v>1357470.1</v>
      </c>
      <c r="E49" s="13">
        <v>1.19012188208617</v>
      </c>
    </row>
    <row r="50" spans="1:5">
      <c r="A50" s="10" t="s">
        <v>115</v>
      </c>
      <c r="B50" s="12">
        <v>8005</v>
      </c>
      <c r="C50" s="12">
        <v>9301</v>
      </c>
      <c r="D50" s="12">
        <v>961081.83</v>
      </c>
      <c r="E50" s="13">
        <v>1.162043978011</v>
      </c>
    </row>
    <row r="51" spans="1:5">
      <c r="A51" s="10" t="s">
        <v>116</v>
      </c>
      <c r="B51" s="12">
        <v>4004</v>
      </c>
      <c r="C51" s="12">
        <v>7531</v>
      </c>
      <c r="D51" s="12">
        <v>1034760.87</v>
      </c>
      <c r="E51" s="13">
        <v>1.88086913086913</v>
      </c>
    </row>
    <row r="52" spans="1:5">
      <c r="A52" s="10" t="s">
        <v>117</v>
      </c>
      <c r="B52" s="12">
        <v>10470</v>
      </c>
      <c r="C52" s="12">
        <v>13510</v>
      </c>
      <c r="D52" s="12">
        <v>1232446.3</v>
      </c>
      <c r="E52" s="13">
        <v>1.29035339063992</v>
      </c>
    </row>
    <row r="53" spans="1:5">
      <c r="A53" s="10" t="s">
        <v>118</v>
      </c>
      <c r="B53" s="12">
        <v>6193</v>
      </c>
      <c r="C53" s="12">
        <v>8490</v>
      </c>
      <c r="D53" s="12">
        <v>1937166.86</v>
      </c>
      <c r="E53" s="13">
        <v>1.37090263200388</v>
      </c>
    </row>
    <row r="54" spans="1:5">
      <c r="A54" s="10" t="s">
        <v>119</v>
      </c>
      <c r="B54" s="12">
        <v>6719</v>
      </c>
      <c r="C54" s="12">
        <v>10181</v>
      </c>
      <c r="D54" s="12">
        <v>921642.79</v>
      </c>
      <c r="E54" s="13">
        <v>1.51525524631642</v>
      </c>
    </row>
    <row r="55" spans="1:5">
      <c r="A55" s="10" t="s">
        <v>120</v>
      </c>
      <c r="B55" s="12">
        <v>9035</v>
      </c>
      <c r="C55" s="12">
        <v>12491</v>
      </c>
      <c r="D55" s="12">
        <v>1027111</v>
      </c>
      <c r="E55" s="13">
        <v>1.3825124515772</v>
      </c>
    </row>
    <row r="56" spans="1:5">
      <c r="A56" s="10" t="s">
        <v>121</v>
      </c>
      <c r="B56" s="12">
        <v>5410</v>
      </c>
      <c r="C56" s="12">
        <v>6168</v>
      </c>
      <c r="D56" s="12">
        <v>934324.27</v>
      </c>
      <c r="E56" s="13">
        <v>1.14011090573013</v>
      </c>
    </row>
    <row r="57" spans="1:5">
      <c r="A57" s="10" t="s">
        <v>122</v>
      </c>
      <c r="B57" s="12">
        <v>5929</v>
      </c>
      <c r="C57" s="12">
        <v>8744</v>
      </c>
      <c r="D57" s="12">
        <v>589145.5</v>
      </c>
      <c r="E57" s="13">
        <v>1.47478495530444</v>
      </c>
    </row>
    <row r="58" spans="1:5">
      <c r="A58" s="10" t="s">
        <v>123</v>
      </c>
      <c r="B58" s="12">
        <v>4079</v>
      </c>
      <c r="C58" s="12">
        <v>5462</v>
      </c>
      <c r="D58" s="12">
        <v>466577.95</v>
      </c>
      <c r="E58" s="13">
        <v>1.33905368962981</v>
      </c>
    </row>
    <row r="59" spans="1:5">
      <c r="A59" s="10" t="s">
        <v>124</v>
      </c>
      <c r="B59" s="12">
        <v>4160</v>
      </c>
      <c r="C59" s="12">
        <v>5058</v>
      </c>
      <c r="D59" s="12">
        <v>1560136.01</v>
      </c>
      <c r="E59" s="13">
        <v>1.21586538461539</v>
      </c>
    </row>
    <row r="60" spans="1:5">
      <c r="A60" s="10" t="s">
        <v>125</v>
      </c>
      <c r="B60" s="12">
        <v>1006</v>
      </c>
      <c r="C60" s="12">
        <v>1015</v>
      </c>
      <c r="D60" s="12">
        <v>540050.5</v>
      </c>
      <c r="E60" s="13">
        <v>1.0089552238806</v>
      </c>
    </row>
    <row r="61" spans="1:5">
      <c r="A61" s="10" t="s">
        <v>126</v>
      </c>
      <c r="B61" s="12">
        <v>8116</v>
      </c>
      <c r="C61" s="12">
        <v>12073</v>
      </c>
      <c r="D61" s="12">
        <v>1034693.53</v>
      </c>
      <c r="E61" s="13">
        <v>1.48755544603253</v>
      </c>
    </row>
    <row r="62" spans="1:5">
      <c r="A62" s="10" t="s">
        <v>127</v>
      </c>
      <c r="B62" s="12">
        <v>4188</v>
      </c>
      <c r="C62" s="12">
        <v>4986</v>
      </c>
      <c r="D62" s="12">
        <v>534700.1</v>
      </c>
      <c r="E62" s="13">
        <v>1.19054441260745</v>
      </c>
    </row>
    <row r="63" spans="1:5">
      <c r="A63" s="10" t="s">
        <v>128</v>
      </c>
      <c r="B63" s="12">
        <v>3169</v>
      </c>
      <c r="C63" s="12">
        <v>3871</v>
      </c>
      <c r="D63" s="12">
        <v>500044.2</v>
      </c>
      <c r="E63" s="13">
        <v>1.22152098453771</v>
      </c>
    </row>
    <row r="64" spans="1:5">
      <c r="A64" s="10" t="s">
        <v>129</v>
      </c>
      <c r="B64" s="12">
        <v>4638</v>
      </c>
      <c r="C64" s="12">
        <v>8782</v>
      </c>
      <c r="D64" s="12">
        <v>1011037</v>
      </c>
      <c r="E64" s="13">
        <v>1.89348857266063</v>
      </c>
    </row>
    <row r="65" spans="1:7">
      <c r="A65" s="10" t="s">
        <v>130</v>
      </c>
      <c r="B65" s="12">
        <v>14275</v>
      </c>
      <c r="C65" s="12">
        <v>16734</v>
      </c>
      <c r="D65" s="12">
        <v>2020893.17</v>
      </c>
      <c r="E65" s="13">
        <v>1.1722591943958</v>
      </c>
    </row>
    <row r="66" spans="1:7">
      <c r="A66" s="10" t="s">
        <v>131</v>
      </c>
      <c r="B66" s="12">
        <v>1833</v>
      </c>
      <c r="C66" s="12">
        <v>2009</v>
      </c>
      <c r="D66" s="12">
        <v>337366.95</v>
      </c>
      <c r="E66" s="13">
        <v>1.09606986899563</v>
      </c>
    </row>
    <row r="67" spans="1:7">
      <c r="A67" s="10" t="s">
        <v>132</v>
      </c>
      <c r="B67" s="12">
        <v>3264</v>
      </c>
      <c r="C67" s="12">
        <v>3962</v>
      </c>
      <c r="D67" s="12">
        <v>318098.6</v>
      </c>
      <c r="E67" s="13">
        <v>1.21384803921569</v>
      </c>
    </row>
    <row r="68" spans="1:7">
      <c r="A68" s="10" t="s">
        <v>133</v>
      </c>
      <c r="B68" s="12">
        <v>12373</v>
      </c>
      <c r="C68" s="12">
        <v>13815</v>
      </c>
      <c r="D68" s="12">
        <v>1629547.9</v>
      </c>
      <c r="E68" s="13">
        <v>1.1165440879334</v>
      </c>
    </row>
    <row r="69" spans="1:7">
      <c r="A69" s="10" t="s">
        <v>134</v>
      </c>
      <c r="B69" s="12">
        <v>6065</v>
      </c>
      <c r="C69" s="12">
        <v>6422</v>
      </c>
      <c r="D69" s="12">
        <v>358217.19</v>
      </c>
      <c r="E69" s="13">
        <v>1.05886232481451</v>
      </c>
    </row>
    <row r="70" spans="1:7">
      <c r="A70" s="10" t="s">
        <v>135</v>
      </c>
      <c r="B70" s="12">
        <v>9339</v>
      </c>
      <c r="C70" s="12">
        <v>10691</v>
      </c>
      <c r="D70" s="12">
        <v>371853.47</v>
      </c>
      <c r="E70" s="13">
        <v>1.14476924724275</v>
      </c>
    </row>
    <row r="71" spans="1:7">
      <c r="A71" s="10" t="s">
        <v>136</v>
      </c>
      <c r="B71" s="12">
        <v>3128</v>
      </c>
      <c r="C71" s="12">
        <v>3737</v>
      </c>
      <c r="D71" s="12">
        <v>443399</v>
      </c>
      <c r="E71" s="13">
        <v>1.1940537084399</v>
      </c>
    </row>
    <row r="72" spans="1:7">
      <c r="A72" s="10" t="s">
        <v>137</v>
      </c>
      <c r="B72" s="12">
        <v>20577</v>
      </c>
      <c r="C72" s="12">
        <v>27696</v>
      </c>
      <c r="D72" s="12">
        <v>1845213.84</v>
      </c>
      <c r="E72" s="13">
        <v>1.34596880011663</v>
      </c>
    </row>
    <row r="73" spans="1:7">
      <c r="A73" s="10" t="s">
        <v>138</v>
      </c>
      <c r="B73" s="12">
        <v>3980</v>
      </c>
      <c r="C73" s="12">
        <v>4081</v>
      </c>
      <c r="D73" s="12">
        <v>620328.75</v>
      </c>
      <c r="E73" s="13">
        <v>1.02537688442211</v>
      </c>
    </row>
    <row r="74" spans="1:7">
      <c r="A74" s="10" t="s">
        <v>139</v>
      </c>
      <c r="B74" s="12">
        <v>8405</v>
      </c>
      <c r="C74" s="12">
        <v>10183</v>
      </c>
      <c r="D74" s="12">
        <v>1012930.71</v>
      </c>
      <c r="E74" s="13">
        <v>1.21154074955384</v>
      </c>
    </row>
    <row r="75" spans="1:7">
      <c r="A75" s="10" t="s">
        <v>140</v>
      </c>
      <c r="B75" s="12">
        <v>10885</v>
      </c>
      <c r="C75" s="12">
        <v>12989</v>
      </c>
      <c r="D75" s="12">
        <v>1433419.27</v>
      </c>
      <c r="E75" s="13">
        <v>1.19329352319706</v>
      </c>
    </row>
    <row r="76" spans="1:7">
      <c r="A76" s="10" t="s">
        <v>141</v>
      </c>
      <c r="B76" s="12">
        <v>4878</v>
      </c>
      <c r="C76" s="12">
        <v>6890</v>
      </c>
      <c r="D76" s="12">
        <v>1042747</v>
      </c>
      <c r="E76" s="13">
        <v>1.41246412464125</v>
      </c>
    </row>
    <row r="77" spans="1:7">
      <c r="A77" s="10" t="s">
        <v>142</v>
      </c>
      <c r="B77" s="12">
        <v>2714</v>
      </c>
      <c r="C77" s="12">
        <v>3216</v>
      </c>
      <c r="D77" s="12">
        <v>276395.65</v>
      </c>
      <c r="E77" s="13">
        <v>1.1850350165868</v>
      </c>
      <c r="G77" t="s">
        <v>206</v>
      </c>
    </row>
    <row r="78" spans="1:7">
      <c r="A78" s="10" t="s">
        <v>143</v>
      </c>
      <c r="B78" s="12">
        <v>3306</v>
      </c>
      <c r="C78" s="12">
        <v>5169</v>
      </c>
      <c r="D78" s="12">
        <v>639885.69</v>
      </c>
      <c r="E78" s="13">
        <v>1.56352087114338</v>
      </c>
    </row>
    <row r="79" spans="1:7">
      <c r="A79" s="270" t="s">
        <v>196</v>
      </c>
    </row>
    <row r="80" spans="1:7">
      <c r="A80" s="15" t="s">
        <v>68</v>
      </c>
    </row>
  </sheetData>
  <mergeCells count="6">
    <mergeCell ref="A2:D2"/>
    <mergeCell ref="A3:D3"/>
    <mergeCell ref="A23:E23"/>
    <mergeCell ref="A24:E24"/>
    <mergeCell ref="A41:E41"/>
    <mergeCell ref="A42:E42"/>
  </mergeCells>
  <hyperlinks>
    <hyperlink ref="A40" location="'ÍNDICE'!A1" display="Volver al Índice"/>
    <hyperlink ref="A1" location="'ÍNDICE'!A1" display="Volver al Índice"/>
    <hyperlink ref="A22" location="'ÍNDICE'!A1" display="Volver al Índice"/>
  </hyperlink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2"/>
  <sheetViews>
    <sheetView topLeftCell="A125" workbookViewId="0">
      <selection activeCell="B145" sqref="B145"/>
    </sheetView>
  </sheetViews>
  <sheetFormatPr defaultColWidth="8.72380952380952" defaultRowHeight="15"/>
  <cols>
    <col min="1" max="1" width="46.7238095238095" customWidth="1"/>
    <col min="2" max="2" width="16.1809523809524" customWidth="1"/>
    <col min="3" max="3" width="20.7238095238095" customWidth="1"/>
    <col min="4" max="4" width="14.5428571428571" customWidth="1"/>
    <col min="5" max="5" width="16.4571428571429" customWidth="1"/>
    <col min="6" max="6" width="15.0857142857143" customWidth="1"/>
    <col min="7" max="7" width="20.1809523809524" customWidth="1"/>
    <col min="8" max="8" width="21.7238095238095" customWidth="1"/>
    <col min="9" max="9" width="21.8190476190476" customWidth="1"/>
    <col min="10" max="10" width="18" customWidth="1"/>
    <col min="11" max="11" width="17.5428571428571" customWidth="1"/>
  </cols>
  <sheetData>
    <row r="1" spans="1:9">
      <c r="A1" s="1" t="s">
        <v>69</v>
      </c>
    </row>
    <row r="2" spans="1:9">
      <c r="A2" s="50" t="s">
        <v>1049</v>
      </c>
      <c r="B2" s="50"/>
      <c r="C2" s="50"/>
      <c r="D2" s="50"/>
      <c r="E2" s="50"/>
      <c r="F2" s="50"/>
      <c r="G2" s="50"/>
      <c r="H2" s="50"/>
      <c r="I2" s="50"/>
    </row>
    <row r="3" ht="27.65" customHeight="1" spans="1:9">
      <c r="A3" s="51" t="s">
        <v>1050</v>
      </c>
      <c r="B3" s="51"/>
      <c r="C3" s="51"/>
      <c r="D3" s="51"/>
      <c r="E3" s="51"/>
      <c r="F3" s="51"/>
      <c r="G3" s="51"/>
      <c r="H3" s="51"/>
      <c r="I3" s="51"/>
    </row>
    <row r="4" spans="1:9">
      <c r="A4" s="52" t="s">
        <v>96</v>
      </c>
      <c r="B4" s="52" t="s">
        <v>201</v>
      </c>
      <c r="C4" s="52" t="s">
        <v>1051</v>
      </c>
      <c r="D4" s="53" t="s">
        <v>1052</v>
      </c>
      <c r="E4" s="53"/>
      <c r="F4" s="53" t="s">
        <v>1053</v>
      </c>
      <c r="G4" s="53"/>
      <c r="H4" s="53" t="s">
        <v>1054</v>
      </c>
      <c r="I4" s="53"/>
    </row>
    <row r="5" spans="1:9">
      <c r="A5" s="54"/>
      <c r="B5" s="54"/>
      <c r="C5" s="54"/>
      <c r="D5" s="55" t="s">
        <v>1055</v>
      </c>
      <c r="E5" s="55" t="s">
        <v>1056</v>
      </c>
      <c r="F5" s="55" t="s">
        <v>1057</v>
      </c>
      <c r="G5" s="55" t="s">
        <v>1056</v>
      </c>
      <c r="H5" s="55" t="s">
        <v>1057</v>
      </c>
      <c r="I5" s="55" t="s">
        <v>1056</v>
      </c>
    </row>
    <row r="7" spans="1:9">
      <c r="A7" s="41" t="s">
        <v>80</v>
      </c>
      <c r="B7" s="44">
        <v>216347</v>
      </c>
      <c r="C7" s="44">
        <f>SUM(D7:I7)</f>
        <v>2322085</v>
      </c>
      <c r="D7" s="44">
        <v>165405</v>
      </c>
      <c r="E7" s="44">
        <v>1908545</v>
      </c>
      <c r="F7" s="44">
        <v>28941</v>
      </c>
      <c r="G7" s="44">
        <v>132187</v>
      </c>
      <c r="H7" s="44">
        <v>34865</v>
      </c>
      <c r="I7" s="44">
        <v>52142</v>
      </c>
    </row>
    <row r="9" spans="1:9">
      <c r="A9" s="10" t="s">
        <v>99</v>
      </c>
      <c r="B9" s="12">
        <v>2698</v>
      </c>
      <c r="C9" s="12">
        <f>SUM(D9:I9)</f>
        <v>9532</v>
      </c>
      <c r="D9" s="12">
        <v>1637</v>
      </c>
      <c r="E9" s="12">
        <v>6935</v>
      </c>
      <c r="F9" s="12">
        <v>179</v>
      </c>
      <c r="G9" s="12">
        <v>212</v>
      </c>
      <c r="H9" s="12">
        <v>283</v>
      </c>
      <c r="I9" s="12">
        <v>286</v>
      </c>
    </row>
    <row r="10" spans="1:9">
      <c r="A10" s="10" t="s">
        <v>100</v>
      </c>
      <c r="B10" s="12">
        <v>32165</v>
      </c>
      <c r="C10" s="12">
        <f t="shared" ref="C10:C19" si="0">SUM(D10:I10)</f>
        <v>199647</v>
      </c>
      <c r="D10" s="12">
        <v>23595</v>
      </c>
      <c r="E10" s="12">
        <v>153275</v>
      </c>
      <c r="F10" s="12">
        <v>1787</v>
      </c>
      <c r="G10" s="12">
        <v>10494</v>
      </c>
      <c r="H10" s="12">
        <v>4518</v>
      </c>
      <c r="I10" s="12">
        <v>5978</v>
      </c>
    </row>
    <row r="11" spans="1:9">
      <c r="A11" s="10" t="s">
        <v>101</v>
      </c>
      <c r="B11" s="12">
        <v>19525</v>
      </c>
      <c r="C11" s="12">
        <f t="shared" si="0"/>
        <v>201109</v>
      </c>
      <c r="D11" s="12">
        <v>14660</v>
      </c>
      <c r="E11" s="12">
        <v>177738</v>
      </c>
      <c r="F11" s="12">
        <v>827</v>
      </c>
      <c r="G11" s="12">
        <v>3598</v>
      </c>
      <c r="H11" s="12">
        <v>1955</v>
      </c>
      <c r="I11" s="12">
        <v>2331</v>
      </c>
    </row>
    <row r="12" spans="1:9">
      <c r="A12" s="10" t="s">
        <v>102</v>
      </c>
      <c r="B12" s="12">
        <v>26517</v>
      </c>
      <c r="C12" s="12">
        <f t="shared" si="0"/>
        <v>201541</v>
      </c>
      <c r="D12" s="12">
        <v>11219</v>
      </c>
      <c r="E12" s="12">
        <v>168805</v>
      </c>
      <c r="F12" s="12">
        <v>10045</v>
      </c>
      <c r="G12" s="12">
        <v>2605</v>
      </c>
      <c r="H12" s="12">
        <v>3937</v>
      </c>
      <c r="I12" s="12">
        <v>4930</v>
      </c>
    </row>
    <row r="13" spans="1:9">
      <c r="A13" s="10" t="s">
        <v>103</v>
      </c>
      <c r="B13" s="12">
        <v>16645</v>
      </c>
      <c r="C13" s="12">
        <f t="shared" si="0"/>
        <v>357107</v>
      </c>
      <c r="D13" s="12">
        <v>29212</v>
      </c>
      <c r="E13" s="12">
        <v>283677</v>
      </c>
      <c r="F13" s="12">
        <v>2865</v>
      </c>
      <c r="G13" s="12">
        <v>33423</v>
      </c>
      <c r="H13" s="12">
        <v>3489</v>
      </c>
      <c r="I13" s="12">
        <v>4441</v>
      </c>
    </row>
    <row r="14" spans="1:9">
      <c r="A14" s="10" t="s">
        <v>104</v>
      </c>
      <c r="B14" s="12">
        <v>28730</v>
      </c>
      <c r="C14" s="12">
        <f t="shared" si="0"/>
        <v>450563</v>
      </c>
      <c r="D14" s="12">
        <v>15539</v>
      </c>
      <c r="E14" s="12">
        <v>405276</v>
      </c>
      <c r="F14" s="12">
        <v>1684</v>
      </c>
      <c r="G14" s="12">
        <v>18407</v>
      </c>
      <c r="H14" s="12">
        <v>4064</v>
      </c>
      <c r="I14" s="12">
        <v>5593</v>
      </c>
    </row>
    <row r="15" spans="1:9">
      <c r="A15" s="10" t="s">
        <v>105</v>
      </c>
      <c r="B15" s="12">
        <v>27974</v>
      </c>
      <c r="C15" s="12">
        <f t="shared" si="0"/>
        <v>211702</v>
      </c>
      <c r="D15" s="12">
        <v>16524</v>
      </c>
      <c r="E15" s="12">
        <v>167800</v>
      </c>
      <c r="F15" s="12">
        <v>4343</v>
      </c>
      <c r="G15" s="12">
        <v>10987</v>
      </c>
      <c r="H15" s="12">
        <v>5156</v>
      </c>
      <c r="I15" s="12">
        <v>6892</v>
      </c>
    </row>
    <row r="16" spans="1:9">
      <c r="A16" s="10" t="s">
        <v>106</v>
      </c>
      <c r="B16" s="12">
        <v>27233</v>
      </c>
      <c r="C16" s="12">
        <f t="shared" si="0"/>
        <v>474143</v>
      </c>
      <c r="D16" s="12">
        <v>27430</v>
      </c>
      <c r="E16" s="12">
        <v>379860</v>
      </c>
      <c r="F16" s="12">
        <v>5894</v>
      </c>
      <c r="G16" s="12">
        <v>43362</v>
      </c>
      <c r="H16" s="12">
        <v>5411</v>
      </c>
      <c r="I16" s="12">
        <v>12186</v>
      </c>
    </row>
    <row r="17" spans="1:9">
      <c r="A17" s="10" t="s">
        <v>107</v>
      </c>
      <c r="B17" s="12">
        <v>11297</v>
      </c>
      <c r="C17" s="12">
        <f t="shared" si="0"/>
        <v>36069</v>
      </c>
      <c r="D17" s="12">
        <v>4783</v>
      </c>
      <c r="E17" s="12">
        <v>28025</v>
      </c>
      <c r="F17" s="12">
        <v>192</v>
      </c>
      <c r="G17" s="12">
        <v>436</v>
      </c>
      <c r="H17" s="12">
        <v>1071</v>
      </c>
      <c r="I17" s="12">
        <v>1562</v>
      </c>
    </row>
    <row r="18" spans="1:9">
      <c r="A18" s="10" t="s">
        <v>108</v>
      </c>
      <c r="B18" s="12">
        <v>23562</v>
      </c>
      <c r="C18" s="12">
        <f t="shared" si="0"/>
        <v>180672</v>
      </c>
      <c r="D18" s="12">
        <v>20806</v>
      </c>
      <c r="E18" s="12">
        <v>137154</v>
      </c>
      <c r="F18" s="12">
        <v>1125</v>
      </c>
      <c r="G18" s="12">
        <v>8663</v>
      </c>
      <c r="H18" s="12">
        <v>4981</v>
      </c>
      <c r="I18" s="12">
        <v>7943</v>
      </c>
    </row>
    <row r="19" spans="1:9">
      <c r="A19" s="10" t="s">
        <v>169</v>
      </c>
      <c r="B19" s="12">
        <v>1</v>
      </c>
      <c r="C19" s="12">
        <f t="shared" si="0"/>
        <v>0</v>
      </c>
      <c r="D19" s="12">
        <v>0</v>
      </c>
      <c r="E19" s="12">
        <v>0</v>
      </c>
      <c r="F19" s="12">
        <v>0</v>
      </c>
      <c r="G19" s="12">
        <v>0</v>
      </c>
      <c r="H19" s="12">
        <v>0</v>
      </c>
      <c r="I19" s="12">
        <v>0</v>
      </c>
    </row>
    <row r="20" spans="1:9">
      <c r="A20" s="15" t="s">
        <v>68</v>
      </c>
    </row>
    <row r="23" spans="1:9">
      <c r="A23" s="1" t="s">
        <v>69</v>
      </c>
    </row>
    <row r="24" spans="1:9">
      <c r="A24" s="50" t="s">
        <v>1058</v>
      </c>
      <c r="B24" s="50"/>
      <c r="C24" s="50"/>
      <c r="D24" s="50"/>
      <c r="E24" s="50"/>
      <c r="F24" s="50"/>
      <c r="G24" s="50"/>
      <c r="H24" s="50"/>
      <c r="I24" s="50"/>
    </row>
    <row r="25" ht="27" customHeight="1" spans="1:9">
      <c r="A25" s="51" t="s">
        <v>1059</v>
      </c>
      <c r="B25" s="51"/>
      <c r="C25" s="51"/>
      <c r="D25" s="51"/>
      <c r="E25" s="51"/>
      <c r="F25" s="51"/>
      <c r="G25" s="51"/>
      <c r="H25" s="51"/>
      <c r="I25" s="51"/>
    </row>
    <row r="26" spans="1:9">
      <c r="A26" s="52" t="s">
        <v>152</v>
      </c>
      <c r="B26" s="52" t="s">
        <v>201</v>
      </c>
      <c r="C26" s="52" t="s">
        <v>1051</v>
      </c>
      <c r="D26" s="53" t="s">
        <v>1052</v>
      </c>
      <c r="E26" s="53"/>
      <c r="F26" s="53" t="s">
        <v>1053</v>
      </c>
      <c r="G26" s="53"/>
      <c r="H26" s="53" t="s">
        <v>1054</v>
      </c>
      <c r="I26" s="53"/>
    </row>
    <row r="27" spans="1:9">
      <c r="A27" s="54"/>
      <c r="B27" s="54"/>
      <c r="C27" s="54"/>
      <c r="D27" s="55" t="s">
        <v>1055</v>
      </c>
      <c r="E27" s="55" t="s">
        <v>1056</v>
      </c>
      <c r="F27" s="55" t="s">
        <v>1057</v>
      </c>
      <c r="G27" s="55" t="s">
        <v>1056</v>
      </c>
      <c r="H27" s="55" t="s">
        <v>1057</v>
      </c>
      <c r="I27" s="55" t="s">
        <v>1056</v>
      </c>
    </row>
    <row r="29" spans="1:9">
      <c r="A29" s="41" t="s">
        <v>80</v>
      </c>
      <c r="B29" s="44">
        <v>216347</v>
      </c>
      <c r="C29" s="44">
        <f>SUM(D29:I29)</f>
        <v>2322085</v>
      </c>
      <c r="D29" s="44">
        <f t="shared" ref="D29:I29" si="1">SUM(D31:D37)</f>
        <v>165405</v>
      </c>
      <c r="E29" s="44">
        <f t="shared" si="1"/>
        <v>1908545</v>
      </c>
      <c r="F29" s="44">
        <f t="shared" si="1"/>
        <v>28941</v>
      </c>
      <c r="G29" s="44">
        <f t="shared" si="1"/>
        <v>132187</v>
      </c>
      <c r="H29" s="44">
        <f t="shared" si="1"/>
        <v>34865</v>
      </c>
      <c r="I29" s="44">
        <f t="shared" si="1"/>
        <v>52142</v>
      </c>
    </row>
    <row r="31" spans="1:9">
      <c r="A31" s="48" t="s">
        <v>81</v>
      </c>
      <c r="B31" s="12">
        <v>29509</v>
      </c>
      <c r="C31" s="12">
        <v>43163.4887664657</v>
      </c>
      <c r="D31" s="12">
        <v>3416</v>
      </c>
      <c r="E31" s="12">
        <v>33937</v>
      </c>
      <c r="F31" s="12">
        <v>325</v>
      </c>
      <c r="G31" s="12">
        <v>1546</v>
      </c>
      <c r="H31" s="12">
        <v>2071</v>
      </c>
      <c r="I31" s="12">
        <v>2497</v>
      </c>
    </row>
    <row r="32" spans="1:9">
      <c r="A32" s="48" t="s">
        <v>82</v>
      </c>
      <c r="B32" s="12">
        <v>54291</v>
      </c>
      <c r="C32" s="12">
        <v>272631.442049928</v>
      </c>
      <c r="D32" s="12">
        <v>14058</v>
      </c>
      <c r="E32" s="12">
        <v>231716</v>
      </c>
      <c r="F32" s="12">
        <v>1843</v>
      </c>
      <c r="G32" s="12">
        <v>12864</v>
      </c>
      <c r="H32" s="12">
        <v>5929</v>
      </c>
      <c r="I32" s="12">
        <v>9540</v>
      </c>
    </row>
    <row r="33" spans="1:9">
      <c r="A33" s="48" t="s">
        <v>83</v>
      </c>
      <c r="B33" s="12">
        <v>44086</v>
      </c>
      <c r="C33" s="12">
        <v>359797.910295672</v>
      </c>
      <c r="D33" s="12">
        <v>19485</v>
      </c>
      <c r="E33" s="12">
        <v>304932</v>
      </c>
      <c r="F33" s="12">
        <v>3258</v>
      </c>
      <c r="G33" s="12">
        <v>18475</v>
      </c>
      <c r="H33" s="12">
        <v>6952</v>
      </c>
      <c r="I33" s="12">
        <v>10463</v>
      </c>
    </row>
    <row r="34" spans="1:9">
      <c r="A34" s="48" t="s">
        <v>84</v>
      </c>
      <c r="B34" s="12">
        <v>33075</v>
      </c>
      <c r="C34" s="12">
        <v>352824.280467376</v>
      </c>
      <c r="D34" s="12">
        <v>19145</v>
      </c>
      <c r="E34" s="12">
        <v>298525</v>
      </c>
      <c r="F34" s="12">
        <v>2350</v>
      </c>
      <c r="G34" s="12">
        <v>22351</v>
      </c>
      <c r="H34" s="12">
        <v>6016</v>
      </c>
      <c r="I34" s="12">
        <v>8968</v>
      </c>
    </row>
    <row r="35" spans="1:9">
      <c r="A35" s="48" t="s">
        <v>85</v>
      </c>
      <c r="B35" s="12">
        <v>32350</v>
      </c>
      <c r="C35" s="12">
        <v>533575.416303916</v>
      </c>
      <c r="D35" s="12">
        <v>30132</v>
      </c>
      <c r="E35" s="12">
        <v>450411</v>
      </c>
      <c r="F35" s="12">
        <v>11722</v>
      </c>
      <c r="G35" s="12">
        <v>25874</v>
      </c>
      <c r="H35" s="12">
        <v>7912</v>
      </c>
      <c r="I35" s="12">
        <v>11716</v>
      </c>
    </row>
    <row r="36" spans="1:9">
      <c r="A36" s="48" t="s">
        <v>86</v>
      </c>
      <c r="B36" s="12">
        <v>18082</v>
      </c>
      <c r="C36" s="12">
        <v>475679.841679576</v>
      </c>
      <c r="D36" s="12">
        <v>43168</v>
      </c>
      <c r="E36" s="12">
        <v>394620</v>
      </c>
      <c r="F36" s="12">
        <v>5705</v>
      </c>
      <c r="G36" s="12">
        <v>26345</v>
      </c>
      <c r="H36" s="12">
        <v>4565</v>
      </c>
      <c r="I36" s="12">
        <v>7209</v>
      </c>
    </row>
    <row r="37" spans="1:9">
      <c r="A37" s="48" t="s">
        <v>87</v>
      </c>
      <c r="B37" s="12">
        <v>4954</v>
      </c>
      <c r="C37" s="12">
        <v>284412.620437066</v>
      </c>
      <c r="D37" s="12">
        <v>36001</v>
      </c>
      <c r="E37" s="12">
        <v>194404</v>
      </c>
      <c r="F37" s="12">
        <v>3738</v>
      </c>
      <c r="G37" s="12">
        <v>24732</v>
      </c>
      <c r="H37" s="12">
        <v>1420</v>
      </c>
      <c r="I37" s="12">
        <v>1749</v>
      </c>
    </row>
    <row r="38" spans="1:9">
      <c r="A38" s="15" t="s">
        <v>68</v>
      </c>
    </row>
    <row r="41" spans="1:9">
      <c r="A41" s="1" t="s">
        <v>69</v>
      </c>
    </row>
    <row r="42" spans="1:9">
      <c r="A42" s="51" t="s">
        <v>1060</v>
      </c>
      <c r="B42" s="51"/>
      <c r="C42" s="51"/>
      <c r="D42" s="51"/>
      <c r="E42" s="51"/>
      <c r="F42" s="51"/>
      <c r="G42" s="51"/>
      <c r="H42" s="51"/>
    </row>
    <row r="43" ht="21" customHeight="1" spans="1:9">
      <c r="A43" s="51" t="s">
        <v>1061</v>
      </c>
      <c r="B43" s="51"/>
      <c r="C43" s="51"/>
      <c r="D43" s="51"/>
      <c r="E43" s="51"/>
      <c r="F43" s="51"/>
      <c r="G43" s="51"/>
      <c r="H43" s="51"/>
    </row>
    <row r="44" spans="1:9">
      <c r="A44" s="52" t="s">
        <v>96</v>
      </c>
      <c r="B44" s="52" t="s">
        <v>201</v>
      </c>
      <c r="C44" s="53" t="s">
        <v>1062</v>
      </c>
      <c r="D44" s="53"/>
      <c r="E44" s="53" t="s">
        <v>1063</v>
      </c>
      <c r="F44" s="53"/>
      <c r="G44" s="53" t="s">
        <v>1064</v>
      </c>
      <c r="H44" s="53"/>
    </row>
    <row r="45" spans="1:9">
      <c r="A45" s="54"/>
      <c r="B45" s="54"/>
      <c r="C45" s="55" t="s">
        <v>1065</v>
      </c>
      <c r="D45" s="55" t="s">
        <v>1066</v>
      </c>
      <c r="E45" s="55" t="s">
        <v>1067</v>
      </c>
      <c r="F45" s="55" t="s">
        <v>1066</v>
      </c>
      <c r="G45" s="55" t="s">
        <v>1068</v>
      </c>
      <c r="H45" s="55" t="s">
        <v>1066</v>
      </c>
    </row>
    <row r="47" spans="1:9">
      <c r="A47" s="41" t="s">
        <v>80</v>
      </c>
      <c r="B47" s="44">
        <v>216347</v>
      </c>
      <c r="C47" s="44">
        <v>2073950</v>
      </c>
      <c r="D47" s="44">
        <v>161128</v>
      </c>
      <c r="E47" s="44">
        <v>165405</v>
      </c>
      <c r="F47" s="44">
        <v>28941</v>
      </c>
      <c r="G47" s="44">
        <v>1908545</v>
      </c>
      <c r="H47" s="44">
        <v>132187</v>
      </c>
    </row>
    <row r="49" spans="1:8">
      <c r="A49" s="10" t="s">
        <v>99</v>
      </c>
      <c r="B49" s="13">
        <v>2698</v>
      </c>
      <c r="C49" s="13">
        <v>8572</v>
      </c>
      <c r="D49" s="13">
        <v>391</v>
      </c>
      <c r="E49" s="13">
        <v>1637</v>
      </c>
      <c r="F49" s="13">
        <v>179</v>
      </c>
      <c r="G49" s="13">
        <v>6935</v>
      </c>
      <c r="H49" s="13">
        <v>212</v>
      </c>
    </row>
    <row r="50" spans="1:8">
      <c r="A50" s="10" t="s">
        <v>100</v>
      </c>
      <c r="B50" s="13">
        <v>32165</v>
      </c>
      <c r="C50" s="13">
        <v>176870</v>
      </c>
      <c r="D50" s="13">
        <v>12281</v>
      </c>
      <c r="E50" s="13">
        <v>23595</v>
      </c>
      <c r="F50" s="13">
        <v>1787</v>
      </c>
      <c r="G50" s="13">
        <v>153275</v>
      </c>
      <c r="H50" s="13">
        <v>10494</v>
      </c>
    </row>
    <row r="51" spans="1:8">
      <c r="A51" s="10" t="s">
        <v>101</v>
      </c>
      <c r="B51" s="13">
        <v>19525</v>
      </c>
      <c r="C51" s="13">
        <v>192398</v>
      </c>
      <c r="D51" s="13">
        <v>4425</v>
      </c>
      <c r="E51" s="13">
        <v>14660</v>
      </c>
      <c r="F51" s="13">
        <v>827</v>
      </c>
      <c r="G51" s="13">
        <v>177738</v>
      </c>
      <c r="H51" s="13">
        <v>3598</v>
      </c>
    </row>
    <row r="52" spans="1:8">
      <c r="A52" s="10" t="s">
        <v>102</v>
      </c>
      <c r="B52" s="13">
        <v>26517</v>
      </c>
      <c r="C52" s="13">
        <v>180024</v>
      </c>
      <c r="D52" s="13">
        <v>12650</v>
      </c>
      <c r="E52" s="13">
        <v>11219</v>
      </c>
      <c r="F52" s="13">
        <v>10045</v>
      </c>
      <c r="G52" s="13">
        <v>168805</v>
      </c>
      <c r="H52" s="13">
        <v>2605</v>
      </c>
    </row>
    <row r="53" spans="1:8">
      <c r="A53" s="10" t="s">
        <v>103</v>
      </c>
      <c r="B53" s="13">
        <v>16645</v>
      </c>
      <c r="C53" s="13">
        <v>312889</v>
      </c>
      <c r="D53" s="13">
        <v>36288</v>
      </c>
      <c r="E53" s="13">
        <v>29212</v>
      </c>
      <c r="F53" s="13">
        <v>2865</v>
      </c>
      <c r="G53" s="13">
        <v>283677</v>
      </c>
      <c r="H53" s="13">
        <v>33423</v>
      </c>
    </row>
    <row r="54" spans="1:8">
      <c r="A54" s="10" t="s">
        <v>104</v>
      </c>
      <c r="B54" s="13">
        <v>28730</v>
      </c>
      <c r="C54" s="13">
        <v>420815</v>
      </c>
      <c r="D54" s="13">
        <v>20091</v>
      </c>
      <c r="E54" s="13">
        <v>15539</v>
      </c>
      <c r="F54" s="13">
        <v>1684</v>
      </c>
      <c r="G54" s="13">
        <v>405276</v>
      </c>
      <c r="H54" s="13">
        <v>18407</v>
      </c>
    </row>
    <row r="55" spans="1:8">
      <c r="A55" s="10" t="s">
        <v>105</v>
      </c>
      <c r="B55" s="13">
        <v>27974</v>
      </c>
      <c r="C55" s="13">
        <v>184324</v>
      </c>
      <c r="D55" s="13">
        <v>15330</v>
      </c>
      <c r="E55" s="13">
        <v>16524</v>
      </c>
      <c r="F55" s="13">
        <v>4343</v>
      </c>
      <c r="G55" s="13">
        <v>167800</v>
      </c>
      <c r="H55" s="13">
        <v>10987</v>
      </c>
    </row>
    <row r="56" spans="1:8">
      <c r="A56" s="10" t="s">
        <v>106</v>
      </c>
      <c r="B56" s="13">
        <v>27233</v>
      </c>
      <c r="C56" s="13">
        <v>407290</v>
      </c>
      <c r="D56" s="13">
        <v>49256</v>
      </c>
      <c r="E56" s="13">
        <v>27430</v>
      </c>
      <c r="F56" s="13">
        <v>5894</v>
      </c>
      <c r="G56" s="13">
        <v>379860</v>
      </c>
      <c r="H56" s="13">
        <v>43362</v>
      </c>
    </row>
    <row r="57" spans="1:8">
      <c r="A57" s="10" t="s">
        <v>107</v>
      </c>
      <c r="B57" s="13">
        <v>11297</v>
      </c>
      <c r="C57" s="13">
        <v>32808</v>
      </c>
      <c r="D57" s="13">
        <v>628</v>
      </c>
      <c r="E57" s="13">
        <v>4783</v>
      </c>
      <c r="F57" s="13">
        <v>192</v>
      </c>
      <c r="G57" s="13">
        <v>28025</v>
      </c>
      <c r="H57" s="13">
        <v>436</v>
      </c>
    </row>
    <row r="58" spans="1:8">
      <c r="A58" s="10" t="s">
        <v>108</v>
      </c>
      <c r="B58" s="13">
        <v>23562</v>
      </c>
      <c r="C58" s="13">
        <v>157960</v>
      </c>
      <c r="D58" s="13">
        <v>9788</v>
      </c>
      <c r="E58" s="13">
        <v>20806</v>
      </c>
      <c r="F58" s="13">
        <v>1125</v>
      </c>
      <c r="G58" s="13">
        <v>137154</v>
      </c>
      <c r="H58" s="13">
        <v>8663</v>
      </c>
    </row>
    <row r="59" spans="1:8">
      <c r="A59" s="10" t="s">
        <v>169</v>
      </c>
      <c r="B59" s="13">
        <v>1</v>
      </c>
      <c r="C59" s="13">
        <v>0</v>
      </c>
      <c r="D59" s="13">
        <v>0</v>
      </c>
      <c r="E59" s="13">
        <v>0</v>
      </c>
      <c r="F59" s="13">
        <v>0</v>
      </c>
      <c r="G59" s="13">
        <v>0</v>
      </c>
      <c r="H59" s="13">
        <v>0</v>
      </c>
    </row>
    <row r="60" spans="1:8">
      <c r="A60" s="15" t="s">
        <v>68</v>
      </c>
    </row>
    <row r="62" spans="1:8">
      <c r="A62" s="1" t="s">
        <v>69</v>
      </c>
    </row>
    <row r="63" spans="1:8">
      <c r="A63" s="51" t="s">
        <v>1069</v>
      </c>
      <c r="B63" s="51"/>
      <c r="C63" s="51"/>
      <c r="D63" s="51"/>
      <c r="E63" s="51"/>
      <c r="F63" s="51"/>
      <c r="G63" s="51"/>
      <c r="H63" s="51"/>
    </row>
    <row r="64" ht="29.15" customHeight="1" spans="1:8">
      <c r="A64" s="51" t="s">
        <v>1070</v>
      </c>
      <c r="B64" s="51"/>
      <c r="C64" s="51"/>
      <c r="D64" s="51"/>
      <c r="E64" s="51"/>
      <c r="F64" s="51"/>
      <c r="G64" s="51"/>
      <c r="H64" s="51"/>
    </row>
    <row r="65" spans="1:8">
      <c r="A65" s="52" t="s">
        <v>111</v>
      </c>
      <c r="B65" s="52" t="s">
        <v>201</v>
      </c>
      <c r="C65" s="53" t="s">
        <v>1062</v>
      </c>
      <c r="D65" s="53"/>
      <c r="E65" s="53" t="s">
        <v>1063</v>
      </c>
      <c r="F65" s="53"/>
      <c r="G65" s="53" t="s">
        <v>1064</v>
      </c>
      <c r="H65" s="53"/>
    </row>
    <row r="66" spans="1:8">
      <c r="A66" s="54"/>
      <c r="B66" s="54"/>
      <c r="C66" s="55" t="s">
        <v>1065</v>
      </c>
      <c r="D66" s="55" t="s">
        <v>1066</v>
      </c>
      <c r="E66" s="55" t="s">
        <v>1067</v>
      </c>
      <c r="F66" s="55" t="s">
        <v>1066</v>
      </c>
      <c r="G66" s="55" t="s">
        <v>1068</v>
      </c>
      <c r="H66" s="55" t="s">
        <v>1066</v>
      </c>
    </row>
    <row r="68" spans="1:8">
      <c r="A68" s="41" t="s">
        <v>80</v>
      </c>
      <c r="B68" s="44">
        <v>216347</v>
      </c>
      <c r="C68" s="44">
        <v>2073950</v>
      </c>
      <c r="D68" s="44">
        <v>161128</v>
      </c>
      <c r="E68" s="44">
        <v>165405</v>
      </c>
      <c r="F68" s="44">
        <v>28941</v>
      </c>
      <c r="G68" s="44">
        <v>1908545</v>
      </c>
      <c r="H68" s="44">
        <v>132187</v>
      </c>
    </row>
    <row r="70" spans="1:8">
      <c r="A70" s="10" t="s">
        <v>113</v>
      </c>
      <c r="B70" s="13">
        <v>13073</v>
      </c>
      <c r="C70" s="13">
        <v>332417</v>
      </c>
      <c r="D70" s="13">
        <v>12079</v>
      </c>
      <c r="E70" s="13">
        <v>5694</v>
      </c>
      <c r="F70" s="13">
        <v>581</v>
      </c>
      <c r="G70" s="13">
        <v>326723</v>
      </c>
      <c r="H70" s="13">
        <v>11498</v>
      </c>
    </row>
    <row r="71" spans="1:8">
      <c r="A71" s="10" t="s">
        <v>114</v>
      </c>
      <c r="B71" s="13">
        <v>14088</v>
      </c>
      <c r="C71" s="13">
        <v>68872</v>
      </c>
      <c r="D71" s="13">
        <v>9480</v>
      </c>
      <c r="E71" s="13">
        <v>5338</v>
      </c>
      <c r="F71" s="13">
        <v>3434</v>
      </c>
      <c r="G71" s="13">
        <v>63534</v>
      </c>
      <c r="H71" s="13">
        <v>6046</v>
      </c>
    </row>
    <row r="72" spans="1:8">
      <c r="A72" s="10" t="s">
        <v>115</v>
      </c>
      <c r="B72" s="13">
        <v>7991</v>
      </c>
      <c r="C72" s="13">
        <v>59929</v>
      </c>
      <c r="D72" s="13">
        <v>2358</v>
      </c>
      <c r="E72" s="13">
        <v>6956</v>
      </c>
      <c r="F72" s="13">
        <v>526</v>
      </c>
      <c r="G72" s="13">
        <v>52973</v>
      </c>
      <c r="H72" s="13">
        <v>1832</v>
      </c>
    </row>
    <row r="73" spans="1:8">
      <c r="A73" s="10" t="s">
        <v>116</v>
      </c>
      <c r="B73" s="13">
        <v>3950</v>
      </c>
      <c r="C73" s="13">
        <v>64009</v>
      </c>
      <c r="D73" s="13">
        <v>3872</v>
      </c>
      <c r="E73" s="13">
        <v>2664</v>
      </c>
      <c r="F73" s="13">
        <v>201</v>
      </c>
      <c r="G73" s="13">
        <v>61345</v>
      </c>
      <c r="H73" s="13">
        <v>3671</v>
      </c>
    </row>
    <row r="74" spans="1:8">
      <c r="A74" s="10" t="s">
        <v>117</v>
      </c>
      <c r="B74" s="13">
        <v>10436</v>
      </c>
      <c r="C74" s="13">
        <v>54165</v>
      </c>
      <c r="D74" s="13">
        <v>737</v>
      </c>
      <c r="E74" s="13">
        <v>4605</v>
      </c>
      <c r="F74" s="13">
        <v>185</v>
      </c>
      <c r="G74" s="13">
        <v>49560</v>
      </c>
      <c r="H74" s="13">
        <v>552</v>
      </c>
    </row>
    <row r="75" spans="1:8">
      <c r="A75" s="10" t="s">
        <v>118</v>
      </c>
      <c r="B75" s="13">
        <v>6148</v>
      </c>
      <c r="C75" s="13">
        <v>18427</v>
      </c>
      <c r="D75" s="13">
        <v>346</v>
      </c>
      <c r="E75" s="13">
        <v>1813</v>
      </c>
      <c r="F75" s="13">
        <v>55</v>
      </c>
      <c r="G75" s="13">
        <v>16614</v>
      </c>
      <c r="H75" s="13">
        <v>291</v>
      </c>
    </row>
    <row r="76" spans="1:8">
      <c r="A76" s="10" t="s">
        <v>119</v>
      </c>
      <c r="B76" s="13">
        <v>6686</v>
      </c>
      <c r="C76" s="13">
        <v>84148</v>
      </c>
      <c r="D76" s="13">
        <v>21040</v>
      </c>
      <c r="E76" s="13">
        <v>5566</v>
      </c>
      <c r="F76" s="13">
        <v>2064</v>
      </c>
      <c r="G76" s="13">
        <v>78582</v>
      </c>
      <c r="H76" s="13">
        <v>18976</v>
      </c>
    </row>
    <row r="77" spans="1:8">
      <c r="A77" s="10" t="s">
        <v>120</v>
      </c>
      <c r="B77" s="13">
        <v>8966</v>
      </c>
      <c r="C77" s="13">
        <v>35682</v>
      </c>
      <c r="D77" s="13">
        <v>815</v>
      </c>
      <c r="E77" s="13">
        <v>5606</v>
      </c>
      <c r="F77" s="13">
        <v>195</v>
      </c>
      <c r="G77" s="13">
        <v>30076</v>
      </c>
      <c r="H77" s="13">
        <v>620</v>
      </c>
    </row>
    <row r="78" spans="1:8">
      <c r="A78" s="10" t="s">
        <v>121</v>
      </c>
      <c r="B78" s="13">
        <v>5359</v>
      </c>
      <c r="C78" s="13">
        <v>15915</v>
      </c>
      <c r="D78" s="13">
        <v>1396</v>
      </c>
      <c r="E78" s="13">
        <v>2555</v>
      </c>
      <c r="F78" s="13">
        <v>108</v>
      </c>
      <c r="G78" s="13">
        <v>13360</v>
      </c>
      <c r="H78" s="13">
        <v>1288</v>
      </c>
    </row>
    <row r="79" spans="1:8">
      <c r="A79" s="10" t="s">
        <v>122</v>
      </c>
      <c r="B79" s="13">
        <v>5846</v>
      </c>
      <c r="C79" s="13">
        <v>31842</v>
      </c>
      <c r="D79" s="13">
        <v>10342</v>
      </c>
      <c r="E79" s="13">
        <v>3874</v>
      </c>
      <c r="F79" s="13">
        <v>9737</v>
      </c>
      <c r="G79" s="13">
        <v>27968</v>
      </c>
      <c r="H79" s="13">
        <v>605</v>
      </c>
    </row>
    <row r="80" spans="1:8">
      <c r="A80" s="10" t="s">
        <v>123</v>
      </c>
      <c r="B80" s="13">
        <v>4063</v>
      </c>
      <c r="C80" s="13">
        <v>44970</v>
      </c>
      <c r="D80" s="13">
        <v>2793</v>
      </c>
      <c r="E80" s="13">
        <v>3322</v>
      </c>
      <c r="F80" s="13">
        <v>242</v>
      </c>
      <c r="G80" s="13">
        <v>41648</v>
      </c>
      <c r="H80" s="13">
        <v>2551</v>
      </c>
    </row>
    <row r="81" spans="1:8">
      <c r="A81" s="10" t="s">
        <v>124</v>
      </c>
      <c r="B81" s="13">
        <v>4147</v>
      </c>
      <c r="C81" s="13">
        <v>13251</v>
      </c>
      <c r="D81" s="13">
        <v>248</v>
      </c>
      <c r="E81" s="13">
        <v>2805</v>
      </c>
      <c r="F81" s="13">
        <v>126</v>
      </c>
      <c r="G81" s="13">
        <v>10446</v>
      </c>
      <c r="H81" s="13">
        <v>122</v>
      </c>
    </row>
    <row r="82" spans="1:8">
      <c r="A82" s="10" t="s">
        <v>125</v>
      </c>
      <c r="B82" s="13">
        <v>1002</v>
      </c>
      <c r="C82" s="13">
        <v>1130</v>
      </c>
      <c r="D82" s="13">
        <v>34</v>
      </c>
      <c r="E82" s="13">
        <v>165</v>
      </c>
      <c r="F82" s="13">
        <v>11</v>
      </c>
      <c r="G82" s="13">
        <v>965</v>
      </c>
      <c r="H82" s="13">
        <v>23</v>
      </c>
    </row>
    <row r="83" spans="1:8">
      <c r="A83" s="10" t="s">
        <v>126</v>
      </c>
      <c r="B83" s="13">
        <v>8020</v>
      </c>
      <c r="C83" s="13">
        <v>118272</v>
      </c>
      <c r="D83" s="13">
        <v>3108</v>
      </c>
      <c r="E83" s="13">
        <v>8125</v>
      </c>
      <c r="F83" s="13">
        <v>566</v>
      </c>
      <c r="G83" s="13">
        <v>110147</v>
      </c>
      <c r="H83" s="13">
        <v>2542</v>
      </c>
    </row>
    <row r="84" spans="1:8">
      <c r="A84" s="10" t="s">
        <v>127</v>
      </c>
      <c r="B84" s="13">
        <v>4170</v>
      </c>
      <c r="C84" s="13">
        <v>35328</v>
      </c>
      <c r="D84" s="13">
        <v>355</v>
      </c>
      <c r="E84" s="13">
        <v>2256</v>
      </c>
      <c r="F84" s="13">
        <v>80</v>
      </c>
      <c r="G84" s="13">
        <v>33072</v>
      </c>
      <c r="H84" s="13">
        <v>275</v>
      </c>
    </row>
    <row r="85" spans="1:8">
      <c r="A85" s="10" t="s">
        <v>128</v>
      </c>
      <c r="B85" s="13">
        <v>3151</v>
      </c>
      <c r="C85" s="13">
        <v>20905</v>
      </c>
      <c r="D85" s="13">
        <v>763</v>
      </c>
      <c r="E85" s="13">
        <v>2989</v>
      </c>
      <c r="F85" s="13">
        <v>161</v>
      </c>
      <c r="G85" s="13">
        <v>17916</v>
      </c>
      <c r="H85" s="13">
        <v>602</v>
      </c>
    </row>
    <row r="86" spans="1:8">
      <c r="A86" s="10" t="s">
        <v>129</v>
      </c>
      <c r="B86" s="13">
        <v>4600</v>
      </c>
      <c r="C86" s="13">
        <v>117814</v>
      </c>
      <c r="D86" s="13">
        <v>21965</v>
      </c>
      <c r="E86" s="13">
        <v>11859</v>
      </c>
      <c r="F86" s="13">
        <v>589</v>
      </c>
      <c r="G86" s="13">
        <v>105955</v>
      </c>
      <c r="H86" s="13">
        <v>21376</v>
      </c>
    </row>
    <row r="87" spans="1:8">
      <c r="A87" s="10" t="s">
        <v>130</v>
      </c>
      <c r="B87" s="13">
        <v>14248</v>
      </c>
      <c r="C87" s="13">
        <v>135701</v>
      </c>
      <c r="D87" s="13">
        <v>8200</v>
      </c>
      <c r="E87" s="13">
        <v>15357</v>
      </c>
      <c r="F87" s="13">
        <v>961</v>
      </c>
      <c r="G87" s="13">
        <v>120344</v>
      </c>
      <c r="H87" s="13">
        <v>7239</v>
      </c>
    </row>
    <row r="88" spans="1:8">
      <c r="A88" s="10" t="s">
        <v>131</v>
      </c>
      <c r="B88" s="13">
        <v>1832</v>
      </c>
      <c r="C88" s="13">
        <v>10553</v>
      </c>
      <c r="D88" s="13">
        <v>699</v>
      </c>
      <c r="E88" s="13">
        <v>908</v>
      </c>
      <c r="F88" s="13">
        <v>141</v>
      </c>
      <c r="G88" s="13">
        <v>9645</v>
      </c>
      <c r="H88" s="13">
        <v>558</v>
      </c>
    </row>
    <row r="89" spans="1:8">
      <c r="A89" s="10" t="s">
        <v>132</v>
      </c>
      <c r="B89" s="13">
        <v>3244</v>
      </c>
      <c r="C89" s="13">
        <v>16608</v>
      </c>
      <c r="D89" s="13">
        <v>947</v>
      </c>
      <c r="E89" s="13">
        <v>2053</v>
      </c>
      <c r="F89" s="13">
        <v>266</v>
      </c>
      <c r="G89" s="13">
        <v>14555</v>
      </c>
      <c r="H89" s="13">
        <v>681</v>
      </c>
    </row>
    <row r="90" spans="1:8">
      <c r="A90" s="10" t="s">
        <v>133</v>
      </c>
      <c r="B90" s="13">
        <v>12365</v>
      </c>
      <c r="C90" s="13">
        <v>73168</v>
      </c>
      <c r="D90" s="13">
        <v>3459</v>
      </c>
      <c r="E90" s="13">
        <v>7298</v>
      </c>
      <c r="F90" s="13">
        <v>485</v>
      </c>
      <c r="G90" s="13">
        <v>65870</v>
      </c>
      <c r="H90" s="13">
        <v>2974</v>
      </c>
    </row>
    <row r="91" spans="1:8">
      <c r="A91" s="10" t="s">
        <v>134</v>
      </c>
      <c r="B91" s="13">
        <v>6065</v>
      </c>
      <c r="C91" s="13">
        <v>58689</v>
      </c>
      <c r="D91" s="13">
        <v>1216</v>
      </c>
      <c r="E91" s="13">
        <v>484</v>
      </c>
      <c r="F91" s="13">
        <v>43</v>
      </c>
      <c r="G91" s="13">
        <v>58205</v>
      </c>
      <c r="H91" s="13">
        <v>1173</v>
      </c>
    </row>
    <row r="92" spans="1:8">
      <c r="A92" s="10" t="s">
        <v>135</v>
      </c>
      <c r="B92" s="13">
        <v>9312</v>
      </c>
      <c r="C92" s="13">
        <v>40569</v>
      </c>
      <c r="D92" s="13">
        <v>4249</v>
      </c>
      <c r="E92" s="13">
        <v>2624</v>
      </c>
      <c r="F92" s="13">
        <v>230</v>
      </c>
      <c r="G92" s="13">
        <v>37945</v>
      </c>
      <c r="H92" s="13">
        <v>4019</v>
      </c>
    </row>
    <row r="93" spans="1:8">
      <c r="A93" s="10" t="s">
        <v>136</v>
      </c>
      <c r="B93" s="13">
        <v>3117</v>
      </c>
      <c r="C93" s="13">
        <v>31238</v>
      </c>
      <c r="D93" s="13">
        <v>2816</v>
      </c>
      <c r="E93" s="13">
        <v>5175</v>
      </c>
      <c r="F93" s="13">
        <v>607</v>
      </c>
      <c r="G93" s="13">
        <v>26063</v>
      </c>
      <c r="H93" s="13">
        <v>2209</v>
      </c>
    </row>
    <row r="94" spans="1:8">
      <c r="A94" s="10" t="s">
        <v>137</v>
      </c>
      <c r="B94" s="13">
        <v>20531</v>
      </c>
      <c r="C94" s="13">
        <v>323125</v>
      </c>
      <c r="D94" s="13">
        <v>28216</v>
      </c>
      <c r="E94" s="13">
        <v>21857</v>
      </c>
      <c r="F94" s="13">
        <v>3830</v>
      </c>
      <c r="G94" s="13">
        <v>301268</v>
      </c>
      <c r="H94" s="13">
        <v>24386</v>
      </c>
    </row>
    <row r="95" spans="1:8">
      <c r="A95" s="10" t="s">
        <v>138</v>
      </c>
      <c r="B95" s="13">
        <v>3955</v>
      </c>
      <c r="C95" s="13">
        <v>6344</v>
      </c>
      <c r="D95" s="13">
        <v>192</v>
      </c>
      <c r="E95" s="13">
        <v>2894</v>
      </c>
      <c r="F95" s="13">
        <v>56</v>
      </c>
      <c r="G95" s="13">
        <v>3450</v>
      </c>
      <c r="H95" s="13">
        <v>136</v>
      </c>
    </row>
    <row r="96" spans="1:8">
      <c r="A96" s="10" t="s">
        <v>139</v>
      </c>
      <c r="B96" s="13">
        <v>8354</v>
      </c>
      <c r="C96" s="13">
        <v>53221</v>
      </c>
      <c r="D96" s="13">
        <v>554</v>
      </c>
      <c r="E96" s="13">
        <v>3546</v>
      </c>
      <c r="F96" s="13">
        <v>100</v>
      </c>
      <c r="G96" s="13">
        <v>49675</v>
      </c>
      <c r="H96" s="13">
        <v>454</v>
      </c>
    </row>
    <row r="97" spans="1:8">
      <c r="A97" s="10" t="s">
        <v>140</v>
      </c>
      <c r="B97" s="13">
        <v>10834</v>
      </c>
      <c r="C97" s="13">
        <v>68020</v>
      </c>
      <c r="D97" s="13">
        <v>8007</v>
      </c>
      <c r="E97" s="13">
        <v>10691</v>
      </c>
      <c r="F97" s="13">
        <v>1107</v>
      </c>
      <c r="G97" s="13">
        <v>57329</v>
      </c>
      <c r="H97" s="13">
        <v>6900</v>
      </c>
    </row>
    <row r="98" spans="1:8">
      <c r="A98" s="10" t="s">
        <v>141</v>
      </c>
      <c r="B98" s="13">
        <v>4837</v>
      </c>
      <c r="C98" s="13">
        <v>84748</v>
      </c>
      <c r="D98" s="13">
        <v>4174</v>
      </c>
      <c r="E98" s="13">
        <v>4229</v>
      </c>
      <c r="F98" s="13">
        <v>1476</v>
      </c>
      <c r="G98" s="13">
        <v>80519</v>
      </c>
      <c r="H98" s="13">
        <v>2698</v>
      </c>
    </row>
    <row r="99" spans="1:8">
      <c r="A99" s="10" t="s">
        <v>142</v>
      </c>
      <c r="B99" s="13">
        <v>2698</v>
      </c>
      <c r="C99" s="13">
        <v>8572</v>
      </c>
      <c r="D99" s="13">
        <v>391</v>
      </c>
      <c r="E99" s="13">
        <v>1637</v>
      </c>
      <c r="F99" s="13">
        <v>179</v>
      </c>
      <c r="G99" s="13">
        <v>6935</v>
      </c>
      <c r="H99" s="13">
        <v>212</v>
      </c>
    </row>
    <row r="100" spans="1:8">
      <c r="A100" s="10" t="s">
        <v>143</v>
      </c>
      <c r="B100" s="13">
        <v>3258</v>
      </c>
      <c r="C100" s="13">
        <v>46318</v>
      </c>
      <c r="D100" s="13">
        <v>6277</v>
      </c>
      <c r="E100" s="13">
        <v>10460</v>
      </c>
      <c r="F100" s="13">
        <v>599</v>
      </c>
      <c r="G100" s="13">
        <v>35858</v>
      </c>
      <c r="H100" s="13">
        <v>5678</v>
      </c>
    </row>
    <row r="101" spans="1:8">
      <c r="A101" s="10" t="s">
        <v>169</v>
      </c>
      <c r="B101" s="13">
        <v>1</v>
      </c>
      <c r="C101" s="13">
        <v>0</v>
      </c>
      <c r="D101" s="13">
        <v>0</v>
      </c>
      <c r="E101" s="13">
        <v>0</v>
      </c>
      <c r="F101" s="13">
        <v>0</v>
      </c>
      <c r="G101" s="13">
        <v>0</v>
      </c>
      <c r="H101" s="13">
        <v>0</v>
      </c>
    </row>
    <row r="102" spans="1:8">
      <c r="A102" s="15" t="s">
        <v>68</v>
      </c>
    </row>
    <row r="103" spans="1:8">
      <c r="A103" s="15"/>
    </row>
    <row r="105" spans="1:8">
      <c r="A105" s="1" t="s">
        <v>69</v>
      </c>
    </row>
    <row r="106" spans="1:8">
      <c r="A106" s="16" t="s">
        <v>1071</v>
      </c>
      <c r="B106" s="16"/>
      <c r="C106" s="16"/>
      <c r="D106" s="16"/>
      <c r="E106" s="16"/>
    </row>
    <row r="107" ht="45" customHeight="1" spans="1:8">
      <c r="A107" s="16" t="s">
        <v>1072</v>
      </c>
      <c r="B107" s="16"/>
      <c r="C107" s="16"/>
      <c r="D107" s="16"/>
      <c r="E107" s="16"/>
    </row>
    <row r="108" ht="31.5" customHeight="1" spans="1:8">
      <c r="A108" s="4" t="s">
        <v>96</v>
      </c>
      <c r="B108" s="56" t="s">
        <v>1073</v>
      </c>
      <c r="C108" s="56"/>
      <c r="D108" s="56"/>
      <c r="E108" s="56"/>
    </row>
    <row r="109" ht="23.15" customHeight="1" spans="1:8">
      <c r="A109" s="7"/>
      <c r="B109" s="9" t="s">
        <v>283</v>
      </c>
      <c r="C109" s="9" t="s">
        <v>92</v>
      </c>
      <c r="D109" s="9" t="s">
        <v>284</v>
      </c>
      <c r="E109" s="9" t="s">
        <v>857</v>
      </c>
    </row>
    <row r="110" spans="1:8">
      <c r="B110" s="57"/>
      <c r="C110" s="57"/>
      <c r="D110" s="57"/>
      <c r="E110" s="57"/>
    </row>
    <row r="111" spans="1:8">
      <c r="A111" s="41" t="s">
        <v>80</v>
      </c>
      <c r="B111" s="44">
        <v>100951</v>
      </c>
      <c r="C111" s="42">
        <v>46.6616130568023</v>
      </c>
      <c r="D111" s="44">
        <v>115396</v>
      </c>
      <c r="E111" s="42">
        <v>53.3383869431977</v>
      </c>
    </row>
    <row r="113" spans="1:6">
      <c r="A113" s="10" t="s">
        <v>99</v>
      </c>
      <c r="B113" s="12">
        <v>1465</v>
      </c>
      <c r="C113" s="13">
        <v>54.299481097109</v>
      </c>
      <c r="D113" s="12">
        <v>1233</v>
      </c>
      <c r="E113" s="13">
        <v>45.700518902891</v>
      </c>
    </row>
    <row r="114" spans="1:6">
      <c r="A114" s="10" t="s">
        <v>100</v>
      </c>
      <c r="B114" s="12">
        <v>16906</v>
      </c>
      <c r="C114" s="13">
        <v>52.5602362816726</v>
      </c>
      <c r="D114" s="12">
        <v>15259</v>
      </c>
      <c r="E114" s="13">
        <v>47.4397637183274</v>
      </c>
    </row>
    <row r="115" spans="1:6">
      <c r="A115" s="10" t="s">
        <v>101</v>
      </c>
      <c r="B115" s="12">
        <v>9420</v>
      </c>
      <c r="C115" s="13">
        <v>48.2458386683739</v>
      </c>
      <c r="D115" s="12">
        <v>10105</v>
      </c>
      <c r="E115" s="13">
        <v>51.7541613316261</v>
      </c>
    </row>
    <row r="116" spans="1:6">
      <c r="A116" s="10" t="s">
        <v>102</v>
      </c>
      <c r="B116" s="12">
        <v>11226</v>
      </c>
      <c r="C116" s="13">
        <v>42.335105781197</v>
      </c>
      <c r="D116" s="12">
        <v>15291</v>
      </c>
      <c r="E116" s="13">
        <v>57.664894218803</v>
      </c>
    </row>
    <row r="117" spans="1:6">
      <c r="A117" s="10" t="s">
        <v>103</v>
      </c>
      <c r="B117" s="12">
        <v>8543</v>
      </c>
      <c r="C117" s="13">
        <v>51.3247221387804</v>
      </c>
      <c r="D117" s="12">
        <v>8102</v>
      </c>
      <c r="E117" s="13">
        <v>48.6752778612196</v>
      </c>
    </row>
    <row r="118" spans="1:6">
      <c r="A118" s="10" t="s">
        <v>104</v>
      </c>
      <c r="B118" s="12">
        <v>11246</v>
      </c>
      <c r="C118" s="13">
        <v>39.1437521754264</v>
      </c>
      <c r="D118" s="12">
        <v>17484</v>
      </c>
      <c r="E118" s="13">
        <v>60.8562478245736</v>
      </c>
    </row>
    <row r="119" spans="1:6">
      <c r="A119" s="10" t="s">
        <v>105</v>
      </c>
      <c r="B119" s="12">
        <v>13248</v>
      </c>
      <c r="C119" s="13">
        <v>47.3582612425824</v>
      </c>
      <c r="D119" s="12">
        <v>14726</v>
      </c>
      <c r="E119" s="13">
        <v>52.6417387574176</v>
      </c>
    </row>
    <row r="120" spans="1:6">
      <c r="A120" s="10" t="s">
        <v>106</v>
      </c>
      <c r="B120" s="12">
        <v>9248</v>
      </c>
      <c r="C120" s="13">
        <v>33.9587999853119</v>
      </c>
      <c r="D120" s="12">
        <v>17985</v>
      </c>
      <c r="E120" s="13">
        <v>66.0412000146881</v>
      </c>
    </row>
    <row r="121" spans="1:6">
      <c r="A121" s="10" t="s">
        <v>107</v>
      </c>
      <c r="B121" s="12">
        <v>6286</v>
      </c>
      <c r="C121" s="13">
        <v>55.6430910861291</v>
      </c>
      <c r="D121" s="12">
        <v>5011</v>
      </c>
      <c r="E121" s="13">
        <v>44.3569089138709</v>
      </c>
    </row>
    <row r="122" spans="1:6">
      <c r="A122" s="10" t="s">
        <v>108</v>
      </c>
      <c r="B122" s="12">
        <v>13363</v>
      </c>
      <c r="C122" s="13">
        <v>56.7142008318479</v>
      </c>
      <c r="D122" s="12">
        <v>10199</v>
      </c>
      <c r="E122" s="13">
        <v>43.2857991681521</v>
      </c>
    </row>
    <row r="123" spans="1:6">
      <c r="A123" s="15" t="s">
        <v>68</v>
      </c>
    </row>
    <row r="124" spans="1:6">
      <c r="A124" s="15"/>
    </row>
    <row r="127" spans="1:6">
      <c r="A127" s="1" t="s">
        <v>69</v>
      </c>
    </row>
    <row r="128" spans="1:6">
      <c r="A128" s="2" t="s">
        <v>1074</v>
      </c>
      <c r="B128" s="3"/>
      <c r="C128" s="3"/>
      <c r="D128" s="3"/>
      <c r="E128" s="3"/>
      <c r="F128" s="3"/>
    </row>
    <row r="129" ht="45" customHeight="1" spans="1:6">
      <c r="A129" s="2" t="s">
        <v>1075</v>
      </c>
      <c r="B129" s="3"/>
      <c r="C129" s="3"/>
      <c r="D129" s="3"/>
      <c r="E129" s="3"/>
      <c r="F129" s="3"/>
    </row>
    <row r="130" spans="1:6">
      <c r="A130" s="4" t="s">
        <v>152</v>
      </c>
      <c r="B130" s="4" t="s">
        <v>1076</v>
      </c>
      <c r="C130" s="6" t="s">
        <v>1077</v>
      </c>
      <c r="D130" s="6"/>
      <c r="E130" s="6"/>
      <c r="F130" s="6"/>
    </row>
    <row r="131" ht="21.65" customHeight="1" spans="1:6">
      <c r="A131" s="7"/>
      <c r="B131" s="24"/>
      <c r="C131" s="9" t="s">
        <v>224</v>
      </c>
      <c r="D131" s="9" t="s">
        <v>92</v>
      </c>
      <c r="E131" s="9" t="s">
        <v>1078</v>
      </c>
      <c r="F131" s="9" t="s">
        <v>857</v>
      </c>
    </row>
    <row r="133" spans="1:6">
      <c r="A133" s="41" t="s">
        <v>80</v>
      </c>
      <c r="B133" s="58">
        <f>SUM(B135:B141)</f>
        <v>100951</v>
      </c>
      <c r="C133" s="44">
        <f>SUM(C135:C141)</f>
        <v>16303</v>
      </c>
      <c r="D133" s="42">
        <f>C133/B133*100</f>
        <v>16.1494190250716</v>
      </c>
      <c r="E133" s="44">
        <f>SUM(E135:E141)</f>
        <v>84648</v>
      </c>
      <c r="F133" s="42">
        <f>E133/B133*100</f>
        <v>83.8505809749284</v>
      </c>
    </row>
    <row r="134" spans="1:6">
      <c r="A134" s="59"/>
      <c r="B134" s="60"/>
      <c r="C134" s="61"/>
      <c r="D134" s="61"/>
      <c r="E134" s="61"/>
      <c r="F134" s="62"/>
    </row>
    <row r="135" spans="1:6">
      <c r="A135" s="48" t="s">
        <v>81</v>
      </c>
      <c r="B135" s="60">
        <v>15305</v>
      </c>
      <c r="C135" s="12">
        <v>1688</v>
      </c>
      <c r="D135" s="13">
        <f>C135/B135*100</f>
        <v>11.0290754655341</v>
      </c>
      <c r="E135" s="12">
        <v>13617</v>
      </c>
      <c r="F135" s="13">
        <f>E135/B135*100</f>
        <v>88.9709245344659</v>
      </c>
    </row>
    <row r="136" spans="1:6">
      <c r="A136" s="48" t="s">
        <v>82</v>
      </c>
      <c r="B136" s="60">
        <v>24367</v>
      </c>
      <c r="C136" s="12">
        <v>3520</v>
      </c>
      <c r="D136" s="13">
        <f t="shared" ref="D136:D141" si="2">C136/B136*100</f>
        <v>14.4457668157754</v>
      </c>
      <c r="E136" s="12">
        <v>20847</v>
      </c>
      <c r="F136" s="13">
        <f t="shared" ref="F136:F141" si="3">E136/B136*100</f>
        <v>85.5542331842246</v>
      </c>
    </row>
    <row r="137" spans="1:6">
      <c r="A137" s="48" t="s">
        <v>83</v>
      </c>
      <c r="B137" s="60">
        <v>19674</v>
      </c>
      <c r="C137" s="12">
        <v>3196</v>
      </c>
      <c r="D137" s="13">
        <f t="shared" si="2"/>
        <v>16.2447900782759</v>
      </c>
      <c r="E137" s="12">
        <v>16478</v>
      </c>
      <c r="F137" s="13">
        <f t="shared" si="3"/>
        <v>83.7552099217241</v>
      </c>
    </row>
    <row r="138" spans="1:6">
      <c r="A138" s="48" t="s">
        <v>84</v>
      </c>
      <c r="B138" s="60">
        <v>14430</v>
      </c>
      <c r="C138" s="12">
        <v>2651</v>
      </c>
      <c r="D138" s="13">
        <f t="shared" si="2"/>
        <v>18.3714483714484</v>
      </c>
      <c r="E138" s="12">
        <v>11779</v>
      </c>
      <c r="F138" s="13">
        <f t="shared" si="3"/>
        <v>81.6285516285516</v>
      </c>
    </row>
    <row r="139" spans="1:6">
      <c r="A139" s="48" t="s">
        <v>85</v>
      </c>
      <c r="B139" s="60">
        <v>15285</v>
      </c>
      <c r="C139" s="12">
        <v>2904</v>
      </c>
      <c r="D139" s="13">
        <f t="shared" si="2"/>
        <v>18.9990186457311</v>
      </c>
      <c r="E139" s="12">
        <v>12381</v>
      </c>
      <c r="F139" s="13">
        <f t="shared" si="3"/>
        <v>81.0009813542689</v>
      </c>
    </row>
    <row r="140" spans="1:6">
      <c r="A140" s="48" t="s">
        <v>86</v>
      </c>
      <c r="B140" s="60">
        <v>9087</v>
      </c>
      <c r="C140" s="12">
        <v>1799</v>
      </c>
      <c r="D140" s="13">
        <f t="shared" si="2"/>
        <v>19.7975129305601</v>
      </c>
      <c r="E140" s="12">
        <v>7288</v>
      </c>
      <c r="F140" s="13">
        <f t="shared" si="3"/>
        <v>80.2024870694399</v>
      </c>
    </row>
    <row r="141" spans="1:6">
      <c r="A141" s="48" t="s">
        <v>87</v>
      </c>
      <c r="B141" s="60">
        <v>2803</v>
      </c>
      <c r="C141" s="12">
        <v>545</v>
      </c>
      <c r="D141" s="13">
        <f t="shared" si="2"/>
        <v>19.4434534427399</v>
      </c>
      <c r="E141" s="12">
        <v>2258</v>
      </c>
      <c r="F141" s="13">
        <f t="shared" si="3"/>
        <v>80.5565465572601</v>
      </c>
    </row>
    <row r="142" spans="1:6">
      <c r="A142" s="15" t="s">
        <v>68</v>
      </c>
    </row>
  </sheetData>
  <mergeCells count="40">
    <mergeCell ref="A2:I2"/>
    <mergeCell ref="A3:I3"/>
    <mergeCell ref="D4:E4"/>
    <mergeCell ref="F4:G4"/>
    <mergeCell ref="H4:I4"/>
    <mergeCell ref="A24:I24"/>
    <mergeCell ref="A25:I25"/>
    <mergeCell ref="D26:E26"/>
    <mergeCell ref="F26:G26"/>
    <mergeCell ref="H26:I26"/>
    <mergeCell ref="A42:H42"/>
    <mergeCell ref="A43:H43"/>
    <mergeCell ref="C44:D44"/>
    <mergeCell ref="E44:F44"/>
    <mergeCell ref="G44:H44"/>
    <mergeCell ref="A63:H63"/>
    <mergeCell ref="A64:H64"/>
    <mergeCell ref="C65:D65"/>
    <mergeCell ref="E65:F65"/>
    <mergeCell ref="G65:H65"/>
    <mergeCell ref="A106:E106"/>
    <mergeCell ref="A107:E107"/>
    <mergeCell ref="B108:E108"/>
    <mergeCell ref="B110:E110"/>
    <mergeCell ref="A128:F128"/>
    <mergeCell ref="A129:F129"/>
    <mergeCell ref="C130:F130"/>
    <mergeCell ref="A4:A5"/>
    <mergeCell ref="A26:A27"/>
    <mergeCell ref="A44:A45"/>
    <mergeCell ref="A65:A66"/>
    <mergeCell ref="A108:A109"/>
    <mergeCell ref="A130:A131"/>
    <mergeCell ref="B4:B5"/>
    <mergeCell ref="B26:B27"/>
    <mergeCell ref="B44:B45"/>
    <mergeCell ref="B65:B66"/>
    <mergeCell ref="B130:B131"/>
    <mergeCell ref="C4:C5"/>
    <mergeCell ref="C26:C27"/>
  </mergeCells>
  <hyperlinks>
    <hyperlink ref="A1" location="'ÍNDICE'!A1" display="Volver al Índice"/>
    <hyperlink ref="A23" location="'ÍNDICE'!A1" display="Volver al Índice"/>
    <hyperlink ref="A41" location="'ÍNDICE'!A1" display="Volver al Índice"/>
    <hyperlink ref="A62" location="'ÍNDICE'!A1" display="Volver al Índice"/>
    <hyperlink ref="A105" location="'ÍNDICE'!A1" display="Volver al Índice"/>
    <hyperlink ref="A127" location="'ÍNDICE'!A1" display="Volver al Índice"/>
  </hyperlink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8"/>
  <sheetViews>
    <sheetView workbookViewId="0">
      <selection activeCell="A41" sqref="A41"/>
    </sheetView>
  </sheetViews>
  <sheetFormatPr defaultColWidth="8.72380952380952" defaultRowHeight="15" outlineLevelCol="4"/>
  <cols>
    <col min="1" max="1" width="46.7238095238095" customWidth="1"/>
    <col min="2" max="2" width="33.7238095238095" customWidth="1"/>
    <col min="3" max="3" width="20.7238095238095" customWidth="1"/>
    <col min="4" max="5" width="22.7238095238095" customWidth="1"/>
  </cols>
  <sheetData>
    <row r="1" spans="1:5">
      <c r="A1" s="1" t="s">
        <v>69</v>
      </c>
    </row>
    <row r="2" spans="1:5">
      <c r="A2" s="16" t="s">
        <v>1079</v>
      </c>
      <c r="B2" s="16"/>
      <c r="C2" s="16"/>
      <c r="D2" s="16"/>
      <c r="E2" s="16"/>
    </row>
    <row r="3" ht="28" customHeight="1" spans="1:5">
      <c r="A3" s="16" t="s">
        <v>1080</v>
      </c>
      <c r="B3" s="16"/>
      <c r="C3" s="16"/>
      <c r="D3" s="16"/>
      <c r="E3" s="16"/>
    </row>
    <row r="5" spans="1:5">
      <c r="A5" s="17" t="s">
        <v>1081</v>
      </c>
      <c r="B5" s="17" t="s">
        <v>1082</v>
      </c>
      <c r="C5" s="17" t="s">
        <v>1083</v>
      </c>
      <c r="D5" s="17" t="s">
        <v>1084</v>
      </c>
      <c r="E5" s="17" t="s">
        <v>1085</v>
      </c>
    </row>
    <row r="7" spans="1:5">
      <c r="A7" s="41" t="s">
        <v>80</v>
      </c>
      <c r="B7" s="42">
        <v>100</v>
      </c>
      <c r="C7" s="42">
        <v>100</v>
      </c>
      <c r="D7" s="42">
        <v>100</v>
      </c>
      <c r="E7" s="42">
        <v>100</v>
      </c>
    </row>
    <row r="9" spans="1:5">
      <c r="A9" s="10" t="s">
        <v>674</v>
      </c>
      <c r="B9" s="13">
        <v>14.0306923625981</v>
      </c>
      <c r="C9" s="13">
        <v>88.762272981635</v>
      </c>
      <c r="D9" s="13">
        <v>11.2326397720914</v>
      </c>
      <c r="E9" s="13">
        <v>0.0050872462735921</v>
      </c>
    </row>
    <row r="10" spans="1:5">
      <c r="A10" s="10" t="s">
        <v>1086</v>
      </c>
      <c r="B10" s="13">
        <v>6.10349750178444</v>
      </c>
      <c r="C10" s="13">
        <v>89.0071336685768</v>
      </c>
      <c r="D10" s="13">
        <v>10.9811717927728</v>
      </c>
      <c r="E10" s="13">
        <v>0.0116945386504502</v>
      </c>
    </row>
    <row r="11" spans="1:5">
      <c r="A11" s="10" t="s">
        <v>1087</v>
      </c>
      <c r="B11" s="13">
        <v>39.0735189150607</v>
      </c>
      <c r="C11" s="13">
        <v>88.5517518541522</v>
      </c>
      <c r="D11" s="13">
        <v>11.4482481458478</v>
      </c>
      <c r="E11" s="13">
        <v>0</v>
      </c>
    </row>
    <row r="12" spans="1:5">
      <c r="A12" s="10" t="s">
        <v>1088</v>
      </c>
      <c r="B12" s="13">
        <v>27.8165596002855</v>
      </c>
      <c r="C12" s="13">
        <v>88.9507582561392</v>
      </c>
      <c r="D12" s="13">
        <v>11.0492417438608</v>
      </c>
      <c r="E12" s="13">
        <v>0</v>
      </c>
    </row>
    <row r="13" spans="1:5">
      <c r="A13" s="10" t="s">
        <v>1089</v>
      </c>
      <c r="B13" s="13">
        <v>2.0349750178444</v>
      </c>
      <c r="C13" s="13">
        <v>88.249736934409</v>
      </c>
      <c r="D13" s="13">
        <v>11.750263065591</v>
      </c>
      <c r="E13" s="13">
        <v>0</v>
      </c>
    </row>
    <row r="14" spans="1:5">
      <c r="A14" s="10" t="s">
        <v>1090</v>
      </c>
      <c r="B14" s="13">
        <v>9.71591720199857</v>
      </c>
      <c r="C14" s="13">
        <v>84.2198060534822</v>
      </c>
      <c r="D14" s="13">
        <v>15.7801939465178</v>
      </c>
      <c r="E14" s="13">
        <v>0</v>
      </c>
    </row>
    <row r="15" spans="1:5">
      <c r="A15" s="10" t="s">
        <v>1091</v>
      </c>
      <c r="B15" s="13">
        <v>0.524625267665953</v>
      </c>
      <c r="C15" s="13">
        <v>83.1292517006803</v>
      </c>
      <c r="D15" s="13">
        <v>16.8707482993197</v>
      </c>
      <c r="E15" s="13">
        <v>0</v>
      </c>
    </row>
    <row r="16" spans="1:5">
      <c r="A16" s="10" t="s">
        <v>1092</v>
      </c>
      <c r="B16" s="13">
        <v>0.0849393290506781</v>
      </c>
      <c r="C16" s="13">
        <v>84.8739495798319</v>
      </c>
      <c r="D16" s="13">
        <v>15.1260504201681</v>
      </c>
      <c r="E16" s="13">
        <v>0</v>
      </c>
    </row>
    <row r="17" spans="1:5">
      <c r="A17" s="10" t="s">
        <v>1093</v>
      </c>
      <c r="B17" s="13">
        <v>0.613133476088508</v>
      </c>
      <c r="C17" s="13">
        <v>89.755529685681</v>
      </c>
      <c r="D17" s="13">
        <v>10.244470314319</v>
      </c>
      <c r="E17" s="13">
        <v>0</v>
      </c>
    </row>
    <row r="18" spans="1:5">
      <c r="A18" s="10" t="s">
        <v>169</v>
      </c>
      <c r="B18" s="13">
        <v>0.00214132762312634</v>
      </c>
      <c r="C18" s="13">
        <v>100</v>
      </c>
      <c r="D18" s="13">
        <v>0</v>
      </c>
      <c r="E18" s="13">
        <v>0</v>
      </c>
    </row>
    <row r="19" spans="1:5">
      <c r="A19" s="15" t="s">
        <v>68</v>
      </c>
      <c r="D19" s="43"/>
    </row>
    <row r="22" spans="1:5">
      <c r="A22" s="1" t="s">
        <v>69</v>
      </c>
    </row>
    <row r="23" spans="1:5">
      <c r="A23" s="16" t="s">
        <v>1094</v>
      </c>
      <c r="B23" s="16"/>
      <c r="C23" s="16"/>
    </row>
    <row r="24" ht="32.15" customHeight="1" spans="1:5">
      <c r="A24" s="16" t="s">
        <v>1095</v>
      </c>
      <c r="B24" s="16"/>
      <c r="C24" s="16"/>
    </row>
    <row r="26" spans="1:5">
      <c r="A26" s="17" t="s">
        <v>96</v>
      </c>
      <c r="B26" s="17" t="s">
        <v>1096</v>
      </c>
      <c r="C26" s="17" t="s">
        <v>92</v>
      </c>
    </row>
    <row r="28" spans="1:5">
      <c r="A28" s="41" t="s">
        <v>80</v>
      </c>
      <c r="B28" s="44">
        <f>SUM(B30:B39)</f>
        <v>425063</v>
      </c>
      <c r="C28" s="42">
        <f>SUM(C30:C39)</f>
        <v>100</v>
      </c>
    </row>
    <row r="30" spans="1:5">
      <c r="A30" s="10" t="s">
        <v>99</v>
      </c>
      <c r="B30" s="12">
        <v>6647</v>
      </c>
      <c r="C30" s="13">
        <v>1.56376819436178</v>
      </c>
    </row>
    <row r="31" spans="1:5">
      <c r="A31" s="45" t="s">
        <v>100</v>
      </c>
      <c r="B31" s="46">
        <v>56762</v>
      </c>
      <c r="C31" s="47">
        <v>13.3537852036051</v>
      </c>
    </row>
    <row r="32" spans="1:5">
      <c r="A32" s="10" t="s">
        <v>101</v>
      </c>
      <c r="B32" s="12">
        <v>32446</v>
      </c>
      <c r="C32" s="13">
        <v>7.63322142835297</v>
      </c>
    </row>
    <row r="33" spans="1:3">
      <c r="A33" s="45" t="s">
        <v>102</v>
      </c>
      <c r="B33" s="46">
        <v>36843</v>
      </c>
      <c r="C33" s="47">
        <v>8.66765632388611</v>
      </c>
    </row>
    <row r="34" spans="1:3">
      <c r="A34" s="10" t="s">
        <v>103</v>
      </c>
      <c r="B34" s="12">
        <v>41762</v>
      </c>
      <c r="C34" s="13">
        <v>9.82489654474748</v>
      </c>
    </row>
    <row r="35" spans="1:3">
      <c r="A35" s="45" t="s">
        <v>104</v>
      </c>
      <c r="B35" s="46">
        <v>64491</v>
      </c>
      <c r="C35" s="47">
        <v>15.1721038998925</v>
      </c>
    </row>
    <row r="36" spans="1:3">
      <c r="A36" s="10" t="s">
        <v>105</v>
      </c>
      <c r="B36" s="12">
        <v>50744</v>
      </c>
      <c r="C36" s="13">
        <v>11.9379950736714</v>
      </c>
    </row>
    <row r="37" spans="1:3">
      <c r="A37" s="45" t="s">
        <v>106</v>
      </c>
      <c r="B37" s="46">
        <v>60626</v>
      </c>
      <c r="C37" s="47">
        <v>14.2628269221268</v>
      </c>
    </row>
    <row r="38" spans="1:3">
      <c r="A38" s="10" t="s">
        <v>107</v>
      </c>
      <c r="B38" s="12">
        <v>23247</v>
      </c>
      <c r="C38" s="13">
        <v>5.46907164349755</v>
      </c>
    </row>
    <row r="39" spans="1:3">
      <c r="A39" s="45" t="s">
        <v>108</v>
      </c>
      <c r="B39" s="46">
        <v>51495</v>
      </c>
      <c r="C39" s="47">
        <v>12.1146747658582</v>
      </c>
    </row>
    <row r="40" spans="1:3">
      <c r="A40" s="15" t="s">
        <v>68</v>
      </c>
    </row>
    <row r="43" spans="1:3">
      <c r="A43" s="1" t="s">
        <v>69</v>
      </c>
    </row>
    <row r="44" spans="1:3">
      <c r="A44" s="16" t="s">
        <v>1097</v>
      </c>
      <c r="B44" s="16"/>
      <c r="C44" s="16"/>
    </row>
    <row r="45" ht="45" customHeight="1" spans="1:3">
      <c r="A45" s="16" t="s">
        <v>1098</v>
      </c>
      <c r="B45" s="16"/>
      <c r="C45" s="16"/>
    </row>
    <row r="47" spans="1:3">
      <c r="A47" s="17" t="s">
        <v>152</v>
      </c>
      <c r="B47" s="17" t="s">
        <v>1096</v>
      </c>
      <c r="C47" s="17" t="s">
        <v>92</v>
      </c>
    </row>
    <row r="49" spans="1:3">
      <c r="A49" s="41" t="s">
        <v>80</v>
      </c>
      <c r="B49" s="44">
        <v>425063</v>
      </c>
      <c r="C49" s="42">
        <f>SUM(C51:C57)</f>
        <v>100</v>
      </c>
    </row>
    <row r="51" spans="1:3">
      <c r="A51" s="48" t="s">
        <v>81</v>
      </c>
      <c r="B51" s="12">
        <v>55736</v>
      </c>
      <c r="C51" s="13">
        <v>13.1124092193393</v>
      </c>
    </row>
    <row r="52" spans="1:3">
      <c r="A52" s="49" t="s">
        <v>82</v>
      </c>
      <c r="B52" s="46">
        <v>102473</v>
      </c>
      <c r="C52" s="47">
        <v>24.1077205026079</v>
      </c>
    </row>
    <row r="53" spans="1:3">
      <c r="A53" s="48" t="s">
        <v>83</v>
      </c>
      <c r="B53" s="12">
        <v>86357</v>
      </c>
      <c r="C53" s="13">
        <v>20.3162825275312</v>
      </c>
    </row>
    <row r="54" spans="1:3">
      <c r="A54" s="49" t="s">
        <v>84</v>
      </c>
      <c r="B54" s="46">
        <v>64733</v>
      </c>
      <c r="C54" s="47">
        <v>15.2290366369221</v>
      </c>
    </row>
    <row r="55" spans="1:3">
      <c r="A55" s="48" t="s">
        <v>85</v>
      </c>
      <c r="B55" s="12">
        <v>67991</v>
      </c>
      <c r="C55" s="13">
        <v>15.9955112536259</v>
      </c>
    </row>
    <row r="56" spans="1:3">
      <c r="A56" s="49" t="s">
        <v>86</v>
      </c>
      <c r="B56" s="46">
        <v>38079</v>
      </c>
      <c r="C56" s="47">
        <v>8.95843674937598</v>
      </c>
    </row>
    <row r="57" spans="1:3">
      <c r="A57" s="48" t="s">
        <v>87</v>
      </c>
      <c r="B57" s="12">
        <v>9694</v>
      </c>
      <c r="C57" s="13">
        <v>2.28060311059772</v>
      </c>
    </row>
    <row r="58" spans="1:3">
      <c r="A58" s="15" t="s">
        <v>68</v>
      </c>
    </row>
  </sheetData>
  <mergeCells count="6">
    <mergeCell ref="A2:E2"/>
    <mergeCell ref="A3:E3"/>
    <mergeCell ref="A23:C23"/>
    <mergeCell ref="A24:C24"/>
    <mergeCell ref="A44:C44"/>
    <mergeCell ref="A45:C45"/>
  </mergeCells>
  <hyperlinks>
    <hyperlink ref="A1" location="'ÍNDICE'!A1" display="Volver al Índice"/>
    <hyperlink ref="A22" location="'ÍNDICE'!A1" display="Volver al Índice"/>
    <hyperlink ref="A43" location="'ÍNDICE'!A1" display="Volver al Índice"/>
  </hyperlink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9" workbookViewId="0">
      <selection activeCell="F5" sqref="F5"/>
    </sheetView>
  </sheetViews>
  <sheetFormatPr defaultColWidth="8.72380952380952" defaultRowHeight="15" outlineLevelCol="6"/>
  <cols>
    <col min="1" max="1" width="30.2666666666667" customWidth="1"/>
    <col min="2" max="2" width="25.7238095238095" customWidth="1"/>
    <col min="3" max="3" width="24.8190476190476" customWidth="1"/>
    <col min="4" max="4" width="20.1809523809524" customWidth="1"/>
    <col min="5" max="5" width="14.7238095238095" customWidth="1"/>
    <col min="6" max="6" width="20.1809523809524" customWidth="1"/>
  </cols>
  <sheetData>
    <row r="1" spans="1:7">
      <c r="A1" s="1" t="s">
        <v>69</v>
      </c>
    </row>
    <row r="2" spans="1:7">
      <c r="A2" s="2" t="s">
        <v>1099</v>
      </c>
      <c r="B2" s="3"/>
      <c r="C2" s="3"/>
      <c r="D2" s="3"/>
      <c r="E2" s="3"/>
    </row>
    <row r="3" ht="28.5" customHeight="1" spans="1:7">
      <c r="A3" s="2" t="s">
        <v>1100</v>
      </c>
      <c r="B3" s="3"/>
      <c r="C3" s="3"/>
      <c r="D3" s="3"/>
      <c r="E3" s="3"/>
    </row>
    <row r="4" ht="20.5" customHeight="1" spans="1:7">
      <c r="A4" s="4" t="s">
        <v>1101</v>
      </c>
      <c r="B4" s="23" t="s">
        <v>1102</v>
      </c>
      <c r="C4" s="23"/>
      <c r="D4" s="23"/>
      <c r="E4" s="23"/>
    </row>
    <row r="5" ht="22" customHeight="1" spans="1:7">
      <c r="A5" s="24"/>
      <c r="B5" s="25" t="s">
        <v>1103</v>
      </c>
      <c r="C5" s="26" t="s">
        <v>92</v>
      </c>
      <c r="D5" s="25" t="s">
        <v>1104</v>
      </c>
      <c r="E5" s="26" t="s">
        <v>92</v>
      </c>
    </row>
    <row r="6" ht="15.75" spans="1:7">
      <c r="A6" s="27" t="s">
        <v>1105</v>
      </c>
      <c r="B6" s="28">
        <v>276684</v>
      </c>
      <c r="C6" s="29">
        <v>99.8278978644182</v>
      </c>
      <c r="D6" s="28">
        <v>477</v>
      </c>
      <c r="E6" s="30">
        <v>0.172102135581846</v>
      </c>
      <c r="G6" s="31"/>
    </row>
    <row r="7" spans="1:7">
      <c r="A7" s="32" t="s">
        <v>1106</v>
      </c>
      <c r="B7" s="33">
        <v>276689</v>
      </c>
      <c r="C7" s="34">
        <v>99.8297018700322</v>
      </c>
      <c r="D7" s="33">
        <v>472</v>
      </c>
      <c r="E7" s="35">
        <v>0.17029812996778</v>
      </c>
    </row>
    <row r="8" spans="1:7">
      <c r="A8" s="32" t="s">
        <v>1107</v>
      </c>
      <c r="B8" s="33">
        <v>504</v>
      </c>
      <c r="C8" s="34">
        <v>0.181843765897799</v>
      </c>
      <c r="D8" s="33">
        <v>276657</v>
      </c>
      <c r="E8" s="35">
        <v>99.8181562341022</v>
      </c>
    </row>
    <row r="9" spans="1:7">
      <c r="A9" s="32" t="s">
        <v>1108</v>
      </c>
      <c r="B9" s="33">
        <v>276687</v>
      </c>
      <c r="C9" s="34">
        <v>99.8289802677866</v>
      </c>
      <c r="D9" s="33">
        <v>474</v>
      </c>
      <c r="E9" s="35">
        <v>0.171019732213407</v>
      </c>
    </row>
    <row r="10" spans="1:7">
      <c r="A10" s="32" t="s">
        <v>1109</v>
      </c>
      <c r="B10" s="33">
        <v>276687</v>
      </c>
      <c r="C10" s="34">
        <v>99.8289802677866</v>
      </c>
      <c r="D10" s="33">
        <v>474</v>
      </c>
      <c r="E10" s="35">
        <v>0.171019732213407</v>
      </c>
    </row>
    <row r="11" spans="1:7">
      <c r="A11" s="32" t="s">
        <v>1110</v>
      </c>
      <c r="B11" s="33">
        <v>276688</v>
      </c>
      <c r="C11" s="34">
        <v>99.8293410689094</v>
      </c>
      <c r="D11" s="33">
        <v>473</v>
      </c>
      <c r="E11" s="35">
        <v>0.170658931090594</v>
      </c>
    </row>
    <row r="12" ht="15.75" spans="1:7">
      <c r="A12" s="36" t="s">
        <v>1111</v>
      </c>
      <c r="B12" s="37">
        <v>276690</v>
      </c>
      <c r="C12" s="38">
        <v>99.830062671155</v>
      </c>
      <c r="D12" s="37">
        <v>471</v>
      </c>
      <c r="E12" s="39">
        <v>0.169937328844967</v>
      </c>
    </row>
    <row r="13" ht="15.75" spans="1:7">
      <c r="A13" s="20" t="s">
        <v>1112</v>
      </c>
    </row>
    <row r="14" spans="1:7">
      <c r="A14" s="15" t="s">
        <v>68</v>
      </c>
    </row>
    <row r="16" spans="1:7">
      <c r="A16" s="1" t="s">
        <v>69</v>
      </c>
    </row>
    <row r="17" spans="1:4">
      <c r="A17" s="16" t="s">
        <v>1113</v>
      </c>
      <c r="B17" s="16"/>
      <c r="C17" s="16"/>
      <c r="D17" s="16"/>
    </row>
    <row r="18" ht="45" customHeight="1" spans="1:4">
      <c r="A18" s="16" t="s">
        <v>1114</v>
      </c>
      <c r="B18" s="16"/>
      <c r="C18" s="16"/>
      <c r="D18" s="16"/>
    </row>
    <row r="20" ht="30" spans="1:4">
      <c r="A20" s="40" t="s">
        <v>1115</v>
      </c>
      <c r="B20" s="40" t="s">
        <v>228</v>
      </c>
      <c r="C20" s="40" t="s">
        <v>1116</v>
      </c>
      <c r="D20" s="40" t="s">
        <v>1117</v>
      </c>
    </row>
    <row r="21" spans="1:4">
      <c r="A21" s="32" t="s">
        <v>1118</v>
      </c>
      <c r="B21" s="33">
        <v>191676</v>
      </c>
      <c r="C21" s="33">
        <v>25058099.99</v>
      </c>
      <c r="D21" s="33">
        <v>242595</v>
      </c>
    </row>
    <row r="22" spans="1:4">
      <c r="A22" s="32" t="s">
        <v>1119</v>
      </c>
      <c r="B22" s="33">
        <v>27387</v>
      </c>
      <c r="C22" s="33">
        <v>3946982.58</v>
      </c>
      <c r="D22" s="33">
        <v>31726</v>
      </c>
    </row>
    <row r="23" spans="1:4">
      <c r="A23" s="32" t="s">
        <v>1120</v>
      </c>
      <c r="B23" s="33">
        <v>2111</v>
      </c>
      <c r="C23" s="33">
        <v>187245.9</v>
      </c>
      <c r="D23" s="33">
        <v>2369</v>
      </c>
    </row>
    <row r="24" ht="15.75" spans="1:4">
      <c r="A24" s="36" t="s">
        <v>169</v>
      </c>
      <c r="B24" s="37">
        <v>420</v>
      </c>
      <c r="C24" s="37">
        <v>100162</v>
      </c>
      <c r="D24" s="37">
        <v>471</v>
      </c>
    </row>
    <row r="25" ht="15.75" spans="1:4">
      <c r="A25" s="20" t="s">
        <v>1112</v>
      </c>
    </row>
    <row r="26" spans="1:4">
      <c r="A26" s="15" t="s">
        <v>68</v>
      </c>
    </row>
  </sheetData>
  <mergeCells count="6">
    <mergeCell ref="A2:E2"/>
    <mergeCell ref="A3:E3"/>
    <mergeCell ref="B4:E4"/>
    <mergeCell ref="A17:D17"/>
    <mergeCell ref="A18:D18"/>
    <mergeCell ref="A4:A5"/>
  </mergeCells>
  <hyperlinks>
    <hyperlink ref="A1" location="'ÍNDICE'!A1" display="Volver al Índice"/>
    <hyperlink ref="A16" location="'ÍNDICE'!A1" display="Volver al Índice"/>
  </hyperlink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8.72380952380952" defaultRowHeight="15" outlineLevelCol="5"/>
  <cols>
    <col min="1" max="1" width="40.7238095238095" customWidth="1"/>
    <col min="2" max="2" width="14.4571428571429" customWidth="1"/>
    <col min="3" max="3" width="15.1809523809524" customWidth="1"/>
    <col min="4" max="4" width="20" customWidth="1"/>
    <col min="5" max="5" width="16.4571428571429" customWidth="1"/>
    <col min="6" max="6" width="11" customWidth="1"/>
    <col min="7" max="7" width="40.7238095238095" customWidth="1"/>
    <col min="8" max="8" width="38.7238095238095" customWidth="1"/>
    <col min="9" max="9" width="28.7238095238095" customWidth="1"/>
    <col min="10" max="10" width="32.7238095238095" customWidth="1"/>
    <col min="11" max="11" width="15.7238095238095" customWidth="1"/>
    <col min="12" max="12" width="39.7238095238095" customWidth="1"/>
    <col min="13" max="13" width="11.7238095238095" customWidth="1"/>
    <col min="14" max="14" width="7.72380952380952" customWidth="1"/>
    <col min="15" max="15" width="21.7238095238095" customWidth="1"/>
    <col min="16" max="16" width="18.7238095238095" customWidth="1"/>
  </cols>
  <sheetData>
    <row r="1" spans="1:6">
      <c r="A1" s="1" t="s">
        <v>69</v>
      </c>
    </row>
    <row r="2" spans="1:6">
      <c r="A2" s="2" t="s">
        <v>1121</v>
      </c>
      <c r="B2" s="3"/>
      <c r="C2" s="3"/>
      <c r="D2" s="3"/>
      <c r="E2" s="3"/>
      <c r="F2" s="3"/>
    </row>
    <row r="3" ht="26.15" customHeight="1" spans="1:6">
      <c r="A3" s="2" t="s">
        <v>1122</v>
      </c>
      <c r="B3" s="3"/>
      <c r="C3" s="3"/>
      <c r="D3" s="3"/>
      <c r="E3" s="3"/>
      <c r="F3" s="3"/>
    </row>
    <row r="4" spans="1:6">
      <c r="A4" s="4" t="s">
        <v>1123</v>
      </c>
      <c r="B4" s="5" t="s">
        <v>80</v>
      </c>
      <c r="C4" s="6" t="s">
        <v>1124</v>
      </c>
      <c r="D4" s="6"/>
      <c r="E4" s="6"/>
      <c r="F4" s="6"/>
    </row>
    <row r="5" spans="1:6">
      <c r="A5" s="7"/>
      <c r="B5" s="8"/>
      <c r="C5" s="9" t="s">
        <v>283</v>
      </c>
      <c r="D5" s="9" t="s">
        <v>92</v>
      </c>
      <c r="E5" s="9" t="s">
        <v>284</v>
      </c>
      <c r="F5" s="9" t="s">
        <v>857</v>
      </c>
    </row>
    <row r="6" spans="1:6">
      <c r="A6" s="10" t="s">
        <v>1125</v>
      </c>
      <c r="B6" s="11">
        <f t="shared" ref="B6:B16" si="0">C6+E6</f>
        <v>277161</v>
      </c>
      <c r="C6" s="12">
        <v>18762</v>
      </c>
      <c r="D6" s="13">
        <v>6.76935066621927</v>
      </c>
      <c r="E6" s="12">
        <v>258399</v>
      </c>
      <c r="F6" s="13">
        <v>93.2306493337807</v>
      </c>
    </row>
    <row r="7" spans="1:6">
      <c r="A7" s="10" t="s">
        <v>1126</v>
      </c>
      <c r="B7" s="11">
        <f t="shared" si="0"/>
        <v>277161</v>
      </c>
      <c r="C7" s="12">
        <v>53997</v>
      </c>
      <c r="D7" s="13">
        <v>19.4821782285386</v>
      </c>
      <c r="E7" s="12">
        <v>223164</v>
      </c>
      <c r="F7" s="13">
        <v>80.5178217714614</v>
      </c>
    </row>
    <row r="8" spans="1:6">
      <c r="A8" s="10" t="s">
        <v>1127</v>
      </c>
      <c r="B8" s="11">
        <f t="shared" si="0"/>
        <v>277161</v>
      </c>
      <c r="C8" s="12">
        <v>18265</v>
      </c>
      <c r="D8" s="13">
        <v>6.59003250818117</v>
      </c>
      <c r="E8" s="12">
        <v>258896</v>
      </c>
      <c r="F8" s="13">
        <v>93.4099674918188</v>
      </c>
    </row>
    <row r="9" spans="1:6">
      <c r="A9" s="10" t="s">
        <v>1128</v>
      </c>
      <c r="B9" s="11">
        <f t="shared" si="0"/>
        <v>277161</v>
      </c>
      <c r="C9" s="12">
        <v>2855</v>
      </c>
      <c r="D9" s="13">
        <v>1.03008720563138</v>
      </c>
      <c r="E9" s="12">
        <v>274306</v>
      </c>
      <c r="F9" s="13">
        <v>98.9699127943686</v>
      </c>
    </row>
    <row r="10" spans="1:6">
      <c r="A10" s="10" t="s">
        <v>1129</v>
      </c>
      <c r="B10" s="11">
        <f t="shared" si="0"/>
        <v>277161</v>
      </c>
      <c r="C10" s="12">
        <v>16266</v>
      </c>
      <c r="D10" s="13">
        <v>5.86879106367779</v>
      </c>
      <c r="E10" s="12">
        <v>260895</v>
      </c>
      <c r="F10" s="13">
        <v>94.1312089363222</v>
      </c>
    </row>
    <row r="11" spans="1:6">
      <c r="A11" s="10" t="s">
        <v>1130</v>
      </c>
      <c r="B11" s="11">
        <f t="shared" si="0"/>
        <v>277161</v>
      </c>
      <c r="C11" s="12">
        <v>16426</v>
      </c>
      <c r="D11" s="13">
        <v>5.92651924332788</v>
      </c>
      <c r="E11" s="12">
        <v>260735</v>
      </c>
      <c r="F11" s="13">
        <v>94.0734807566721</v>
      </c>
    </row>
    <row r="12" spans="1:6">
      <c r="A12" s="10" t="s">
        <v>1131</v>
      </c>
      <c r="B12" s="11">
        <f t="shared" si="0"/>
        <v>277161</v>
      </c>
      <c r="C12" s="12">
        <v>24442</v>
      </c>
      <c r="D12" s="13">
        <v>8.81870104379765</v>
      </c>
      <c r="E12" s="12">
        <v>252719</v>
      </c>
      <c r="F12" s="13">
        <v>91.1812989562024</v>
      </c>
    </row>
    <row r="13" spans="1:6">
      <c r="A13" s="10" t="s">
        <v>1132</v>
      </c>
      <c r="B13" s="11">
        <f t="shared" si="0"/>
        <v>277161</v>
      </c>
      <c r="C13" s="12">
        <v>5048</v>
      </c>
      <c r="D13" s="13">
        <v>1.8213240679605</v>
      </c>
      <c r="E13" s="12">
        <v>272113</v>
      </c>
      <c r="F13" s="13">
        <v>98.1786759320395</v>
      </c>
    </row>
    <row r="14" spans="1:6">
      <c r="A14" s="10" t="s">
        <v>1133</v>
      </c>
      <c r="B14" s="11">
        <f t="shared" si="0"/>
        <v>277161</v>
      </c>
      <c r="C14" s="12">
        <v>60474</v>
      </c>
      <c r="D14" s="13">
        <v>21.8190871009991</v>
      </c>
      <c r="E14" s="12">
        <v>216687</v>
      </c>
      <c r="F14" s="13">
        <v>78.1809128990009</v>
      </c>
    </row>
    <row r="15" spans="1:6">
      <c r="A15" s="10" t="s">
        <v>79</v>
      </c>
      <c r="B15" s="11">
        <f t="shared" si="0"/>
        <v>277161</v>
      </c>
      <c r="C15" s="12">
        <v>6175</v>
      </c>
      <c r="D15" s="13">
        <v>2.22794693337086</v>
      </c>
      <c r="E15" s="12">
        <v>270986</v>
      </c>
      <c r="F15" s="13">
        <v>97.7720530666291</v>
      </c>
    </row>
    <row r="16" spans="1:6">
      <c r="A16" s="10" t="s">
        <v>1134</v>
      </c>
      <c r="B16" s="11">
        <f t="shared" si="0"/>
        <v>277161</v>
      </c>
      <c r="C16" s="12">
        <v>111554</v>
      </c>
      <c r="D16" s="13">
        <v>40.2488084542919</v>
      </c>
      <c r="E16" s="12">
        <v>165607</v>
      </c>
      <c r="F16" s="13">
        <v>59.7511915457081</v>
      </c>
    </row>
    <row r="17" spans="1:4">
      <c r="A17" s="14" t="s">
        <v>218</v>
      </c>
    </row>
    <row r="18" spans="1:4">
      <c r="A18" s="15" t="s">
        <v>68</v>
      </c>
    </row>
    <row r="20" spans="1:4">
      <c r="A20" s="1" t="s">
        <v>69</v>
      </c>
    </row>
    <row r="21" spans="1:4">
      <c r="A21" s="16" t="s">
        <v>1135</v>
      </c>
      <c r="B21" s="16"/>
      <c r="C21" s="16"/>
      <c r="D21" s="16"/>
    </row>
    <row r="22" ht="45" customHeight="1" spans="1:4">
      <c r="A22" s="16" t="s">
        <v>1136</v>
      </c>
      <c r="B22" s="16"/>
      <c r="C22" s="16"/>
      <c r="D22" s="16"/>
    </row>
    <row r="24" ht="60" spans="1:4">
      <c r="A24" s="17" t="s">
        <v>1137</v>
      </c>
      <c r="B24" s="17" t="s">
        <v>201</v>
      </c>
      <c r="C24" s="17" t="s">
        <v>1138</v>
      </c>
      <c r="D24" s="17" t="s">
        <v>1139</v>
      </c>
    </row>
    <row r="26" spans="1:4">
      <c r="A26" s="18" t="s">
        <v>80</v>
      </c>
      <c r="B26" s="19">
        <v>216347</v>
      </c>
      <c r="C26" s="19">
        <v>277161</v>
      </c>
      <c r="D26" s="19">
        <v>29292410.47</v>
      </c>
    </row>
    <row r="28" spans="1:4">
      <c r="A28" s="10" t="s">
        <v>1125</v>
      </c>
      <c r="B28" s="12">
        <v>16021</v>
      </c>
      <c r="C28" s="12">
        <v>18762</v>
      </c>
      <c r="D28" s="12">
        <v>2075029.11</v>
      </c>
    </row>
    <row r="29" spans="1:4">
      <c r="A29" s="10" t="s">
        <v>1126</v>
      </c>
      <c r="B29" s="12">
        <v>42640</v>
      </c>
      <c r="C29" s="12">
        <v>53997</v>
      </c>
      <c r="D29" s="12">
        <v>5835306.86</v>
      </c>
    </row>
    <row r="30" spans="1:4">
      <c r="A30" s="10" t="s">
        <v>1127</v>
      </c>
      <c r="B30" s="12">
        <v>15791</v>
      </c>
      <c r="C30" s="12">
        <v>18265</v>
      </c>
      <c r="D30" s="12">
        <v>3407703.28</v>
      </c>
    </row>
    <row r="31" spans="1:4">
      <c r="A31" s="10" t="s">
        <v>1128</v>
      </c>
      <c r="B31" s="12">
        <v>2611</v>
      </c>
      <c r="C31" s="12">
        <v>2855</v>
      </c>
      <c r="D31" s="12">
        <v>915734.8</v>
      </c>
    </row>
    <row r="32" spans="1:4">
      <c r="A32" s="10" t="s">
        <v>1129</v>
      </c>
      <c r="B32" s="12">
        <v>13668</v>
      </c>
      <c r="C32" s="12">
        <v>16266</v>
      </c>
      <c r="D32" s="12">
        <v>2437174.89</v>
      </c>
    </row>
    <row r="33" spans="1:4">
      <c r="A33" s="10" t="s">
        <v>1130</v>
      </c>
      <c r="B33" s="12">
        <v>14107</v>
      </c>
      <c r="C33" s="12">
        <v>16426</v>
      </c>
      <c r="D33" s="12">
        <v>1835983</v>
      </c>
    </row>
    <row r="34" spans="1:4">
      <c r="A34" s="10" t="s">
        <v>1131</v>
      </c>
      <c r="B34" s="12">
        <v>21292</v>
      </c>
      <c r="C34" s="12">
        <v>24442</v>
      </c>
      <c r="D34" s="12">
        <v>3474709.86</v>
      </c>
    </row>
    <row r="35" spans="1:4">
      <c r="A35" s="10" t="s">
        <v>1132</v>
      </c>
      <c r="B35" s="12">
        <v>4270</v>
      </c>
      <c r="C35" s="12">
        <v>5048</v>
      </c>
      <c r="D35" s="12">
        <v>658669.4</v>
      </c>
    </row>
    <row r="36" spans="1:4">
      <c r="A36" s="10" t="s">
        <v>1133</v>
      </c>
      <c r="B36" s="12">
        <v>50765</v>
      </c>
      <c r="C36" s="12">
        <v>60474</v>
      </c>
      <c r="D36" s="12">
        <v>5790161.46</v>
      </c>
    </row>
    <row r="37" spans="1:4">
      <c r="A37" s="10" t="s">
        <v>79</v>
      </c>
      <c r="B37" s="12">
        <v>5077</v>
      </c>
      <c r="C37" s="12">
        <v>6175</v>
      </c>
      <c r="D37" s="12">
        <v>2389681.07</v>
      </c>
    </row>
    <row r="38" spans="1:4">
      <c r="A38" s="10" t="s">
        <v>1134</v>
      </c>
      <c r="B38" s="12">
        <v>88094</v>
      </c>
      <c r="C38" s="12">
        <v>111554</v>
      </c>
      <c r="D38" s="12">
        <v>11115088.97</v>
      </c>
    </row>
    <row r="39" spans="1:4">
      <c r="A39" s="10" t="s">
        <v>169</v>
      </c>
      <c r="B39" s="12">
        <v>424</v>
      </c>
      <c r="C39" s="12">
        <v>476</v>
      </c>
      <c r="D39" s="12">
        <v>101007</v>
      </c>
    </row>
    <row r="40" spans="1:4">
      <c r="A40" s="20" t="s">
        <v>1112</v>
      </c>
      <c r="B40" s="21"/>
      <c r="C40" s="21"/>
      <c r="D40" s="22"/>
    </row>
    <row r="41" spans="1:4">
      <c r="A41" s="15" t="s">
        <v>68</v>
      </c>
    </row>
    <row r="42" spans="1:4">
      <c r="A42" s="15"/>
    </row>
  </sheetData>
  <mergeCells count="7">
    <mergeCell ref="A2:F2"/>
    <mergeCell ref="A3:F3"/>
    <mergeCell ref="C4:F4"/>
    <mergeCell ref="A21:D21"/>
    <mergeCell ref="A22:D22"/>
    <mergeCell ref="A4:A5"/>
    <mergeCell ref="B4:B5"/>
  </mergeCells>
  <hyperlinks>
    <hyperlink ref="A1" location="'ÍNDICE'!A1" display="Volver al Índice"/>
    <hyperlink ref="A20" location="'ÍNDICE'!A1" display="Volver al Índice"/>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topLeftCell="A23" workbookViewId="0">
      <selection activeCell="D23" sqref="D23"/>
    </sheetView>
  </sheetViews>
  <sheetFormatPr defaultColWidth="8.72380952380952" defaultRowHeight="15"/>
  <cols>
    <col min="1" max="1" width="31.7238095238095" customWidth="1"/>
    <col min="2" max="2" width="21.4571428571429" customWidth="1"/>
    <col min="3" max="3" width="18.1809523809524" customWidth="1"/>
    <col min="4" max="5" width="17.8190476190476" customWidth="1"/>
    <col min="6" max="6" width="19.7238095238095" customWidth="1"/>
    <col min="7" max="7" width="11.7238095238095" customWidth="1"/>
    <col min="8" max="8" width="14.7238095238095" customWidth="1"/>
    <col min="9" max="9" width="15.7238095238095" customWidth="1"/>
    <col min="10" max="10" width="22.7238095238095" customWidth="1"/>
  </cols>
  <sheetData>
    <row r="1" spans="1:9">
      <c r="A1" s="1" t="s">
        <v>69</v>
      </c>
    </row>
    <row r="2" spans="1:9">
      <c r="A2" s="51" t="s">
        <v>207</v>
      </c>
      <c r="B2" s="51"/>
      <c r="C2" s="51"/>
      <c r="D2" s="51"/>
      <c r="E2" s="51"/>
      <c r="F2" s="51"/>
      <c r="G2" s="51"/>
      <c r="H2" s="51"/>
      <c r="I2" s="51"/>
    </row>
    <row r="3" ht="32.5" customHeight="1" spans="1:9">
      <c r="A3" s="51" t="s">
        <v>208</v>
      </c>
      <c r="B3" s="51"/>
      <c r="C3" s="51"/>
      <c r="D3" s="51"/>
      <c r="E3" s="51"/>
      <c r="F3" s="51"/>
      <c r="G3" s="51"/>
      <c r="H3" s="51"/>
      <c r="I3" s="51"/>
    </row>
    <row r="4" ht="18.65" customHeight="1" spans="1:9">
      <c r="A4" s="40" t="s">
        <v>96</v>
      </c>
      <c r="B4" s="40" t="s">
        <v>209</v>
      </c>
      <c r="C4" s="205" t="s">
        <v>210</v>
      </c>
      <c r="D4" s="53"/>
      <c r="E4" s="53"/>
      <c r="F4" s="53"/>
      <c r="G4" s="53"/>
      <c r="H4" s="53"/>
      <c r="I4" s="53"/>
    </row>
    <row r="5" ht="30" spans="1:9">
      <c r="A5" s="206"/>
      <c r="B5" s="206"/>
      <c r="C5" s="55" t="s">
        <v>211</v>
      </c>
      <c r="D5" s="55" t="s">
        <v>212</v>
      </c>
      <c r="E5" s="55" t="s">
        <v>213</v>
      </c>
      <c r="F5" s="55" t="s">
        <v>214</v>
      </c>
      <c r="G5" s="55" t="s">
        <v>215</v>
      </c>
      <c r="H5" s="55" t="s">
        <v>216</v>
      </c>
      <c r="I5" s="55" t="s">
        <v>217</v>
      </c>
    </row>
    <row r="7" spans="1:9">
      <c r="A7" s="41" t="s">
        <v>80</v>
      </c>
      <c r="B7" s="44">
        <f>SUM(C7:I7)</f>
        <v>219860</v>
      </c>
      <c r="C7" s="44">
        <f t="shared" ref="C7:I7" si="0">SUM(C10:C19)</f>
        <v>166299</v>
      </c>
      <c r="D7" s="44">
        <f t="shared" si="0"/>
        <v>3816</v>
      </c>
      <c r="E7" s="44">
        <f t="shared" si="0"/>
        <v>558</v>
      </c>
      <c r="F7" s="44">
        <f t="shared" si="0"/>
        <v>20808</v>
      </c>
      <c r="G7" s="44">
        <f t="shared" si="0"/>
        <v>562</v>
      </c>
      <c r="H7" s="44">
        <f t="shared" si="0"/>
        <v>21871</v>
      </c>
      <c r="I7" s="44">
        <f t="shared" si="0"/>
        <v>5946</v>
      </c>
    </row>
    <row r="8" spans="1:9">
      <c r="A8" s="208"/>
      <c r="B8" s="209">
        <f>SUM(C8:I8)</f>
        <v>100</v>
      </c>
      <c r="C8" s="209">
        <f>C7/$B$7*100</f>
        <v>75.6385881924861</v>
      </c>
      <c r="D8" s="209">
        <f t="shared" ref="D8:I8" si="1">D7/$B$7*100</f>
        <v>1.73564995906486</v>
      </c>
      <c r="E8" s="209">
        <f t="shared" si="1"/>
        <v>0.253797871372692</v>
      </c>
      <c r="F8" s="209">
        <f t="shared" si="1"/>
        <v>9.46420449376876</v>
      </c>
      <c r="G8" s="209">
        <f t="shared" si="1"/>
        <v>0.255617210952424</v>
      </c>
      <c r="H8" s="209">
        <f t="shared" si="1"/>
        <v>9.94769398708269</v>
      </c>
      <c r="I8" s="209">
        <f t="shared" si="1"/>
        <v>2.70444828527245</v>
      </c>
    </row>
    <row r="10" spans="1:9">
      <c r="A10" s="10" t="s">
        <v>99</v>
      </c>
      <c r="B10" s="12">
        <f>SUM(C10:I10)</f>
        <v>2768</v>
      </c>
      <c r="C10" s="12">
        <v>1883</v>
      </c>
      <c r="D10" s="12">
        <v>27</v>
      </c>
      <c r="E10" s="12">
        <v>38</v>
      </c>
      <c r="F10" s="12">
        <v>403</v>
      </c>
      <c r="G10" s="12">
        <v>60</v>
      </c>
      <c r="H10" s="12">
        <v>265</v>
      </c>
      <c r="I10" s="12">
        <v>92</v>
      </c>
    </row>
    <row r="11" spans="1:9">
      <c r="A11" s="95" t="s">
        <v>100</v>
      </c>
      <c r="B11" s="97">
        <f t="shared" ref="B11:B19" si="2">SUM(C11:I11)</f>
        <v>32622</v>
      </c>
      <c r="C11" s="97">
        <v>21082</v>
      </c>
      <c r="D11" s="97">
        <v>456</v>
      </c>
      <c r="E11" s="97">
        <v>132</v>
      </c>
      <c r="F11" s="97">
        <v>6521</v>
      </c>
      <c r="G11" s="97">
        <v>74</v>
      </c>
      <c r="H11" s="97">
        <v>3719</v>
      </c>
      <c r="I11" s="97">
        <v>638</v>
      </c>
    </row>
    <row r="12" spans="1:9">
      <c r="A12" s="10" t="s">
        <v>101</v>
      </c>
      <c r="B12" s="12">
        <f t="shared" si="2"/>
        <v>19750</v>
      </c>
      <c r="C12" s="12">
        <v>16413</v>
      </c>
      <c r="D12" s="12">
        <v>163</v>
      </c>
      <c r="E12" s="12">
        <v>87</v>
      </c>
      <c r="F12" s="12">
        <v>1413</v>
      </c>
      <c r="G12" s="12">
        <v>116</v>
      </c>
      <c r="H12" s="12">
        <v>1221</v>
      </c>
      <c r="I12" s="12">
        <v>337</v>
      </c>
    </row>
    <row r="13" spans="1:9">
      <c r="A13" s="95" t="s">
        <v>102</v>
      </c>
      <c r="B13" s="97">
        <f t="shared" si="2"/>
        <v>26671</v>
      </c>
      <c r="C13" s="97">
        <v>24036</v>
      </c>
      <c r="D13" s="97">
        <v>68</v>
      </c>
      <c r="E13" s="97">
        <v>57</v>
      </c>
      <c r="F13" s="97">
        <v>954</v>
      </c>
      <c r="G13" s="97">
        <v>60</v>
      </c>
      <c r="H13" s="97">
        <v>1355</v>
      </c>
      <c r="I13" s="97">
        <v>141</v>
      </c>
    </row>
    <row r="14" spans="1:9">
      <c r="A14" s="10" t="s">
        <v>103</v>
      </c>
      <c r="B14" s="12">
        <f t="shared" si="2"/>
        <v>17506</v>
      </c>
      <c r="C14" s="12">
        <v>9621</v>
      </c>
      <c r="D14" s="12">
        <v>1029</v>
      </c>
      <c r="E14" s="12">
        <v>28</v>
      </c>
      <c r="F14" s="12">
        <v>2186</v>
      </c>
      <c r="G14" s="12">
        <v>27</v>
      </c>
      <c r="H14" s="12">
        <v>4292</v>
      </c>
      <c r="I14" s="12">
        <v>323</v>
      </c>
    </row>
    <row r="15" spans="1:9">
      <c r="A15" s="95" t="s">
        <v>104</v>
      </c>
      <c r="B15" s="97">
        <f t="shared" si="2"/>
        <v>28942</v>
      </c>
      <c r="C15" s="97">
        <v>25434</v>
      </c>
      <c r="D15" s="97">
        <v>181</v>
      </c>
      <c r="E15" s="97">
        <v>83</v>
      </c>
      <c r="F15" s="97">
        <v>1091</v>
      </c>
      <c r="G15" s="97">
        <v>57</v>
      </c>
      <c r="H15" s="97">
        <v>1329</v>
      </c>
      <c r="I15" s="97">
        <v>767</v>
      </c>
    </row>
    <row r="16" spans="1:9">
      <c r="A16" s="10" t="s">
        <v>105</v>
      </c>
      <c r="B16" s="12">
        <f t="shared" si="2"/>
        <v>28095</v>
      </c>
      <c r="C16" s="12">
        <v>22897</v>
      </c>
      <c r="D16" s="12">
        <v>122</v>
      </c>
      <c r="E16" s="12">
        <v>19</v>
      </c>
      <c r="F16" s="12">
        <v>1323</v>
      </c>
      <c r="G16" s="12">
        <v>38</v>
      </c>
      <c r="H16" s="12">
        <v>1083</v>
      </c>
      <c r="I16" s="12">
        <v>2613</v>
      </c>
    </row>
    <row r="17" spans="1:9">
      <c r="A17" s="95" t="s">
        <v>106</v>
      </c>
      <c r="B17" s="97">
        <f t="shared" si="2"/>
        <v>28258</v>
      </c>
      <c r="C17" s="97">
        <v>20164</v>
      </c>
      <c r="D17" s="97">
        <v>1066</v>
      </c>
      <c r="E17" s="97">
        <v>27</v>
      </c>
      <c r="F17" s="97">
        <v>2128</v>
      </c>
      <c r="G17" s="97">
        <v>20</v>
      </c>
      <c r="H17" s="97">
        <v>4107</v>
      </c>
      <c r="I17" s="97">
        <v>746</v>
      </c>
    </row>
    <row r="18" spans="1:9">
      <c r="A18" s="10" t="s">
        <v>107</v>
      </c>
      <c r="B18" s="12">
        <f t="shared" si="2"/>
        <v>11412</v>
      </c>
      <c r="C18" s="12">
        <v>6840</v>
      </c>
      <c r="D18" s="12">
        <v>502</v>
      </c>
      <c r="E18" s="12">
        <v>22</v>
      </c>
      <c r="F18" s="12">
        <v>2239</v>
      </c>
      <c r="G18" s="12">
        <v>16</v>
      </c>
      <c r="H18" s="12">
        <v>1674</v>
      </c>
      <c r="I18" s="12">
        <v>119</v>
      </c>
    </row>
    <row r="19" spans="1:9">
      <c r="A19" s="95" t="s">
        <v>108</v>
      </c>
      <c r="B19" s="97">
        <f t="shared" si="2"/>
        <v>23836</v>
      </c>
      <c r="C19" s="97">
        <v>17929</v>
      </c>
      <c r="D19" s="97">
        <v>202</v>
      </c>
      <c r="E19" s="97">
        <v>65</v>
      </c>
      <c r="F19" s="97">
        <v>2550</v>
      </c>
      <c r="G19" s="97">
        <v>94</v>
      </c>
      <c r="H19" s="97">
        <v>2826</v>
      </c>
      <c r="I19" s="97">
        <v>170</v>
      </c>
    </row>
    <row r="20" spans="1:9">
      <c r="A20" s="193" t="s">
        <v>218</v>
      </c>
    </row>
    <row r="21" spans="1:9">
      <c r="A21" s="270" t="s">
        <v>219</v>
      </c>
    </row>
    <row r="22" spans="1:9">
      <c r="A22" s="15" t="s">
        <v>68</v>
      </c>
    </row>
    <row r="23" spans="1:9">
      <c r="A23" s="15"/>
    </row>
    <row r="25" spans="1:9">
      <c r="A25" s="1" t="s">
        <v>69</v>
      </c>
    </row>
    <row r="26" spans="1:9">
      <c r="A26" s="16" t="s">
        <v>220</v>
      </c>
      <c r="B26" s="16"/>
      <c r="C26" s="16"/>
    </row>
    <row r="27" ht="45" customHeight="1" spans="1:9">
      <c r="A27" s="16" t="s">
        <v>221</v>
      </c>
      <c r="B27" s="16"/>
      <c r="C27" s="16"/>
    </row>
    <row r="28" ht="36.65" customHeight="1" spans="1:9">
      <c r="A28" s="273" t="s">
        <v>222</v>
      </c>
      <c r="B28" s="273" t="s">
        <v>201</v>
      </c>
      <c r="C28" s="273" t="s">
        <v>92</v>
      </c>
    </row>
    <row r="29" ht="15.75" spans="1:9">
      <c r="A29" s="283"/>
      <c r="B29" s="284"/>
      <c r="C29" s="285"/>
    </row>
    <row r="30" spans="1:9">
      <c r="A30" s="286" t="s">
        <v>80</v>
      </c>
      <c r="B30" s="19">
        <f>SUM(B32:B38)</f>
        <v>219860</v>
      </c>
      <c r="C30" s="287">
        <f>SUM(C32:C38)</f>
        <v>100</v>
      </c>
    </row>
    <row r="31" spans="1:9">
      <c r="A31" s="62"/>
      <c r="B31" s="69"/>
      <c r="C31" s="288"/>
    </row>
    <row r="32" spans="1:9">
      <c r="A32" s="117" t="s">
        <v>211</v>
      </c>
      <c r="B32" s="11">
        <v>166299</v>
      </c>
      <c r="C32" s="118">
        <f>B32/$B$30*100</f>
        <v>75.6385881924861</v>
      </c>
    </row>
    <row r="33" spans="1:4">
      <c r="A33" s="117" t="s">
        <v>212</v>
      </c>
      <c r="B33" s="11">
        <v>3816</v>
      </c>
      <c r="C33" s="118">
        <f t="shared" ref="C33:C38" si="3">B33/$B$30*100</f>
        <v>1.73564995906486</v>
      </c>
    </row>
    <row r="34" spans="1:4">
      <c r="A34" s="117" t="s">
        <v>213</v>
      </c>
      <c r="B34" s="11">
        <v>558</v>
      </c>
      <c r="C34" s="118">
        <f t="shared" si="3"/>
        <v>0.253797871372692</v>
      </c>
    </row>
    <row r="35" spans="1:4">
      <c r="A35" s="117" t="s">
        <v>223</v>
      </c>
      <c r="B35" s="11">
        <v>20808</v>
      </c>
      <c r="C35" s="118">
        <f t="shared" si="3"/>
        <v>9.46420449376876</v>
      </c>
    </row>
    <row r="36" spans="1:4">
      <c r="A36" s="117" t="s">
        <v>215</v>
      </c>
      <c r="B36" s="12">
        <v>562</v>
      </c>
      <c r="C36" s="118">
        <f t="shared" si="3"/>
        <v>0.255617210952424</v>
      </c>
    </row>
    <row r="37" spans="1:4">
      <c r="A37" s="117" t="s">
        <v>224</v>
      </c>
      <c r="B37" s="12">
        <v>21871</v>
      </c>
      <c r="C37" s="118">
        <f t="shared" si="3"/>
        <v>9.94769398708269</v>
      </c>
    </row>
    <row r="38" ht="15.75" spans="1:4">
      <c r="A38" s="119" t="s">
        <v>217</v>
      </c>
      <c r="B38" s="107">
        <v>5946</v>
      </c>
      <c r="C38" s="289">
        <f t="shared" si="3"/>
        <v>2.70444828527245</v>
      </c>
    </row>
    <row r="39" ht="15.75" spans="1:4">
      <c r="A39" s="290" t="s">
        <v>225</v>
      </c>
    </row>
    <row r="40" spans="1:4">
      <c r="A40" s="15" t="s">
        <v>68</v>
      </c>
      <c r="B40" s="31"/>
    </row>
    <row r="42" spans="1:4">
      <c r="A42" s="1" t="s">
        <v>69</v>
      </c>
    </row>
    <row r="43" spans="1:4">
      <c r="A43" s="16" t="s">
        <v>226</v>
      </c>
      <c r="B43" s="16"/>
      <c r="C43" s="16"/>
      <c r="D43" s="16"/>
    </row>
    <row r="44" ht="36.65" customHeight="1" spans="1:4">
      <c r="A44" s="16" t="s">
        <v>227</v>
      </c>
      <c r="B44" s="16"/>
      <c r="C44" s="16"/>
      <c r="D44" s="16"/>
    </row>
    <row r="45" ht="36.65" customHeight="1" spans="1:4">
      <c r="A45" s="40" t="s">
        <v>96</v>
      </c>
      <c r="B45" s="40" t="s">
        <v>201</v>
      </c>
      <c r="C45" s="67" t="s">
        <v>228</v>
      </c>
      <c r="D45" s="207"/>
    </row>
    <row r="46" spans="1:4">
      <c r="A46" s="206"/>
      <c r="B46" s="206"/>
      <c r="C46" s="55" t="s">
        <v>229</v>
      </c>
      <c r="D46" s="55" t="s">
        <v>230</v>
      </c>
    </row>
    <row r="48" spans="1:4">
      <c r="A48" s="41" t="s">
        <v>80</v>
      </c>
      <c r="B48" s="44">
        <f>SUM(B51:B61)</f>
        <v>216799</v>
      </c>
      <c r="C48" s="44">
        <f>SUM(C51:C61)</f>
        <v>216411</v>
      </c>
      <c r="D48" s="44">
        <f>SUM(D51:D61)</f>
        <v>388</v>
      </c>
    </row>
    <row r="49" spans="1:4">
      <c r="A49" s="208" t="s">
        <v>153</v>
      </c>
      <c r="B49" s="209">
        <f>SUM(C49:D49)</f>
        <v>100</v>
      </c>
      <c r="C49" s="209">
        <f>C48/B48*100</f>
        <v>99.8210323848357</v>
      </c>
      <c r="D49" s="209">
        <f>D48/B48*100</f>
        <v>0.178967615164277</v>
      </c>
    </row>
    <row r="51" spans="1:4">
      <c r="A51" s="10" t="s">
        <v>99</v>
      </c>
      <c r="B51" s="12">
        <v>2713</v>
      </c>
      <c r="C51" s="12">
        <f>B51-D51</f>
        <v>2713</v>
      </c>
      <c r="D51" s="12">
        <v>0</v>
      </c>
    </row>
    <row r="52" spans="1:4">
      <c r="A52" s="95" t="s">
        <v>100</v>
      </c>
      <c r="B52" s="97">
        <v>32258</v>
      </c>
      <c r="C52" s="97">
        <f t="shared" ref="C52:C61" si="4">B52-D52</f>
        <v>32258</v>
      </c>
      <c r="D52" s="97">
        <v>0</v>
      </c>
    </row>
    <row r="53" spans="1:4">
      <c r="A53" s="10" t="s">
        <v>101</v>
      </c>
      <c r="B53" s="12">
        <v>19605</v>
      </c>
      <c r="C53" s="12">
        <f t="shared" si="4"/>
        <v>19601.9124668435</v>
      </c>
      <c r="D53" s="12">
        <v>3.08753315649867</v>
      </c>
    </row>
    <row r="54" spans="1:4">
      <c r="A54" s="95" t="s">
        <v>102</v>
      </c>
      <c r="B54" s="97">
        <v>26583</v>
      </c>
      <c r="C54" s="97">
        <f t="shared" si="4"/>
        <v>26579.9124668435</v>
      </c>
      <c r="D54" s="97">
        <v>3.08753315649867</v>
      </c>
    </row>
    <row r="55" spans="1:4">
      <c r="A55" s="10" t="s">
        <v>103</v>
      </c>
      <c r="B55" s="12">
        <v>16675</v>
      </c>
      <c r="C55" s="12">
        <f t="shared" si="4"/>
        <v>16660.5915119363</v>
      </c>
      <c r="D55" s="12">
        <v>14.4084880636605</v>
      </c>
    </row>
    <row r="56" spans="1:4">
      <c r="A56" s="95" t="s">
        <v>104</v>
      </c>
      <c r="B56" s="97">
        <v>28740</v>
      </c>
      <c r="C56" s="97">
        <f t="shared" si="4"/>
        <v>28740</v>
      </c>
      <c r="D56" s="97">
        <v>0</v>
      </c>
    </row>
    <row r="57" spans="1:4">
      <c r="A57" s="10" t="s">
        <v>105</v>
      </c>
      <c r="B57" s="12">
        <v>27986</v>
      </c>
      <c r="C57" s="12">
        <f t="shared" si="4"/>
        <v>27635.050397878</v>
      </c>
      <c r="D57" s="12">
        <v>350.949602122016</v>
      </c>
    </row>
    <row r="58" spans="1:4">
      <c r="A58" s="95" t="s">
        <v>106</v>
      </c>
      <c r="B58" s="97">
        <v>27280</v>
      </c>
      <c r="C58" s="97">
        <f t="shared" si="4"/>
        <v>27275.8832891247</v>
      </c>
      <c r="D58" s="97">
        <v>4.11671087533156</v>
      </c>
    </row>
    <row r="59" spans="1:4">
      <c r="A59" s="10" t="s">
        <v>107</v>
      </c>
      <c r="B59" s="12">
        <v>11334</v>
      </c>
      <c r="C59" s="12">
        <f t="shared" si="4"/>
        <v>11332.9708222812</v>
      </c>
      <c r="D59" s="12">
        <v>1.02917771883289</v>
      </c>
    </row>
    <row r="60" spans="1:4">
      <c r="A60" s="95" t="s">
        <v>108</v>
      </c>
      <c r="B60" s="97">
        <v>23621</v>
      </c>
      <c r="C60" s="97">
        <f t="shared" si="4"/>
        <v>23610.7082228117</v>
      </c>
      <c r="D60" s="97">
        <v>10.2917771883289</v>
      </c>
    </row>
    <row r="61" spans="1:4">
      <c r="A61" s="10" t="s">
        <v>169</v>
      </c>
      <c r="B61" s="12">
        <v>4</v>
      </c>
      <c r="C61" s="12">
        <f t="shared" si="4"/>
        <v>2.97082228116711</v>
      </c>
      <c r="D61" s="12">
        <v>1.02917771883289</v>
      </c>
    </row>
    <row r="62" spans="1:4">
      <c r="A62" s="15" t="s">
        <v>68</v>
      </c>
    </row>
    <row r="65" spans="1:5">
      <c r="A65" s="2" t="s">
        <v>231</v>
      </c>
      <c r="B65" s="3"/>
      <c r="C65" s="3"/>
      <c r="D65" s="3"/>
      <c r="E65" s="3"/>
    </row>
    <row r="66" ht="26.5" customHeight="1" spans="1:5">
      <c r="A66" s="2" t="s">
        <v>232</v>
      </c>
      <c r="B66" s="3"/>
      <c r="C66" s="3"/>
      <c r="D66" s="3"/>
      <c r="E66" s="3"/>
    </row>
    <row r="67" ht="30.75" spans="1:5">
      <c r="A67" s="213" t="s">
        <v>233</v>
      </c>
      <c r="B67" s="214" t="s">
        <v>234</v>
      </c>
      <c r="C67" s="94" t="s">
        <v>92</v>
      </c>
      <c r="D67" s="214" t="s">
        <v>235</v>
      </c>
      <c r="E67" s="94" t="s">
        <v>92</v>
      </c>
    </row>
    <row r="68" ht="15.75" spans="1:5">
      <c r="A68" s="76"/>
      <c r="B68" s="77"/>
      <c r="C68" s="77"/>
      <c r="D68" s="77"/>
      <c r="E68" s="78"/>
    </row>
    <row r="69" spans="1:5">
      <c r="A69" s="123" t="s">
        <v>80</v>
      </c>
      <c r="B69" s="125">
        <v>216347</v>
      </c>
      <c r="C69" s="184">
        <f>SUM(C71:C72)</f>
        <v>100</v>
      </c>
      <c r="D69" s="125">
        <v>29292490.47</v>
      </c>
      <c r="E69" s="146">
        <f>SUM(E71:E72)</f>
        <v>100</v>
      </c>
    </row>
    <row r="70" spans="1:5">
      <c r="A70" s="84"/>
      <c r="B70" s="80"/>
      <c r="C70" s="85"/>
      <c r="D70" s="80"/>
      <c r="E70" s="86"/>
    </row>
    <row r="71" spans="1:5">
      <c r="A71" s="84" t="s">
        <v>236</v>
      </c>
      <c r="B71" s="80">
        <f>B69-B72</f>
        <v>215959</v>
      </c>
      <c r="C71" s="34">
        <f>B71/$B$69*100</f>
        <v>99.8206584792024</v>
      </c>
      <c r="D71" s="80">
        <v>29292490.47</v>
      </c>
      <c r="E71" s="35">
        <f>D71/$D$69*100</f>
        <v>100</v>
      </c>
    </row>
    <row r="72" ht="15.75" spans="1:5">
      <c r="A72" s="235" t="s">
        <v>237</v>
      </c>
      <c r="B72" s="149">
        <v>388</v>
      </c>
      <c r="C72" s="192">
        <f>B72/$B$69*100</f>
        <v>0.179341520797608</v>
      </c>
      <c r="D72" s="149">
        <v>0</v>
      </c>
      <c r="E72" s="150">
        <f>D72/$D$69*100</f>
        <v>0</v>
      </c>
    </row>
    <row r="73" ht="15.75"/>
  </sheetData>
  <mergeCells count="14">
    <mergeCell ref="A2:I2"/>
    <mergeCell ref="A3:I3"/>
    <mergeCell ref="C4:I4"/>
    <mergeCell ref="A26:C26"/>
    <mergeCell ref="A27:C27"/>
    <mergeCell ref="A43:D43"/>
    <mergeCell ref="A44:D44"/>
    <mergeCell ref="C45:D45"/>
    <mergeCell ref="A65:E65"/>
    <mergeCell ref="A66:E66"/>
    <mergeCell ref="A4:A5"/>
    <mergeCell ref="A45:A46"/>
    <mergeCell ref="B4:B5"/>
    <mergeCell ref="B45:B46"/>
  </mergeCells>
  <hyperlinks>
    <hyperlink ref="A1" location="'ÍNDICE'!A1" display="Volver al Índice"/>
    <hyperlink ref="A25" location="'ÍNDICE'!A1" display="Volver al Índice"/>
    <hyperlink ref="A42" location="'ÍNDICE'!A1" display="Volver al Índice"/>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B12" sqref="B12"/>
    </sheetView>
  </sheetViews>
  <sheetFormatPr defaultColWidth="8.72380952380952" defaultRowHeight="15" outlineLevelCol="2"/>
  <cols>
    <col min="1" max="1" width="31.7238095238095" customWidth="1"/>
    <col min="2" max="2" width="26.7238095238095" customWidth="1"/>
    <col min="3" max="3" width="18.8190476190476" customWidth="1"/>
    <col min="4" max="4" width="20.4571428571429" customWidth="1"/>
    <col min="5" max="5" width="20.8190476190476" customWidth="1"/>
    <col min="8" max="8" width="12" customWidth="1"/>
    <col min="9" max="9" width="12.8190476190476" customWidth="1"/>
    <col min="11" max="11" width="10.8190476190476" customWidth="1"/>
    <col min="12" max="12" width="13.4571428571429" customWidth="1"/>
    <col min="13" max="13" width="11.5428571428571" customWidth="1"/>
  </cols>
  <sheetData>
    <row r="1" spans="1:3">
      <c r="A1" s="1" t="s">
        <v>69</v>
      </c>
    </row>
    <row r="2" spans="1:3">
      <c r="A2" s="194" t="s">
        <v>238</v>
      </c>
      <c r="B2" s="195"/>
      <c r="C2" s="196"/>
    </row>
    <row r="3" ht="44.15" customHeight="1" spans="1:3">
      <c r="A3" s="194" t="s">
        <v>239</v>
      </c>
      <c r="B3" s="195"/>
      <c r="C3" s="196"/>
    </row>
    <row r="4" spans="1:3">
      <c r="A4" s="17" t="s">
        <v>240</v>
      </c>
      <c r="B4" s="17" t="s">
        <v>241</v>
      </c>
      <c r="C4" s="17" t="s">
        <v>92</v>
      </c>
    </row>
    <row r="6" spans="1:3">
      <c r="A6" s="41" t="s">
        <v>80</v>
      </c>
      <c r="B6" s="44">
        <f>SUM(B8:B17)</f>
        <v>277165</v>
      </c>
      <c r="C6" s="42">
        <f>SUM(C8:C17)</f>
        <v>100</v>
      </c>
    </row>
    <row r="8" spans="1:3">
      <c r="A8" s="10" t="s">
        <v>242</v>
      </c>
      <c r="B8" s="12">
        <v>52188.3926912357</v>
      </c>
      <c r="C8" s="13">
        <f t="shared" ref="C8:C17" si="0">B8/$B$6*100</f>
        <v>18.8293589346547</v>
      </c>
    </row>
    <row r="9" spans="1:3">
      <c r="A9" s="95" t="s">
        <v>243</v>
      </c>
      <c r="B9" s="97">
        <v>110103.550870508</v>
      </c>
      <c r="C9" s="98">
        <f t="shared" si="0"/>
        <v>39.7249114680814</v>
      </c>
    </row>
    <row r="10" spans="1:3">
      <c r="A10" s="10" t="s">
        <v>244</v>
      </c>
      <c r="B10" s="12">
        <v>19495.0741076117</v>
      </c>
      <c r="C10" s="13">
        <f t="shared" si="0"/>
        <v>7.03374311605424</v>
      </c>
    </row>
    <row r="11" spans="1:3">
      <c r="A11" s="95" t="s">
        <v>245</v>
      </c>
      <c r="B11" s="97">
        <v>17990.14208868</v>
      </c>
      <c r="C11" s="98">
        <f t="shared" si="0"/>
        <v>6.49076979008173</v>
      </c>
    </row>
    <row r="12" spans="1:3">
      <c r="A12" s="10" t="s">
        <v>246</v>
      </c>
      <c r="B12" s="12">
        <v>40134.0085098361</v>
      </c>
      <c r="C12" s="13">
        <f t="shared" si="0"/>
        <v>14.4801863546393</v>
      </c>
    </row>
    <row r="13" spans="1:3">
      <c r="A13" s="95" t="s">
        <v>247</v>
      </c>
      <c r="B13" s="97">
        <v>7710.32746711191</v>
      </c>
      <c r="C13" s="98">
        <f t="shared" si="0"/>
        <v>2.78185465953923</v>
      </c>
    </row>
    <row r="14" spans="1:3">
      <c r="A14" s="10" t="s">
        <v>248</v>
      </c>
      <c r="B14" s="12">
        <v>15988.8530740437</v>
      </c>
      <c r="C14" s="13">
        <f t="shared" si="0"/>
        <v>5.76871288728507</v>
      </c>
    </row>
    <row r="15" spans="1:3">
      <c r="A15" s="95" t="s">
        <v>249</v>
      </c>
      <c r="B15" s="97">
        <v>3957.79393943474</v>
      </c>
      <c r="C15" s="98">
        <f t="shared" si="0"/>
        <v>1.42795588888739</v>
      </c>
    </row>
    <row r="16" spans="1:3">
      <c r="A16" s="10" t="s">
        <v>250</v>
      </c>
      <c r="B16" s="12">
        <v>9130.35631572569</v>
      </c>
      <c r="C16" s="13">
        <f t="shared" si="0"/>
        <v>3.29419526842339</v>
      </c>
    </row>
    <row r="17" spans="1:3">
      <c r="A17" s="95" t="s">
        <v>169</v>
      </c>
      <c r="B17" s="97">
        <v>466.500935812676</v>
      </c>
      <c r="C17" s="98">
        <f t="shared" si="0"/>
        <v>0.168311632353535</v>
      </c>
    </row>
    <row r="18" spans="1:3">
      <c r="A18" s="99" t="s">
        <v>225</v>
      </c>
    </row>
    <row r="19" spans="1:3">
      <c r="A19" s="15" t="s">
        <v>68</v>
      </c>
    </row>
    <row r="20" spans="1:3">
      <c r="A20" s="15"/>
    </row>
  </sheetData>
  <mergeCells count="2">
    <mergeCell ref="A2:C2"/>
    <mergeCell ref="A3:C3"/>
  </mergeCells>
  <hyperlinks>
    <hyperlink ref="A1" location="'ÍNDICE'!A1" display="Volver al Índice"/>
  </hyperlink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5"/>
  <sheetViews>
    <sheetView workbookViewId="0">
      <selection activeCell="A1" sqref="A1"/>
    </sheetView>
  </sheetViews>
  <sheetFormatPr defaultColWidth="8.72380952380952" defaultRowHeight="15"/>
  <cols>
    <col min="1" max="1" width="28.8190476190476" customWidth="1"/>
    <col min="2" max="2" width="17.1809523809524" customWidth="1"/>
    <col min="3" max="4" width="18.8190476190476" customWidth="1"/>
    <col min="5" max="5" width="19.4571428571429" customWidth="1"/>
    <col min="6" max="6" width="18" customWidth="1"/>
    <col min="7" max="7" width="15.1809523809524" customWidth="1"/>
    <col min="8" max="8" width="23.1809523809524" customWidth="1"/>
    <col min="9" max="9" width="18" customWidth="1"/>
    <col min="10" max="10" width="17.4571428571429" customWidth="1"/>
    <col min="11" max="11" width="18.4571428571429" customWidth="1"/>
    <col min="12" max="12" width="21" customWidth="1"/>
    <col min="13" max="13" width="21.5428571428571" customWidth="1"/>
    <col min="14" max="14" width="12.4571428571429" customWidth="1"/>
    <col min="15" max="15" width="9.81904761904762" customWidth="1"/>
  </cols>
  <sheetData>
    <row r="1" spans="1:15">
      <c r="A1" s="1" t="s">
        <v>69</v>
      </c>
    </row>
    <row r="2" ht="24.65" customHeight="1" spans="1:15">
      <c r="A2" s="16" t="s">
        <v>251</v>
      </c>
      <c r="B2" s="16"/>
      <c r="C2" s="16"/>
      <c r="D2" s="16"/>
      <c r="E2" s="16"/>
      <c r="F2" s="16"/>
      <c r="G2" s="16"/>
      <c r="H2" s="16"/>
      <c r="I2" s="16"/>
      <c r="J2" s="16"/>
      <c r="K2" s="16"/>
      <c r="L2" s="16"/>
      <c r="M2" s="16"/>
    </row>
    <row r="3" ht="29.15" customHeight="1" spans="1:15">
      <c r="A3" s="16" t="s">
        <v>252</v>
      </c>
      <c r="B3" s="16"/>
      <c r="C3" s="16"/>
      <c r="D3" s="16"/>
      <c r="E3" s="16"/>
      <c r="F3" s="16"/>
      <c r="G3" s="16"/>
      <c r="H3" s="16"/>
      <c r="I3" s="16"/>
      <c r="J3" s="16"/>
      <c r="K3" s="16"/>
      <c r="L3" s="16"/>
      <c r="M3" s="16"/>
    </row>
    <row r="4" ht="60" spans="1:15">
      <c r="A4" s="17" t="s">
        <v>152</v>
      </c>
      <c r="B4" s="17" t="s">
        <v>188</v>
      </c>
      <c r="C4" s="17" t="s">
        <v>253</v>
      </c>
      <c r="D4" s="17" t="s">
        <v>254</v>
      </c>
      <c r="E4" s="17" t="s">
        <v>255</v>
      </c>
      <c r="F4" s="17" t="s">
        <v>256</v>
      </c>
      <c r="G4" s="17" t="s">
        <v>257</v>
      </c>
      <c r="H4" s="17" t="s">
        <v>258</v>
      </c>
      <c r="I4" s="17" t="s">
        <v>259</v>
      </c>
      <c r="J4" s="17" t="s">
        <v>260</v>
      </c>
      <c r="K4" s="17" t="s">
        <v>261</v>
      </c>
      <c r="L4" s="17" t="s">
        <v>262</v>
      </c>
      <c r="M4" s="17" t="s">
        <v>263</v>
      </c>
    </row>
    <row r="6" spans="1:15">
      <c r="A6" s="41" t="s">
        <v>80</v>
      </c>
      <c r="B6" s="44">
        <v>29292490.47</v>
      </c>
      <c r="C6" s="44">
        <f t="shared" ref="C6:M6" si="0">SUM(C9:C15)</f>
        <v>3616545.76298685</v>
      </c>
      <c r="D6" s="44">
        <f t="shared" si="0"/>
        <v>7826226.97970609</v>
      </c>
      <c r="E6" s="44">
        <f t="shared" si="0"/>
        <v>209880.154054637</v>
      </c>
      <c r="F6" s="44">
        <f t="shared" si="0"/>
        <v>3772990.66301091</v>
      </c>
      <c r="G6" s="44">
        <f t="shared" si="0"/>
        <v>5355452.83995284</v>
      </c>
      <c r="H6" s="44">
        <f t="shared" si="0"/>
        <v>666325.27936841</v>
      </c>
      <c r="I6" s="44">
        <f t="shared" si="0"/>
        <v>2107756.52347788</v>
      </c>
      <c r="J6" s="44">
        <f t="shared" si="0"/>
        <v>638668.705532476</v>
      </c>
      <c r="K6" s="44">
        <f t="shared" si="0"/>
        <v>4400082.15146924</v>
      </c>
      <c r="L6" s="44">
        <f t="shared" si="0"/>
        <v>163313.722175912</v>
      </c>
      <c r="M6" s="44">
        <f t="shared" si="0"/>
        <v>535247.688264761</v>
      </c>
    </row>
    <row r="7" spans="1:15">
      <c r="A7" s="208" t="s">
        <v>153</v>
      </c>
      <c r="B7" s="209">
        <f>SUM(C7:M7)</f>
        <v>100</v>
      </c>
      <c r="C7" s="209">
        <f>C6/$B$6*100</f>
        <v>12.3463239381805</v>
      </c>
      <c r="D7" s="209">
        <f t="shared" ref="D7:M7" si="1">D6/$B$6*100</f>
        <v>26.7175199313331</v>
      </c>
      <c r="E7" s="209">
        <f t="shared" si="1"/>
        <v>0.716498155967949</v>
      </c>
      <c r="F7" s="209">
        <f t="shared" si="1"/>
        <v>12.8804024597193</v>
      </c>
      <c r="G7" s="209">
        <f t="shared" si="1"/>
        <v>18.2826818547151</v>
      </c>
      <c r="H7" s="209">
        <f t="shared" si="1"/>
        <v>2.27473071998036</v>
      </c>
      <c r="I7" s="209">
        <f t="shared" si="1"/>
        <v>7.19555247662039</v>
      </c>
      <c r="J7" s="209">
        <f t="shared" si="1"/>
        <v>2.18031548456616</v>
      </c>
      <c r="K7" s="209">
        <f t="shared" si="1"/>
        <v>15.0211951284088</v>
      </c>
      <c r="L7" s="209">
        <f t="shared" si="1"/>
        <v>0.55752761050881</v>
      </c>
      <c r="M7" s="209">
        <f t="shared" si="1"/>
        <v>1.82725223999966</v>
      </c>
    </row>
    <row r="9" spans="1:15">
      <c r="A9" s="48" t="s">
        <v>81</v>
      </c>
      <c r="B9" s="12">
        <v>116428.91</v>
      </c>
      <c r="C9" s="12">
        <v>3200.47570487302</v>
      </c>
      <c r="D9" s="12">
        <v>5367.55170234165</v>
      </c>
      <c r="E9" s="12">
        <v>21.4134857605905</v>
      </c>
      <c r="F9" s="12">
        <v>133.290635388734</v>
      </c>
      <c r="G9" s="12">
        <v>513.513527021017</v>
      </c>
      <c r="H9" s="12">
        <v>23.5528189497545</v>
      </c>
      <c r="I9" s="12">
        <v>105275.689391589</v>
      </c>
      <c r="J9" s="12">
        <v>210.567622801553</v>
      </c>
      <c r="K9" s="12">
        <v>339.891976780701</v>
      </c>
      <c r="L9" s="12">
        <v>1197.30003895612</v>
      </c>
      <c r="M9" s="12">
        <v>145.663095537841</v>
      </c>
    </row>
    <row r="10" spans="1:15">
      <c r="A10" s="199" t="s">
        <v>82</v>
      </c>
      <c r="B10" s="97">
        <v>760700.09</v>
      </c>
      <c r="C10" s="97">
        <v>228386.043488798</v>
      </c>
      <c r="D10" s="97">
        <v>391577.474271016</v>
      </c>
      <c r="E10" s="97">
        <v>2138.86931436918</v>
      </c>
      <c r="F10" s="97">
        <v>11536.9802159278</v>
      </c>
      <c r="G10" s="97">
        <v>29387.3270138863</v>
      </c>
      <c r="H10" s="97">
        <v>2196.92157422302</v>
      </c>
      <c r="I10" s="97">
        <v>34933.5991818939</v>
      </c>
      <c r="J10" s="97">
        <v>14738.1447779803</v>
      </c>
      <c r="K10" s="97">
        <v>23628.2169289619</v>
      </c>
      <c r="L10" s="97">
        <v>15221.445118174</v>
      </c>
      <c r="M10" s="97">
        <v>6955.06811476935</v>
      </c>
    </row>
    <row r="11" spans="1:15">
      <c r="A11" s="48" t="s">
        <v>83</v>
      </c>
      <c r="B11" s="269">
        <v>1367518.68</v>
      </c>
      <c r="C11" s="12">
        <v>368850.517657478</v>
      </c>
      <c r="D11" s="12">
        <v>635390.357117048</v>
      </c>
      <c r="E11" s="12">
        <v>3811.24021961159</v>
      </c>
      <c r="F11" s="12">
        <v>32274.8294224317</v>
      </c>
      <c r="G11" s="12">
        <v>71772.4555748652</v>
      </c>
      <c r="H11" s="12">
        <v>5645.3921275921</v>
      </c>
      <c r="I11" s="12">
        <v>136583.449513161</v>
      </c>
      <c r="J11" s="12">
        <v>28365.0808573836</v>
      </c>
      <c r="K11" s="12">
        <v>53281.5553417938</v>
      </c>
      <c r="L11" s="12">
        <v>12611.2925978718</v>
      </c>
      <c r="M11" s="12">
        <v>18932.5095707638</v>
      </c>
    </row>
    <row r="12" spans="1:15">
      <c r="A12" s="199" t="s">
        <v>84</v>
      </c>
      <c r="B12" s="97">
        <v>1813454.34</v>
      </c>
      <c r="C12" s="97">
        <v>389203.238619818</v>
      </c>
      <c r="D12" s="97">
        <v>717664.962106675</v>
      </c>
      <c r="E12" s="97">
        <v>7362.04441805998</v>
      </c>
      <c r="F12" s="97">
        <v>65733.4945083757</v>
      </c>
      <c r="G12" s="97">
        <v>126400.649556648</v>
      </c>
      <c r="H12" s="97">
        <v>11000.1535221678</v>
      </c>
      <c r="I12" s="97">
        <v>324914.07984718</v>
      </c>
      <c r="J12" s="97">
        <v>46303.1553465768</v>
      </c>
      <c r="K12" s="97">
        <v>94854.4915797393</v>
      </c>
      <c r="L12" s="97">
        <v>12494.4083916035</v>
      </c>
      <c r="M12" s="97">
        <v>17523.6621031555</v>
      </c>
      <c r="O12" s="43"/>
    </row>
    <row r="13" spans="1:15">
      <c r="A13" s="48" t="s">
        <v>85</v>
      </c>
      <c r="B13" s="269">
        <v>3659124.06</v>
      </c>
      <c r="C13" s="12">
        <v>598283.216774582</v>
      </c>
      <c r="D13" s="12">
        <v>1412225.62370488</v>
      </c>
      <c r="E13" s="12">
        <v>19865.6677177536</v>
      </c>
      <c r="F13" s="12">
        <v>264417.698480621</v>
      </c>
      <c r="G13" s="12">
        <v>496528.962692777</v>
      </c>
      <c r="H13" s="12">
        <v>39042.8858168799</v>
      </c>
      <c r="I13" s="12">
        <v>384660.124483082</v>
      </c>
      <c r="J13" s="12">
        <v>100429.979246475</v>
      </c>
      <c r="K13" s="12">
        <v>280124.229207519</v>
      </c>
      <c r="L13" s="12">
        <v>23663.9544610374</v>
      </c>
      <c r="M13" s="12">
        <v>39881.7174143929</v>
      </c>
    </row>
    <row r="14" spans="1:15">
      <c r="A14" s="199" t="s">
        <v>86</v>
      </c>
      <c r="B14" s="97">
        <v>6379857.56</v>
      </c>
      <c r="C14" s="97">
        <v>606196.00213439</v>
      </c>
      <c r="D14" s="97">
        <v>1612419.80264054</v>
      </c>
      <c r="E14" s="97">
        <v>47807.1649387555</v>
      </c>
      <c r="F14" s="97">
        <v>855867.350989191</v>
      </c>
      <c r="G14" s="97">
        <v>1491612.46014026</v>
      </c>
      <c r="H14" s="97">
        <v>108171.258557759</v>
      </c>
      <c r="I14" s="97">
        <v>602603.540994583</v>
      </c>
      <c r="J14" s="97">
        <v>165167.718506698</v>
      </c>
      <c r="K14" s="97">
        <v>759334.636735604</v>
      </c>
      <c r="L14" s="97">
        <v>34286.9644027866</v>
      </c>
      <c r="M14" s="97">
        <v>96390.6599594319</v>
      </c>
    </row>
    <row r="15" spans="1:15">
      <c r="A15" s="48" t="s">
        <v>87</v>
      </c>
      <c r="B15" s="12">
        <v>15195406.83</v>
      </c>
      <c r="C15" s="12">
        <v>1422426.26860691</v>
      </c>
      <c r="D15" s="12">
        <v>3051581.20816358</v>
      </c>
      <c r="E15" s="12">
        <v>128873.753960327</v>
      </c>
      <c r="F15" s="12">
        <v>2543027.01875897</v>
      </c>
      <c r="G15" s="12">
        <v>3139237.47144739</v>
      </c>
      <c r="H15" s="12">
        <v>500245.114950839</v>
      </c>
      <c r="I15" s="12">
        <v>518786.040066385</v>
      </c>
      <c r="J15" s="12">
        <v>283454.059174561</v>
      </c>
      <c r="K15" s="12">
        <v>3188519.12969884</v>
      </c>
      <c r="L15" s="12">
        <v>63838.3571654823</v>
      </c>
      <c r="M15" s="12">
        <v>355418.40800671</v>
      </c>
    </row>
    <row r="16" spans="1:15">
      <c r="A16" s="270" t="s">
        <v>196</v>
      </c>
    </row>
    <row r="17" spans="1:13">
      <c r="A17" s="15" t="s">
        <v>68</v>
      </c>
    </row>
    <row r="18" spans="1:13">
      <c r="A18" s="15"/>
    </row>
    <row r="20" spans="1:13">
      <c r="A20" s="1" t="s">
        <v>69</v>
      </c>
    </row>
    <row r="21" ht="26.5" customHeight="1" spans="1:13">
      <c r="A21" s="16" t="s">
        <v>264</v>
      </c>
      <c r="B21" s="16"/>
      <c r="C21" s="16"/>
      <c r="D21" s="16"/>
      <c r="E21" s="16"/>
      <c r="F21" s="16"/>
      <c r="G21" s="16"/>
      <c r="H21" s="16"/>
      <c r="I21" s="16"/>
      <c r="J21" s="16"/>
      <c r="K21" s="16"/>
      <c r="L21" s="16"/>
      <c r="M21" s="16"/>
    </row>
    <row r="22" ht="32.5" customHeight="1" spans="1:13">
      <c r="A22" s="16" t="s">
        <v>265</v>
      </c>
      <c r="B22" s="16"/>
      <c r="C22" s="16"/>
      <c r="D22" s="16"/>
      <c r="E22" s="16"/>
      <c r="F22" s="16"/>
      <c r="G22" s="16"/>
      <c r="H22" s="16"/>
      <c r="I22" s="16"/>
      <c r="J22" s="16"/>
      <c r="K22" s="16"/>
      <c r="L22" s="16"/>
      <c r="M22" s="16"/>
    </row>
    <row r="23" ht="45" spans="1:13">
      <c r="A23" s="17" t="s">
        <v>266</v>
      </c>
      <c r="B23" s="17" t="s">
        <v>188</v>
      </c>
      <c r="C23" s="17" t="s">
        <v>267</v>
      </c>
      <c r="D23" s="17" t="s">
        <v>268</v>
      </c>
      <c r="E23" s="17" t="s">
        <v>269</v>
      </c>
      <c r="F23" s="17" t="s">
        <v>270</v>
      </c>
      <c r="G23" s="17" t="s">
        <v>271</v>
      </c>
      <c r="H23" s="17" t="s">
        <v>272</v>
      </c>
      <c r="I23" s="17" t="s">
        <v>273</v>
      </c>
      <c r="J23" s="17" t="s">
        <v>274</v>
      </c>
      <c r="K23" s="17" t="s">
        <v>275</v>
      </c>
      <c r="L23" s="17" t="s">
        <v>276</v>
      </c>
      <c r="M23" s="17" t="s">
        <v>277</v>
      </c>
    </row>
    <row r="25" spans="1:13">
      <c r="A25" s="18" t="s">
        <v>80</v>
      </c>
      <c r="B25" s="19">
        <v>29292490.47</v>
      </c>
      <c r="C25" s="19">
        <f>SUM(C28:C37)</f>
        <v>3635742.22313722</v>
      </c>
      <c r="D25" s="19">
        <f t="shared" ref="D25:M25" si="2">SUM(D28:D37)</f>
        <v>7807250.27755008</v>
      </c>
      <c r="E25" s="19">
        <f t="shared" si="2"/>
        <v>212666.706673414</v>
      </c>
      <c r="F25" s="19">
        <f t="shared" si="2"/>
        <v>3682078.87146975</v>
      </c>
      <c r="G25" s="19">
        <f t="shared" si="2"/>
        <v>5275907.73219599</v>
      </c>
      <c r="H25" s="19">
        <f t="shared" si="2"/>
        <v>614948.741981202</v>
      </c>
      <c r="I25" s="19">
        <f t="shared" si="2"/>
        <v>2465939.54875994</v>
      </c>
      <c r="J25" s="19">
        <f t="shared" si="2"/>
        <v>643100.691476399</v>
      </c>
      <c r="K25" s="19">
        <f t="shared" si="2"/>
        <v>4248249.77754072</v>
      </c>
      <c r="L25" s="19">
        <f t="shared" si="2"/>
        <v>168753.944438094</v>
      </c>
      <c r="M25" s="19">
        <f t="shared" si="2"/>
        <v>537851.954777196</v>
      </c>
    </row>
    <row r="26" spans="1:13">
      <c r="A26" s="271" t="s">
        <v>153</v>
      </c>
      <c r="B26" s="272">
        <f>SUM(C26:M26)</f>
        <v>100</v>
      </c>
      <c r="C26" s="272">
        <f>C25/$B$25*100</f>
        <v>12.4118576631809</v>
      </c>
      <c r="D26" s="272">
        <f t="shared" ref="D26:M26" si="3">D25/$B$25*100</f>
        <v>26.652736425897</v>
      </c>
      <c r="E26" s="272">
        <f t="shared" si="3"/>
        <v>0.726011012587738</v>
      </c>
      <c r="F26" s="272">
        <f t="shared" si="3"/>
        <v>12.5700437634033</v>
      </c>
      <c r="G26" s="272">
        <f t="shared" si="3"/>
        <v>18.011127246416</v>
      </c>
      <c r="H26" s="272">
        <f t="shared" si="3"/>
        <v>2.09933922351534</v>
      </c>
      <c r="I26" s="272">
        <f t="shared" si="3"/>
        <v>8.41833353598063</v>
      </c>
      <c r="J26" s="272">
        <f t="shared" si="3"/>
        <v>2.19544559427281</v>
      </c>
      <c r="K26" s="272">
        <f t="shared" si="3"/>
        <v>14.5028630525342</v>
      </c>
      <c r="L26" s="272">
        <f t="shared" si="3"/>
        <v>0.576099681967718</v>
      </c>
      <c r="M26" s="272">
        <f t="shared" si="3"/>
        <v>1.83614280024445</v>
      </c>
    </row>
    <row r="28" spans="1:13">
      <c r="A28" s="10" t="s">
        <v>99</v>
      </c>
      <c r="B28" s="269">
        <v>276395.65</v>
      </c>
      <c r="C28" s="12">
        <v>32591.1474562602</v>
      </c>
      <c r="D28" s="12">
        <v>71598.7431738096</v>
      </c>
      <c r="E28" s="12">
        <v>3509.1787885372</v>
      </c>
      <c r="F28" s="12">
        <v>44823.5484377829</v>
      </c>
      <c r="G28" s="12">
        <v>43319.703597396</v>
      </c>
      <c r="H28" s="12">
        <v>1593.13421005369</v>
      </c>
      <c r="I28" s="12">
        <v>9492.96978038348</v>
      </c>
      <c r="J28" s="12">
        <v>8402.46413832289</v>
      </c>
      <c r="K28" s="12">
        <v>54398.1267818403</v>
      </c>
      <c r="L28" s="12">
        <v>2968.24114559903</v>
      </c>
      <c r="M28" s="12">
        <v>3698.3924900147</v>
      </c>
    </row>
    <row r="29" spans="1:13">
      <c r="A29" s="95" t="s">
        <v>100</v>
      </c>
      <c r="B29" s="97">
        <v>4090078.17</v>
      </c>
      <c r="C29" s="97">
        <v>265491.562206046</v>
      </c>
      <c r="D29" s="97">
        <v>912266.698375276</v>
      </c>
      <c r="E29" s="97">
        <v>87955.3960455008</v>
      </c>
      <c r="F29" s="97">
        <v>758981.372590969</v>
      </c>
      <c r="G29" s="97">
        <v>1306283.97107427</v>
      </c>
      <c r="H29" s="97">
        <v>108396.971646989</v>
      </c>
      <c r="I29" s="97">
        <v>35784.8620971914</v>
      </c>
      <c r="J29" s="97">
        <v>41848.5666218321</v>
      </c>
      <c r="K29" s="97">
        <v>448931.778828175</v>
      </c>
      <c r="L29" s="97">
        <v>37209.3208063655</v>
      </c>
      <c r="M29" s="97">
        <v>86927.6697073846</v>
      </c>
    </row>
    <row r="30" spans="1:13">
      <c r="A30" s="10" t="s">
        <v>101</v>
      </c>
      <c r="B30" s="269">
        <v>2547668.44</v>
      </c>
      <c r="C30" s="12">
        <v>229140.397484797</v>
      </c>
      <c r="D30" s="12">
        <v>399475.192683597</v>
      </c>
      <c r="E30" s="12">
        <v>2625.20964920161</v>
      </c>
      <c r="F30" s="12">
        <v>242600.467315126</v>
      </c>
      <c r="G30" s="12">
        <v>215798.054649887</v>
      </c>
      <c r="H30" s="12">
        <v>70927.8126054058</v>
      </c>
      <c r="I30" s="12">
        <v>1081171.43980141</v>
      </c>
      <c r="J30" s="12">
        <v>16260.3217052333</v>
      </c>
      <c r="K30" s="12">
        <v>267500.73403479</v>
      </c>
      <c r="L30" s="12">
        <v>13995.8485873161</v>
      </c>
      <c r="M30" s="12">
        <v>8172.96148323952</v>
      </c>
    </row>
    <row r="31" spans="1:13">
      <c r="A31" s="10" t="s">
        <v>102</v>
      </c>
      <c r="B31" s="269">
        <v>2714509.09</v>
      </c>
      <c r="C31" s="12">
        <v>215125.547374727</v>
      </c>
      <c r="D31" s="12">
        <v>1300744.29379774</v>
      </c>
      <c r="E31" s="12">
        <v>2058.3894444679</v>
      </c>
      <c r="F31" s="12">
        <v>166590.362274974</v>
      </c>
      <c r="G31" s="12">
        <v>259947.659239331</v>
      </c>
      <c r="H31" s="12">
        <v>71828.711595935</v>
      </c>
      <c r="I31" s="12">
        <v>581084.580509154</v>
      </c>
      <c r="J31" s="12">
        <v>31632.8347418789</v>
      </c>
      <c r="K31" s="12">
        <v>59912.5019503709</v>
      </c>
      <c r="L31" s="12">
        <v>13863.6032323618</v>
      </c>
      <c r="M31" s="12">
        <v>11720.6058390633</v>
      </c>
    </row>
    <row r="32" spans="1:13">
      <c r="A32" s="10" t="s">
        <v>103</v>
      </c>
      <c r="B32" s="269">
        <v>3728430.56</v>
      </c>
      <c r="C32" s="12">
        <v>286573.171109322</v>
      </c>
      <c r="D32" s="12">
        <v>557056.334362848</v>
      </c>
      <c r="E32" s="12">
        <v>24898.7564722269</v>
      </c>
      <c r="F32" s="12">
        <v>202506.706436991</v>
      </c>
      <c r="G32" s="12">
        <v>1138077.55540132</v>
      </c>
      <c r="H32" s="12">
        <v>154818.617651145</v>
      </c>
      <c r="I32" s="12">
        <v>369992.301895957</v>
      </c>
      <c r="J32" s="12">
        <v>85235.4413669145</v>
      </c>
      <c r="K32" s="12">
        <v>829042.246220217</v>
      </c>
      <c r="L32" s="12">
        <v>23412.7401824814</v>
      </c>
      <c r="M32" s="12">
        <v>56816.6889005803</v>
      </c>
    </row>
    <row r="33" spans="1:13">
      <c r="A33" s="10" t="s">
        <v>104</v>
      </c>
      <c r="B33" s="269">
        <v>2432616.54</v>
      </c>
      <c r="C33" s="12">
        <v>384778.623055508</v>
      </c>
      <c r="D33" s="12">
        <v>1063535.51317437</v>
      </c>
      <c r="E33" s="12">
        <v>1632.2510319075</v>
      </c>
      <c r="F33" s="12">
        <v>50379.0760920816</v>
      </c>
      <c r="G33" s="12">
        <v>254083.413264485</v>
      </c>
      <c r="H33" s="12">
        <v>39474.0773494563</v>
      </c>
      <c r="I33" s="12">
        <v>41506.1618490711</v>
      </c>
      <c r="J33" s="12">
        <v>87556.0514818821</v>
      </c>
      <c r="K33" s="12">
        <v>442586.162926858</v>
      </c>
      <c r="L33" s="12">
        <v>12992.8838646865</v>
      </c>
      <c r="M33" s="12">
        <v>54092.3259096924</v>
      </c>
    </row>
    <row r="34" spans="1:13">
      <c r="A34" s="10" t="s">
        <v>105</v>
      </c>
      <c r="B34" s="269">
        <v>3122496.83</v>
      </c>
      <c r="C34" s="12">
        <v>175974.184565208</v>
      </c>
      <c r="D34" s="12">
        <v>971128.030635217</v>
      </c>
      <c r="E34" s="12">
        <v>1174.73758468366</v>
      </c>
      <c r="F34" s="12">
        <v>208905.922437856</v>
      </c>
      <c r="G34" s="12">
        <v>260997.225618056</v>
      </c>
      <c r="H34" s="12">
        <v>33575.06218841</v>
      </c>
      <c r="I34" s="12">
        <v>21110.5967308292</v>
      </c>
      <c r="J34" s="12">
        <v>112977.197868426</v>
      </c>
      <c r="K34" s="12">
        <v>1148044.47084789</v>
      </c>
      <c r="L34" s="12">
        <v>26259.5052641221</v>
      </c>
      <c r="M34" s="12">
        <v>162349.896259299</v>
      </c>
    </row>
    <row r="35" spans="1:13">
      <c r="A35" s="10" t="s">
        <v>106</v>
      </c>
      <c r="B35" s="269">
        <v>2767395.63</v>
      </c>
      <c r="C35" s="12">
        <v>777599.952258457</v>
      </c>
      <c r="D35" s="12">
        <v>473630.723101768</v>
      </c>
      <c r="E35" s="12">
        <v>4383.60488622971</v>
      </c>
      <c r="F35" s="12">
        <v>141842.859509842</v>
      </c>
      <c r="G35" s="12">
        <v>447476.234603613</v>
      </c>
      <c r="H35" s="12">
        <v>62646.12579879</v>
      </c>
      <c r="I35" s="12">
        <v>191162.591670925</v>
      </c>
      <c r="J35" s="12">
        <v>147759.620666948</v>
      </c>
      <c r="K35" s="12">
        <v>463616.67562083</v>
      </c>
      <c r="L35" s="12">
        <v>9574.24894295549</v>
      </c>
      <c r="M35" s="12">
        <v>47702.9929396419</v>
      </c>
    </row>
    <row r="36" spans="1:13">
      <c r="A36" s="10" t="s">
        <v>107</v>
      </c>
      <c r="B36" s="269">
        <v>4037353.37</v>
      </c>
      <c r="C36" s="12">
        <v>1040606.65841942</v>
      </c>
      <c r="D36" s="12">
        <v>427873.740826972</v>
      </c>
      <c r="E36" s="12">
        <v>78173.9285607086</v>
      </c>
      <c r="F36" s="12">
        <v>1190313.97098024</v>
      </c>
      <c r="G36" s="12">
        <v>916891.013996646</v>
      </c>
      <c r="H36" s="12">
        <v>8409.16501676458</v>
      </c>
      <c r="I36" s="12">
        <v>51797.9998444102</v>
      </c>
      <c r="J36" s="12">
        <v>33091.2274493668</v>
      </c>
      <c r="K36" s="12">
        <v>193870.060150268</v>
      </c>
      <c r="L36" s="12">
        <v>12671.4790083475</v>
      </c>
      <c r="M36" s="12">
        <v>83654.1257468537</v>
      </c>
    </row>
    <row r="37" spans="1:13">
      <c r="A37" s="10" t="s">
        <v>108</v>
      </c>
      <c r="B37" s="12">
        <v>3575546.19</v>
      </c>
      <c r="C37" s="12">
        <v>227860.979207467</v>
      </c>
      <c r="D37" s="12">
        <v>1629941.00741849</v>
      </c>
      <c r="E37" s="12">
        <v>6255.25420994981</v>
      </c>
      <c r="F37" s="12">
        <v>675134.585393885</v>
      </c>
      <c r="G37" s="12">
        <v>433032.900750987</v>
      </c>
      <c r="H37" s="12">
        <v>63279.0639182535</v>
      </c>
      <c r="I37" s="12">
        <v>82836.0445806133</v>
      </c>
      <c r="J37" s="12">
        <v>78336.965435594</v>
      </c>
      <c r="K37" s="12">
        <v>340347.020179474</v>
      </c>
      <c r="L37" s="12">
        <v>15806.0734038585</v>
      </c>
      <c r="M37" s="12">
        <v>22716.2955014274</v>
      </c>
    </row>
    <row r="38" spans="1:13">
      <c r="A38" s="270" t="s">
        <v>196</v>
      </c>
    </row>
    <row r="39" spans="1:13">
      <c r="A39" s="15" t="s">
        <v>68</v>
      </c>
    </row>
    <row r="61" ht="30.75" spans="1:5">
      <c r="A61" s="273" t="s">
        <v>266</v>
      </c>
      <c r="B61" s="273" t="s">
        <v>188</v>
      </c>
      <c r="C61" s="274" t="s">
        <v>92</v>
      </c>
      <c r="D61" s="273" t="s">
        <v>269</v>
      </c>
      <c r="E61" s="273" t="s">
        <v>270</v>
      </c>
    </row>
    <row r="62" ht="15.75" spans="1:5">
      <c r="A62" s="76"/>
      <c r="B62" s="77"/>
      <c r="C62" s="77"/>
      <c r="D62" s="77"/>
      <c r="E62" s="78"/>
    </row>
    <row r="63" spans="1:5">
      <c r="A63" s="275" t="s">
        <v>80</v>
      </c>
      <c r="B63" s="276">
        <f>SUM(B66:B75)</f>
        <v>3894745.57814316</v>
      </c>
      <c r="C63" s="188">
        <f>SUM(C66:C75)</f>
        <v>100</v>
      </c>
      <c r="D63" s="276">
        <f t="shared" ref="D63:E63" si="4">SUM(D66:D75)</f>
        <v>212666.706673414</v>
      </c>
      <c r="E63" s="277">
        <f t="shared" si="4"/>
        <v>3682078.87146975</v>
      </c>
    </row>
    <row r="64" spans="1:5">
      <c r="A64" s="275" t="s">
        <v>153</v>
      </c>
      <c r="B64" s="278">
        <f>SUM(C64:M64)</f>
        <v>100</v>
      </c>
      <c r="C64" s="279"/>
      <c r="D64" s="278">
        <f>D63/$B$63*100</f>
        <v>5.46034913979679</v>
      </c>
      <c r="E64" s="280">
        <f>E63/$B$63*100</f>
        <v>94.5396508602032</v>
      </c>
    </row>
    <row r="65" spans="1:5">
      <c r="A65" s="84"/>
      <c r="B65" s="85"/>
      <c r="C65" s="85"/>
      <c r="D65" s="85"/>
      <c r="E65" s="86"/>
    </row>
    <row r="66" spans="1:5">
      <c r="A66" s="32" t="s">
        <v>99</v>
      </c>
      <c r="B66" s="260">
        <f>D66+E66</f>
        <v>48332.7272263201</v>
      </c>
      <c r="C66" s="34">
        <f>B66/$B$63*100</f>
        <v>1.24097264523664</v>
      </c>
      <c r="D66" s="33">
        <v>3509.1787885372</v>
      </c>
      <c r="E66" s="224">
        <v>44823.5484377829</v>
      </c>
    </row>
    <row r="67" spans="1:5">
      <c r="A67" s="185" t="s">
        <v>100</v>
      </c>
      <c r="B67" s="187">
        <f t="shared" ref="B67:B75" si="5">D67+E67</f>
        <v>846936.76863647</v>
      </c>
      <c r="C67" s="188">
        <f t="shared" ref="C67:C75" si="6">B67/$B$63*100</f>
        <v>21.7456250130786</v>
      </c>
      <c r="D67" s="187">
        <v>87955.3960455008</v>
      </c>
      <c r="E67" s="226">
        <v>758981.372590969</v>
      </c>
    </row>
    <row r="68" spans="1:5">
      <c r="A68" s="32" t="s">
        <v>101</v>
      </c>
      <c r="B68" s="260">
        <f t="shared" si="5"/>
        <v>245225.676964327</v>
      </c>
      <c r="C68" s="34">
        <f t="shared" si="6"/>
        <v>6.29632082620503</v>
      </c>
      <c r="D68" s="33">
        <v>2625.20964920161</v>
      </c>
      <c r="E68" s="224">
        <v>242600.467315126</v>
      </c>
    </row>
    <row r="69" spans="1:5">
      <c r="A69" s="32" t="s">
        <v>102</v>
      </c>
      <c r="B69" s="260">
        <f t="shared" si="5"/>
        <v>168648.751719442</v>
      </c>
      <c r="C69" s="34">
        <f t="shared" si="6"/>
        <v>4.33016093954579</v>
      </c>
      <c r="D69" s="33">
        <v>2058.3894444679</v>
      </c>
      <c r="E69" s="224">
        <v>166590.362274974</v>
      </c>
    </row>
    <row r="70" spans="1:5">
      <c r="A70" s="32" t="s">
        <v>103</v>
      </c>
      <c r="B70" s="260">
        <f t="shared" si="5"/>
        <v>227405.462909218</v>
      </c>
      <c r="C70" s="34">
        <f t="shared" si="6"/>
        <v>5.8387758159452</v>
      </c>
      <c r="D70" s="33">
        <v>24898.7564722269</v>
      </c>
      <c r="E70" s="224">
        <v>202506.706436991</v>
      </c>
    </row>
    <row r="71" spans="1:5">
      <c r="A71" s="32" t="s">
        <v>104</v>
      </c>
      <c r="B71" s="260">
        <f t="shared" si="5"/>
        <v>52011.3271239891</v>
      </c>
      <c r="C71" s="34">
        <f t="shared" si="6"/>
        <v>1.33542297129421</v>
      </c>
      <c r="D71" s="33">
        <v>1632.2510319075</v>
      </c>
      <c r="E71" s="224">
        <v>50379.0760920816</v>
      </c>
    </row>
    <row r="72" spans="1:5">
      <c r="A72" s="32" t="s">
        <v>105</v>
      </c>
      <c r="B72" s="260">
        <f t="shared" si="5"/>
        <v>210080.66002254</v>
      </c>
      <c r="C72" s="34">
        <f t="shared" si="6"/>
        <v>5.39395079364071</v>
      </c>
      <c r="D72" s="33">
        <v>1174.73758468366</v>
      </c>
      <c r="E72" s="224">
        <v>208905.922437856</v>
      </c>
    </row>
    <row r="73" spans="1:5">
      <c r="A73" s="32" t="s">
        <v>106</v>
      </c>
      <c r="B73" s="260">
        <f t="shared" si="5"/>
        <v>146226.464396072</v>
      </c>
      <c r="C73" s="34">
        <f t="shared" si="6"/>
        <v>3.75445485365404</v>
      </c>
      <c r="D73" s="33">
        <v>4383.60488622971</v>
      </c>
      <c r="E73" s="224">
        <v>141842.859509842</v>
      </c>
    </row>
    <row r="74" spans="1:5">
      <c r="A74" s="32" t="s">
        <v>107</v>
      </c>
      <c r="B74" s="260">
        <f t="shared" si="5"/>
        <v>1268487.89954095</v>
      </c>
      <c r="C74" s="34">
        <f t="shared" si="6"/>
        <v>32.5692108531953</v>
      </c>
      <c r="D74" s="33">
        <v>78173.9285607086</v>
      </c>
      <c r="E74" s="224">
        <v>1190313.97098024</v>
      </c>
    </row>
    <row r="75" ht="15.75" spans="1:5">
      <c r="A75" s="36" t="s">
        <v>108</v>
      </c>
      <c r="B75" s="281">
        <f t="shared" si="5"/>
        <v>681389.839603835</v>
      </c>
      <c r="C75" s="38">
        <f t="shared" si="6"/>
        <v>17.4951052882045</v>
      </c>
      <c r="D75" s="37">
        <v>6255.25420994981</v>
      </c>
      <c r="E75" s="227">
        <v>675134.585393885</v>
      </c>
    </row>
    <row r="76" ht="15.75" spans="1:5">
      <c r="A76" s="270" t="s">
        <v>196</v>
      </c>
    </row>
    <row r="77" spans="1:5">
      <c r="A77" s="15" t="s">
        <v>68</v>
      </c>
    </row>
    <row r="78" spans="1:5">
      <c r="A78" s="15"/>
    </row>
    <row r="79" spans="1:5">
      <c r="A79" s="15"/>
    </row>
    <row r="80" spans="1:5">
      <c r="A80" s="50" t="s">
        <v>278</v>
      </c>
      <c r="B80" s="50"/>
      <c r="C80" s="50"/>
      <c r="D80" s="50"/>
      <c r="E80" s="50"/>
    </row>
    <row r="81" ht="37.5" customHeight="1" spans="1:5">
      <c r="A81" s="3" t="s">
        <v>279</v>
      </c>
      <c r="B81" s="3"/>
      <c r="C81" s="3"/>
      <c r="D81" s="3"/>
      <c r="E81" s="3"/>
    </row>
    <row r="82" ht="30.75" spans="1:5">
      <c r="A82" s="63" t="s">
        <v>152</v>
      </c>
      <c r="B82" s="63" t="s">
        <v>188</v>
      </c>
      <c r="C82" s="282" t="s">
        <v>92</v>
      </c>
      <c r="D82" s="63" t="s">
        <v>269</v>
      </c>
      <c r="E82" s="63" t="s">
        <v>270</v>
      </c>
    </row>
    <row r="83" ht="15.75" spans="1:5">
      <c r="A83" s="76"/>
      <c r="B83" s="77"/>
      <c r="C83" s="77"/>
      <c r="D83" s="77"/>
      <c r="E83" s="78"/>
    </row>
    <row r="84" spans="1:5">
      <c r="A84" s="79" t="s">
        <v>80</v>
      </c>
      <c r="B84" s="81">
        <f>SUM(B87:B93)</f>
        <v>3982870.81706555</v>
      </c>
      <c r="C84" s="184">
        <f>SUM(C87:C93)</f>
        <v>100</v>
      </c>
      <c r="D84" s="125">
        <f>SUM(D87:D93)</f>
        <v>209880.154054637</v>
      </c>
      <c r="E84" s="234">
        <f>SUM(E87:E93)</f>
        <v>3772990.66301091</v>
      </c>
    </row>
    <row r="85" spans="1:5">
      <c r="A85" s="79" t="s">
        <v>153</v>
      </c>
      <c r="B85" s="82">
        <f>SUM(C85:M85)</f>
        <v>100</v>
      </c>
      <c r="C85" s="200"/>
      <c r="D85" s="184">
        <f>D84/$B$84*100</f>
        <v>5.26956970724123</v>
      </c>
      <c r="E85" s="146">
        <f>E84/$B$84*100</f>
        <v>94.7304302927588</v>
      </c>
    </row>
    <row r="86" spans="1:5">
      <c r="A86" s="84"/>
      <c r="B86" s="85"/>
      <c r="C86" s="85"/>
      <c r="D86" s="85"/>
      <c r="E86" s="86"/>
    </row>
    <row r="87" spans="1:5">
      <c r="A87" s="173" t="s">
        <v>81</v>
      </c>
      <c r="B87" s="33">
        <f>D87+E87</f>
        <v>154.704121149324</v>
      </c>
      <c r="C87" s="34">
        <f>B87/$B$84*100</f>
        <v>0.00388423647803132</v>
      </c>
      <c r="D87" s="80">
        <v>21.4134857605905</v>
      </c>
      <c r="E87" s="215">
        <v>133.290635388734</v>
      </c>
    </row>
    <row r="88" spans="1:5">
      <c r="A88" s="225" t="s">
        <v>82</v>
      </c>
      <c r="B88" s="187">
        <f t="shared" ref="B88:B93" si="7">D88+E88</f>
        <v>13675.849530297</v>
      </c>
      <c r="C88" s="188">
        <f t="shared" ref="C88:C93" si="8">B88/$B$84*100</f>
        <v>0.343366635736706</v>
      </c>
      <c r="D88" s="186">
        <v>2138.86931436918</v>
      </c>
      <c r="E88" s="217">
        <v>11536.9802159278</v>
      </c>
    </row>
    <row r="89" spans="1:5">
      <c r="A89" s="173" t="s">
        <v>83</v>
      </c>
      <c r="B89" s="33">
        <f t="shared" si="7"/>
        <v>36086.0696420433</v>
      </c>
      <c r="C89" s="34">
        <f t="shared" si="8"/>
        <v>0.906031636462424</v>
      </c>
      <c r="D89" s="80">
        <v>3811.24021961159</v>
      </c>
      <c r="E89" s="215">
        <v>32274.8294224317</v>
      </c>
    </row>
    <row r="90" spans="1:5">
      <c r="A90" s="225" t="s">
        <v>84</v>
      </c>
      <c r="B90" s="187">
        <f t="shared" si="7"/>
        <v>73095.5389264357</v>
      </c>
      <c r="C90" s="188">
        <f t="shared" si="8"/>
        <v>1.83524754589681</v>
      </c>
      <c r="D90" s="186">
        <v>7362.04441805998</v>
      </c>
      <c r="E90" s="217">
        <v>65733.4945083757</v>
      </c>
    </row>
    <row r="91" spans="1:5">
      <c r="A91" s="173" t="s">
        <v>85</v>
      </c>
      <c r="B91" s="33">
        <f t="shared" si="7"/>
        <v>284283.366198375</v>
      </c>
      <c r="C91" s="34">
        <f t="shared" si="8"/>
        <v>7.13764968173952</v>
      </c>
      <c r="D91" s="80">
        <v>19865.6677177536</v>
      </c>
      <c r="E91" s="215">
        <v>264417.698480621</v>
      </c>
    </row>
    <row r="92" spans="1:5">
      <c r="A92" s="225" t="s">
        <v>86</v>
      </c>
      <c r="B92" s="187">
        <f t="shared" si="7"/>
        <v>903674.515927946</v>
      </c>
      <c r="C92" s="188">
        <f t="shared" si="8"/>
        <v>22.6890240089119</v>
      </c>
      <c r="D92" s="186">
        <v>47807.1649387555</v>
      </c>
      <c r="E92" s="217">
        <v>855867.350989191</v>
      </c>
    </row>
    <row r="93" ht="15.75" spans="1:5">
      <c r="A93" s="179" t="s">
        <v>87</v>
      </c>
      <c r="B93" s="37">
        <f t="shared" si="7"/>
        <v>2671900.7727193</v>
      </c>
      <c r="C93" s="38">
        <f t="shared" si="8"/>
        <v>67.0847962547746</v>
      </c>
      <c r="D93" s="90">
        <v>128873.753960327</v>
      </c>
      <c r="E93" s="250">
        <v>2543027.01875897</v>
      </c>
    </row>
    <row r="94" ht="15.75" spans="1:5">
      <c r="A94" s="270" t="s">
        <v>196</v>
      </c>
    </row>
    <row r="95" spans="1:5">
      <c r="A95" s="15" t="s">
        <v>68</v>
      </c>
    </row>
  </sheetData>
  <mergeCells count="6">
    <mergeCell ref="A2:M2"/>
    <mergeCell ref="A3:M3"/>
    <mergeCell ref="A21:M21"/>
    <mergeCell ref="A22:M22"/>
    <mergeCell ref="A80:E80"/>
    <mergeCell ref="A81:E81"/>
  </mergeCells>
  <hyperlinks>
    <hyperlink ref="A1" location="'ÍNDICE'!A1" display="Volver al Índice"/>
    <hyperlink ref="A20" location="'ÍNDICE'!A1" display="Volver al Índice"/>
  </hyperlinks>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9"/>
  <sheetViews>
    <sheetView workbookViewId="0">
      <selection activeCell="A1" sqref="A1"/>
    </sheetView>
  </sheetViews>
  <sheetFormatPr defaultColWidth="8.72380952380952" defaultRowHeight="15" outlineLevelCol="4"/>
  <cols>
    <col min="1" max="1" width="36.8190476190476" customWidth="1"/>
    <col min="2" max="2" width="23" customWidth="1"/>
    <col min="3" max="3" width="18.1809523809524" customWidth="1"/>
    <col min="4" max="4" width="14" customWidth="1"/>
    <col min="5" max="5" width="15.1809523809524" customWidth="1"/>
  </cols>
  <sheetData>
    <row r="1" spans="1:3">
      <c r="A1" s="1" t="s">
        <v>69</v>
      </c>
    </row>
    <row r="2" spans="1:3">
      <c r="A2" s="50" t="s">
        <v>280</v>
      </c>
      <c r="B2" s="50"/>
      <c r="C2" s="50"/>
    </row>
    <row r="3" ht="24.65" customHeight="1" spans="1:3">
      <c r="A3" s="3" t="s">
        <v>281</v>
      </c>
      <c r="B3" s="3"/>
      <c r="C3" s="3"/>
    </row>
    <row r="4" ht="35.5" customHeight="1" spans="1:3">
      <c r="A4" s="4" t="s">
        <v>282</v>
      </c>
      <c r="B4" s="94" t="s">
        <v>241</v>
      </c>
      <c r="C4" s="94"/>
    </row>
    <row r="5" ht="21" customHeight="1" spans="1:3">
      <c r="A5" s="24"/>
      <c r="B5" s="75" t="s">
        <v>283</v>
      </c>
      <c r="C5" s="75" t="s">
        <v>92</v>
      </c>
    </row>
    <row r="6" ht="15.75" spans="1:3">
      <c r="A6" s="76"/>
      <c r="B6" s="77"/>
      <c r="C6" s="78"/>
    </row>
    <row r="7" spans="1:3">
      <c r="A7" s="123" t="s">
        <v>80</v>
      </c>
      <c r="B7" s="125">
        <f>SUM(B9:B10)</f>
        <v>276777</v>
      </c>
      <c r="C7" s="146">
        <f>SUM(C9:C10)</f>
        <v>100</v>
      </c>
    </row>
    <row r="8" spans="1:3">
      <c r="A8" s="84"/>
      <c r="B8" s="80"/>
      <c r="C8" s="86"/>
    </row>
    <row r="9" spans="1:3">
      <c r="A9" s="264" t="s">
        <v>283</v>
      </c>
      <c r="B9" s="80">
        <v>83050</v>
      </c>
      <c r="C9" s="35">
        <f>B9/$B$7*100</f>
        <v>30.0061059986921</v>
      </c>
    </row>
    <row r="10" spans="1:3">
      <c r="A10" s="264" t="s">
        <v>284</v>
      </c>
      <c r="B10" s="80">
        <v>193727</v>
      </c>
      <c r="C10" s="35">
        <f>B10/$B$7*100</f>
        <v>69.9938940013079</v>
      </c>
    </row>
    <row r="11" ht="15.75" spans="1:3">
      <c r="A11" s="249"/>
      <c r="B11" s="163"/>
      <c r="C11" s="265"/>
    </row>
    <row r="12" ht="15.75" spans="1:3">
      <c r="A12" s="158" t="s">
        <v>285</v>
      </c>
    </row>
    <row r="13" spans="1:3">
      <c r="A13" s="15" t="s">
        <v>68</v>
      </c>
    </row>
    <row r="16" spans="1:3">
      <c r="A16" s="1" t="s">
        <v>69</v>
      </c>
    </row>
    <row r="17" ht="21.65" customHeight="1" spans="1:5">
      <c r="A17" s="2" t="s">
        <v>286</v>
      </c>
      <c r="B17" s="3"/>
      <c r="C17" s="3"/>
      <c r="D17" s="3"/>
      <c r="E17" s="3"/>
    </row>
    <row r="18" ht="29.5" customHeight="1" spans="1:5">
      <c r="A18" s="2" t="s">
        <v>287</v>
      </c>
      <c r="B18" s="3"/>
      <c r="C18" s="3"/>
      <c r="D18" s="3"/>
      <c r="E18" s="3"/>
    </row>
    <row r="19" ht="18.65" customHeight="1" spans="1:5">
      <c r="A19" s="40" t="s">
        <v>96</v>
      </c>
      <c r="B19" s="160" t="s">
        <v>288</v>
      </c>
      <c r="C19" s="24"/>
      <c r="D19" s="24"/>
      <c r="E19" s="24"/>
    </row>
    <row r="20" ht="15.75" spans="1:5">
      <c r="A20" s="266"/>
      <c r="B20" s="63" t="s">
        <v>289</v>
      </c>
      <c r="C20" s="75" t="s">
        <v>92</v>
      </c>
      <c r="D20" s="63" t="s">
        <v>290</v>
      </c>
      <c r="E20" s="75" t="s">
        <v>92</v>
      </c>
    </row>
    <row r="21" ht="15.75" spans="1:5">
      <c r="A21" s="76"/>
      <c r="B21" s="77"/>
      <c r="C21" s="77"/>
      <c r="D21" s="77"/>
      <c r="E21" s="78"/>
    </row>
    <row r="22" spans="1:5">
      <c r="A22" s="79" t="s">
        <v>80</v>
      </c>
      <c r="B22" s="81">
        <f>SUM(B24:B33)</f>
        <v>83050</v>
      </c>
      <c r="C22" s="184">
        <f>SUM(C24:C33)</f>
        <v>100</v>
      </c>
      <c r="D22" s="81">
        <f>SUM(D24:D33)</f>
        <v>276777</v>
      </c>
      <c r="E22" s="146">
        <f>SUM(E24:E33)</f>
        <v>100</v>
      </c>
    </row>
    <row r="23" spans="1:5">
      <c r="A23" s="84"/>
      <c r="B23" s="85"/>
      <c r="C23" s="85"/>
      <c r="D23" s="85"/>
      <c r="E23" s="86"/>
    </row>
    <row r="24" spans="1:5">
      <c r="A24" s="32" t="s">
        <v>99</v>
      </c>
      <c r="B24" s="33">
        <v>709</v>
      </c>
      <c r="C24" s="34">
        <f>B24/$B$22*100</f>
        <v>0.853702588801927</v>
      </c>
      <c r="D24" s="33">
        <v>3573.24796249549</v>
      </c>
      <c r="E24" s="267">
        <f>D24/$D$22*100</f>
        <v>1.29102055535521</v>
      </c>
    </row>
    <row r="25" spans="1:5">
      <c r="A25" s="32" t="s">
        <v>100</v>
      </c>
      <c r="B25" s="33">
        <v>4905</v>
      </c>
      <c r="C25" s="34">
        <f t="shared" ref="C25:C33" si="0">B25/$B$22*100</f>
        <v>5.9060806742926</v>
      </c>
      <c r="D25" s="33">
        <v>49035.9127814126</v>
      </c>
      <c r="E25" s="267">
        <f t="shared" ref="E25:E33" si="1">D25/$D$22*100</f>
        <v>17.7167585389727</v>
      </c>
    </row>
    <row r="26" spans="1:5">
      <c r="A26" s="32" t="s">
        <v>101</v>
      </c>
      <c r="B26" s="33">
        <v>8017</v>
      </c>
      <c r="C26" s="34">
        <f t="shared" si="0"/>
        <v>9.6532209512342</v>
      </c>
      <c r="D26" s="33">
        <v>25822.633918912</v>
      </c>
      <c r="E26" s="267">
        <f t="shared" si="1"/>
        <v>9.32976147545206</v>
      </c>
    </row>
    <row r="27" spans="1:5">
      <c r="A27" s="32" t="s">
        <v>102</v>
      </c>
      <c r="B27" s="33">
        <v>5900</v>
      </c>
      <c r="C27" s="34">
        <f t="shared" si="0"/>
        <v>7.10415412402167</v>
      </c>
      <c r="D27" s="33">
        <v>39585.1994951316</v>
      </c>
      <c r="E27" s="267">
        <f t="shared" si="1"/>
        <v>14.3021997836278</v>
      </c>
    </row>
    <row r="28" spans="1:5">
      <c r="A28" s="32" t="s">
        <v>103</v>
      </c>
      <c r="B28" s="33">
        <v>13079</v>
      </c>
      <c r="C28" s="34">
        <f t="shared" si="0"/>
        <v>15.7483443708609</v>
      </c>
      <c r="D28" s="33">
        <v>21805.9381845345</v>
      </c>
      <c r="E28" s="267">
        <f t="shared" si="1"/>
        <v>7.8785224872495</v>
      </c>
    </row>
    <row r="29" spans="1:5">
      <c r="A29" s="32" t="s">
        <v>104</v>
      </c>
      <c r="B29" s="33">
        <v>14835</v>
      </c>
      <c r="C29" s="34">
        <f t="shared" si="0"/>
        <v>17.8627332931969</v>
      </c>
      <c r="D29" s="33">
        <v>26591.1816650353</v>
      </c>
      <c r="E29" s="267">
        <f t="shared" si="1"/>
        <v>9.60743908093349</v>
      </c>
    </row>
    <row r="30" ht="17.15" customHeight="1" spans="1:5">
      <c r="A30" s="32" t="s">
        <v>105</v>
      </c>
      <c r="B30" s="33">
        <v>16271</v>
      </c>
      <c r="C30" s="34">
        <f t="shared" si="0"/>
        <v>19.5918121613486</v>
      </c>
      <c r="D30" s="33">
        <v>24660.5440987069</v>
      </c>
      <c r="E30" s="267">
        <f t="shared" si="1"/>
        <v>8.90989645046623</v>
      </c>
    </row>
    <row r="31" spans="1:5">
      <c r="A31" s="32" t="s">
        <v>106</v>
      </c>
      <c r="B31" s="33">
        <v>16498</v>
      </c>
      <c r="C31" s="34">
        <f t="shared" si="0"/>
        <v>19.8651414810355</v>
      </c>
      <c r="D31" s="33">
        <v>30508.0660038123</v>
      </c>
      <c r="E31" s="267">
        <f t="shared" si="1"/>
        <v>11.0226160424502</v>
      </c>
    </row>
    <row r="32" spans="1:5">
      <c r="A32" s="32" t="s">
        <v>107</v>
      </c>
      <c r="B32" s="33">
        <v>906</v>
      </c>
      <c r="C32" s="34">
        <f t="shared" si="0"/>
        <v>1.09090909090909</v>
      </c>
      <c r="D32" s="33">
        <v>19471.7774045644</v>
      </c>
      <c r="E32" s="267">
        <f t="shared" si="1"/>
        <v>7.03518623460924</v>
      </c>
    </row>
    <row r="33" ht="16.5" customHeight="1" spans="1:5">
      <c r="A33" s="36" t="s">
        <v>108</v>
      </c>
      <c r="B33" s="37">
        <v>1930</v>
      </c>
      <c r="C33" s="38">
        <f t="shared" si="0"/>
        <v>2.32390126429862</v>
      </c>
      <c r="D33" s="37">
        <v>35722.4984853949</v>
      </c>
      <c r="E33" s="268">
        <f t="shared" si="1"/>
        <v>12.9065993508835</v>
      </c>
    </row>
    <row r="34" ht="15.75" spans="1:5">
      <c r="A34" s="15" t="s">
        <v>68</v>
      </c>
      <c r="E34" s="43"/>
    </row>
    <row r="37" spans="1:5">
      <c r="A37" s="1" t="s">
        <v>69</v>
      </c>
    </row>
    <row r="38" ht="24" customHeight="1" spans="1:5">
      <c r="A38" s="16" t="s">
        <v>291</v>
      </c>
      <c r="B38" s="16"/>
      <c r="C38" s="16"/>
    </row>
    <row r="39" ht="46.5" customHeight="1" spans="1:5">
      <c r="A39" s="16" t="s">
        <v>292</v>
      </c>
      <c r="B39" s="16"/>
      <c r="C39" s="16"/>
    </row>
    <row r="40" spans="1:5">
      <c r="A40" s="17" t="s">
        <v>293</v>
      </c>
      <c r="B40" s="17" t="s">
        <v>187</v>
      </c>
      <c r="C40" s="17" t="s">
        <v>92</v>
      </c>
    </row>
    <row r="42" spans="1:5">
      <c r="A42" s="41" t="s">
        <v>80</v>
      </c>
      <c r="B42" s="44">
        <f>SUM(B44:B51)</f>
        <v>83050</v>
      </c>
      <c r="C42" s="42">
        <f>SUM(C44:C51)</f>
        <v>100</v>
      </c>
    </row>
    <row r="44" spans="1:5">
      <c r="A44" s="10" t="s">
        <v>294</v>
      </c>
      <c r="B44" s="12">
        <v>30461</v>
      </c>
      <c r="C44" s="13">
        <f>B44/$B$42*100</f>
        <v>36.6779048765804</v>
      </c>
    </row>
    <row r="45" spans="1:5">
      <c r="A45" s="10" t="s">
        <v>295</v>
      </c>
      <c r="B45" s="12">
        <v>910</v>
      </c>
      <c r="C45" s="13">
        <f t="shared" ref="C45:C51" si="2">B45/$B$42*100</f>
        <v>1.09572546658639</v>
      </c>
    </row>
    <row r="46" spans="1:5">
      <c r="A46" s="10" t="s">
        <v>296</v>
      </c>
      <c r="B46" s="12">
        <v>35198</v>
      </c>
      <c r="C46" s="13">
        <f t="shared" si="2"/>
        <v>42.3816977724263</v>
      </c>
    </row>
    <row r="47" spans="1:5">
      <c r="A47" s="10" t="s">
        <v>297</v>
      </c>
      <c r="B47" s="12">
        <v>10899</v>
      </c>
      <c r="C47" s="13">
        <f t="shared" si="2"/>
        <v>13.1234196267309</v>
      </c>
    </row>
    <row r="48" spans="1:5">
      <c r="A48" s="10" t="s">
        <v>298</v>
      </c>
      <c r="B48" s="12">
        <v>2084</v>
      </c>
      <c r="C48" s="13">
        <f t="shared" si="2"/>
        <v>2.50933172787477</v>
      </c>
    </row>
    <row r="49" spans="1:3">
      <c r="A49" s="10" t="s">
        <v>299</v>
      </c>
      <c r="B49" s="12">
        <v>1097</v>
      </c>
      <c r="C49" s="13">
        <f t="shared" si="2"/>
        <v>1.3208910295003</v>
      </c>
    </row>
    <row r="50" spans="1:3">
      <c r="A50" s="10" t="s">
        <v>300</v>
      </c>
      <c r="B50" s="12">
        <v>1595</v>
      </c>
      <c r="C50" s="13">
        <f t="shared" si="2"/>
        <v>1.9205298013245</v>
      </c>
    </row>
    <row r="51" spans="1:3">
      <c r="A51" s="10" t="s">
        <v>79</v>
      </c>
      <c r="B51" s="12">
        <v>806</v>
      </c>
      <c r="C51" s="13">
        <f t="shared" si="2"/>
        <v>0.97049969897652</v>
      </c>
    </row>
    <row r="52" ht="16" customHeight="1" spans="1:3">
      <c r="A52" s="15" t="s">
        <v>68</v>
      </c>
    </row>
    <row r="55" spans="1:3">
      <c r="A55" s="1" t="s">
        <v>69</v>
      </c>
    </row>
    <row r="56" spans="1:3">
      <c r="A56" s="16" t="s">
        <v>301</v>
      </c>
      <c r="B56" s="16"/>
      <c r="C56" s="16"/>
    </row>
    <row r="57" ht="41.5" customHeight="1" spans="1:3">
      <c r="A57" s="16" t="s">
        <v>302</v>
      </c>
      <c r="B57" s="16"/>
      <c r="C57" s="16"/>
    </row>
    <row r="58" spans="1:3">
      <c r="A58" s="17" t="s">
        <v>303</v>
      </c>
      <c r="B58" s="17" t="s">
        <v>187</v>
      </c>
      <c r="C58" s="17" t="s">
        <v>92</v>
      </c>
    </row>
    <row r="60" spans="1:3">
      <c r="A60" s="18" t="s">
        <v>80</v>
      </c>
      <c r="B60" s="19">
        <f>SUM(B62:B65)</f>
        <v>83050</v>
      </c>
      <c r="C60" s="19">
        <v>100</v>
      </c>
    </row>
    <row r="62" spans="1:3">
      <c r="A62" s="10" t="s">
        <v>304</v>
      </c>
      <c r="B62" s="12">
        <v>57564</v>
      </c>
      <c r="C62" s="13">
        <f>B62/B$60*100</f>
        <v>69.312462372065</v>
      </c>
    </row>
    <row r="63" spans="1:3">
      <c r="A63" s="10" t="s">
        <v>305</v>
      </c>
      <c r="B63" s="12">
        <v>12537</v>
      </c>
      <c r="C63" s="13">
        <f t="shared" ref="C63:C65" si="3">B63/B$60*100</f>
        <v>15.0957254665864</v>
      </c>
    </row>
    <row r="64" spans="1:3">
      <c r="A64" s="10" t="s">
        <v>306</v>
      </c>
      <c r="B64" s="12">
        <v>11699</v>
      </c>
      <c r="C64" s="13">
        <f t="shared" si="3"/>
        <v>14.0866947621915</v>
      </c>
    </row>
    <row r="65" spans="1:3">
      <c r="A65" s="10" t="s">
        <v>79</v>
      </c>
      <c r="B65" s="12">
        <v>1250</v>
      </c>
      <c r="C65" s="13">
        <f t="shared" si="3"/>
        <v>1.50511739915713</v>
      </c>
    </row>
    <row r="66" spans="1:3">
      <c r="A66" s="15" t="s">
        <v>68</v>
      </c>
    </row>
    <row r="69" spans="1:3">
      <c r="A69" s="1" t="s">
        <v>69</v>
      </c>
    </row>
    <row r="70" spans="1:3">
      <c r="A70" s="16" t="s">
        <v>307</v>
      </c>
      <c r="B70" s="16"/>
      <c r="C70" s="16"/>
    </row>
    <row r="71" ht="41.15" customHeight="1" spans="1:3">
      <c r="A71" s="16" t="s">
        <v>308</v>
      </c>
      <c r="B71" s="16"/>
      <c r="C71" s="16"/>
    </row>
    <row r="72" spans="1:3">
      <c r="A72" s="17" t="s">
        <v>309</v>
      </c>
      <c r="B72" s="17" t="s">
        <v>187</v>
      </c>
      <c r="C72" s="17" t="s">
        <v>92</v>
      </c>
    </row>
    <row r="74" spans="1:3">
      <c r="A74" s="18" t="s">
        <v>80</v>
      </c>
      <c r="B74" s="19">
        <f>SUM(B76:B78)</f>
        <v>83050</v>
      </c>
      <c r="C74" s="197">
        <f>SUM(C76:C78)</f>
        <v>100</v>
      </c>
    </row>
    <row r="76" spans="1:3">
      <c r="A76" s="10" t="s">
        <v>310</v>
      </c>
      <c r="B76" s="12">
        <v>56096</v>
      </c>
      <c r="C76" s="13">
        <f>B76/$B$74*100</f>
        <v>67.5448524984949</v>
      </c>
    </row>
    <row r="77" spans="1:3">
      <c r="A77" s="10" t="s">
        <v>311</v>
      </c>
      <c r="B77" s="12">
        <v>25354</v>
      </c>
      <c r="C77" s="13">
        <f t="shared" ref="C77:C78" si="4">B77/$B$74*100</f>
        <v>30.528597230584</v>
      </c>
    </row>
    <row r="78" spans="1:3">
      <c r="A78" s="10" t="s">
        <v>312</v>
      </c>
      <c r="B78" s="12">
        <v>1600</v>
      </c>
      <c r="C78" s="13">
        <f t="shared" si="4"/>
        <v>1.92655027092113</v>
      </c>
    </row>
    <row r="79" spans="1:3">
      <c r="A79" s="15" t="s">
        <v>68</v>
      </c>
    </row>
  </sheetData>
  <mergeCells count="14">
    <mergeCell ref="A2:C2"/>
    <mergeCell ref="A3:C3"/>
    <mergeCell ref="B4:C4"/>
    <mergeCell ref="A17:E17"/>
    <mergeCell ref="A18:E18"/>
    <mergeCell ref="B19:E19"/>
    <mergeCell ref="A38:C38"/>
    <mergeCell ref="A39:C39"/>
    <mergeCell ref="A56:C56"/>
    <mergeCell ref="A57:C57"/>
    <mergeCell ref="A70:C70"/>
    <mergeCell ref="A71:C71"/>
    <mergeCell ref="A4:A5"/>
    <mergeCell ref="A19:A20"/>
  </mergeCells>
  <hyperlinks>
    <hyperlink ref="A16" location="'ÍNDICE'!A1" display="Volver al Índice"/>
    <hyperlink ref="A37" location="'ÍNDICE'!A1" display="Volver al Índice"/>
    <hyperlink ref="A55" location="'ÍNDICE'!A1" display="Volver al Índice"/>
    <hyperlink ref="A69" location="'ÍNDICE'!A1" display="Volver al Índice"/>
    <hyperlink ref="A1" location="'ÍNDICE'!A1" display="Volver al Índice"/>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3"/>
  <sheetViews>
    <sheetView workbookViewId="0">
      <selection activeCell="F19" sqref="F19"/>
    </sheetView>
  </sheetViews>
  <sheetFormatPr defaultColWidth="8.72380952380952" defaultRowHeight="15" outlineLevelCol="5"/>
  <cols>
    <col min="1" max="1" width="41.5428571428571" customWidth="1"/>
    <col min="2" max="2" width="22.2666666666667" customWidth="1"/>
    <col min="3" max="3" width="18.7238095238095" customWidth="1"/>
    <col min="4" max="4" width="17.7238095238095" customWidth="1"/>
    <col min="5" max="5" width="22.7238095238095" customWidth="1"/>
    <col min="6" max="6" width="18.7238095238095" customWidth="1"/>
    <col min="7" max="7" width="14.7238095238095" customWidth="1"/>
    <col min="8" max="8" width="20.7238095238095" customWidth="1"/>
    <col min="9" max="9" width="25.7238095238095" customWidth="1"/>
    <col min="10" max="10" width="31.7238095238095" customWidth="1"/>
    <col min="11" max="11" width="18.7238095238095" customWidth="1"/>
  </cols>
  <sheetData>
    <row r="1" spans="1:5">
      <c r="A1" s="1" t="s">
        <v>69</v>
      </c>
    </row>
    <row r="2" spans="1:5">
      <c r="A2" s="194" t="s">
        <v>313</v>
      </c>
      <c r="B2" s="195"/>
      <c r="C2" s="195"/>
      <c r="D2" s="195"/>
      <c r="E2" s="196"/>
    </row>
    <row r="3" ht="33.65" customHeight="1" spans="1:5">
      <c r="A3" s="16" t="s">
        <v>314</v>
      </c>
      <c r="B3" s="16"/>
      <c r="C3" s="16"/>
      <c r="D3" s="16"/>
      <c r="E3" s="16"/>
    </row>
    <row r="4" ht="30" spans="1:5">
      <c r="A4" s="17" t="s">
        <v>315</v>
      </c>
      <c r="B4" s="17" t="s">
        <v>201</v>
      </c>
      <c r="C4" s="17" t="s">
        <v>187</v>
      </c>
      <c r="D4" s="17" t="s">
        <v>316</v>
      </c>
      <c r="E4" s="17" t="s">
        <v>317</v>
      </c>
    </row>
    <row r="5" spans="1:5">
      <c r="A5" s="10" t="s">
        <v>318</v>
      </c>
      <c r="B5" s="12">
        <v>358</v>
      </c>
      <c r="C5" s="12">
        <v>379</v>
      </c>
      <c r="D5" s="12">
        <v>119365.58</v>
      </c>
      <c r="E5" s="12">
        <v>61718.18</v>
      </c>
    </row>
    <row r="6" spans="1:5">
      <c r="A6" s="10" t="s">
        <v>319</v>
      </c>
      <c r="B6" s="12">
        <v>4</v>
      </c>
      <c r="C6" s="12">
        <v>4</v>
      </c>
      <c r="D6" s="12">
        <v>68425</v>
      </c>
      <c r="E6" s="12">
        <v>60367</v>
      </c>
    </row>
    <row r="7" spans="1:5">
      <c r="A7" s="10" t="s">
        <v>320</v>
      </c>
      <c r="B7" s="12">
        <v>20100</v>
      </c>
      <c r="C7" s="12">
        <v>22290</v>
      </c>
      <c r="D7" s="12">
        <v>2270831.67</v>
      </c>
      <c r="E7" s="12">
        <v>1080550.77</v>
      </c>
    </row>
    <row r="8" spans="1:5">
      <c r="A8" s="10" t="s">
        <v>321</v>
      </c>
      <c r="B8" s="12">
        <v>1783</v>
      </c>
      <c r="C8" s="12">
        <v>1989</v>
      </c>
      <c r="D8" s="12">
        <v>189151.99</v>
      </c>
      <c r="E8" s="12">
        <v>50797.93</v>
      </c>
    </row>
    <row r="9" spans="1:5">
      <c r="A9" s="10" t="s">
        <v>322</v>
      </c>
      <c r="B9" s="12">
        <v>190</v>
      </c>
      <c r="C9" s="12">
        <v>234</v>
      </c>
      <c r="D9" s="12">
        <v>14501.5</v>
      </c>
      <c r="E9" s="12">
        <v>6277.5</v>
      </c>
    </row>
    <row r="10" spans="1:5">
      <c r="A10" s="10" t="s">
        <v>323</v>
      </c>
      <c r="B10" s="12">
        <v>3</v>
      </c>
      <c r="C10" s="12">
        <v>3</v>
      </c>
      <c r="D10" s="12">
        <v>167</v>
      </c>
      <c r="E10" s="12">
        <v>61</v>
      </c>
    </row>
    <row r="11" spans="1:5">
      <c r="A11" s="10" t="s">
        <v>324</v>
      </c>
      <c r="B11" s="12">
        <v>49</v>
      </c>
      <c r="C11" s="12">
        <v>49</v>
      </c>
      <c r="D11" s="12">
        <v>36503</v>
      </c>
      <c r="E11" s="12">
        <v>714.4</v>
      </c>
    </row>
    <row r="12" spans="1:5">
      <c r="A12" s="10" t="s">
        <v>325</v>
      </c>
      <c r="B12" s="12">
        <v>5</v>
      </c>
      <c r="C12" s="12">
        <v>5</v>
      </c>
      <c r="D12" s="12">
        <v>570</v>
      </c>
      <c r="E12" s="12">
        <v>183</v>
      </c>
    </row>
    <row r="13" spans="1:5">
      <c r="A13" s="10" t="s">
        <v>326</v>
      </c>
      <c r="B13" s="12">
        <v>1</v>
      </c>
      <c r="C13" s="12">
        <v>1</v>
      </c>
      <c r="D13" s="12">
        <v>1000</v>
      </c>
      <c r="E13" s="12">
        <v>120</v>
      </c>
    </row>
    <row r="14" spans="1:5">
      <c r="A14" s="10" t="s">
        <v>327</v>
      </c>
      <c r="B14" s="12">
        <v>2</v>
      </c>
      <c r="C14" s="12">
        <v>2</v>
      </c>
      <c r="D14" s="12">
        <v>157</v>
      </c>
      <c r="E14" s="12">
        <v>91</v>
      </c>
    </row>
    <row r="15" spans="1:5">
      <c r="A15" s="10" t="s">
        <v>328</v>
      </c>
      <c r="B15" s="12">
        <v>1</v>
      </c>
      <c r="C15" s="12">
        <v>1</v>
      </c>
      <c r="D15" s="12">
        <v>60</v>
      </c>
      <c r="E15" s="12">
        <v>5</v>
      </c>
    </row>
    <row r="16" spans="1:5">
      <c r="A16" s="10" t="s">
        <v>329</v>
      </c>
      <c r="B16" s="12">
        <v>1</v>
      </c>
      <c r="C16" s="12">
        <v>1</v>
      </c>
      <c r="D16" s="12">
        <v>70</v>
      </c>
      <c r="E16" s="12">
        <v>70</v>
      </c>
    </row>
    <row r="17" spans="1:6">
      <c r="A17" s="10" t="s">
        <v>330</v>
      </c>
      <c r="B17" s="12">
        <v>4</v>
      </c>
      <c r="C17" s="12">
        <v>4</v>
      </c>
      <c r="D17" s="12">
        <v>257</v>
      </c>
      <c r="E17" s="12">
        <v>203</v>
      </c>
    </row>
    <row r="18" spans="1:6">
      <c r="A18" s="10" t="s">
        <v>331</v>
      </c>
      <c r="B18" s="12">
        <v>2</v>
      </c>
      <c r="C18" s="12">
        <v>2</v>
      </c>
      <c r="D18" s="12">
        <v>327</v>
      </c>
      <c r="E18" s="12">
        <v>9</v>
      </c>
    </row>
    <row r="19" spans="1:6">
      <c r="A19" s="10" t="s">
        <v>332</v>
      </c>
      <c r="B19" s="12">
        <v>105</v>
      </c>
      <c r="C19" s="12">
        <v>115</v>
      </c>
      <c r="D19" s="12">
        <v>4344</v>
      </c>
      <c r="E19" s="12">
        <v>2481.5</v>
      </c>
      <c r="F19" s="262"/>
    </row>
    <row r="20" spans="1:6">
      <c r="A20" s="10" t="s">
        <v>333</v>
      </c>
      <c r="B20" s="12">
        <v>3</v>
      </c>
      <c r="C20" s="12">
        <v>3</v>
      </c>
      <c r="D20" s="12">
        <v>51</v>
      </c>
      <c r="E20" s="12">
        <v>22</v>
      </c>
    </row>
    <row r="21" spans="1:6">
      <c r="A21" s="10" t="s">
        <v>334</v>
      </c>
      <c r="B21" s="12">
        <v>13398</v>
      </c>
      <c r="C21" s="12">
        <v>19211</v>
      </c>
      <c r="D21" s="12">
        <v>1989480.2</v>
      </c>
      <c r="E21" s="12">
        <v>3178920.54</v>
      </c>
    </row>
    <row r="22" spans="1:6">
      <c r="A22" s="10" t="s">
        <v>335</v>
      </c>
      <c r="B22" s="12">
        <v>1</v>
      </c>
      <c r="C22" s="12">
        <v>1</v>
      </c>
      <c r="D22" s="12">
        <v>25</v>
      </c>
      <c r="E22" s="12">
        <v>10</v>
      </c>
    </row>
    <row r="23" spans="1:6">
      <c r="A23" s="10" t="s">
        <v>336</v>
      </c>
      <c r="B23" s="12">
        <v>3968</v>
      </c>
      <c r="C23" s="12">
        <v>4108</v>
      </c>
      <c r="D23" s="12">
        <v>403200.46</v>
      </c>
      <c r="E23" s="12">
        <v>102261.96</v>
      </c>
    </row>
    <row r="24" spans="1:6">
      <c r="A24" s="10" t="s">
        <v>337</v>
      </c>
      <c r="B24" s="12">
        <v>1</v>
      </c>
      <c r="C24" s="12">
        <v>1</v>
      </c>
      <c r="D24" s="12">
        <v>150</v>
      </c>
      <c r="E24" s="12">
        <v>150</v>
      </c>
    </row>
    <row r="25" spans="1:6">
      <c r="A25" s="10" t="s">
        <v>338</v>
      </c>
      <c r="B25" s="12">
        <v>3</v>
      </c>
      <c r="C25" s="12">
        <v>3</v>
      </c>
      <c r="D25" s="12">
        <v>431</v>
      </c>
      <c r="E25" s="12">
        <v>108</v>
      </c>
    </row>
    <row r="26" spans="1:6">
      <c r="A26" s="10" t="s">
        <v>339</v>
      </c>
      <c r="B26" s="12">
        <v>175</v>
      </c>
      <c r="C26" s="12">
        <v>204</v>
      </c>
      <c r="D26" s="12">
        <v>3939</v>
      </c>
      <c r="E26" s="12">
        <v>3033</v>
      </c>
    </row>
    <row r="27" spans="1:6">
      <c r="A27" s="10" t="s">
        <v>340</v>
      </c>
      <c r="B27" s="12">
        <v>3066</v>
      </c>
      <c r="C27" s="12">
        <v>3372</v>
      </c>
      <c r="D27" s="12">
        <v>219773.91</v>
      </c>
      <c r="E27" s="12">
        <v>98830</v>
      </c>
    </row>
    <row r="28" spans="1:6">
      <c r="A28" s="10" t="s">
        <v>341</v>
      </c>
      <c r="B28" s="12">
        <v>1</v>
      </c>
      <c r="C28" s="12">
        <v>1</v>
      </c>
      <c r="D28" s="12">
        <v>4500</v>
      </c>
      <c r="E28" s="12">
        <v>150</v>
      </c>
    </row>
    <row r="29" spans="1:6">
      <c r="A29" s="10" t="s">
        <v>342</v>
      </c>
      <c r="B29" s="12">
        <v>573</v>
      </c>
      <c r="C29" s="12">
        <v>634</v>
      </c>
      <c r="D29" s="12">
        <v>63707.6</v>
      </c>
      <c r="E29" s="12">
        <v>16953.1</v>
      </c>
    </row>
    <row r="30" spans="1:6">
      <c r="A30" s="10" t="s">
        <v>343</v>
      </c>
      <c r="B30" s="12">
        <v>256</v>
      </c>
      <c r="C30" s="12">
        <v>270</v>
      </c>
      <c r="D30" s="12">
        <v>46772</v>
      </c>
      <c r="E30" s="12">
        <v>29571</v>
      </c>
    </row>
    <row r="31" spans="1:6">
      <c r="A31" s="10" t="s">
        <v>344</v>
      </c>
      <c r="B31" s="12">
        <v>7</v>
      </c>
      <c r="C31" s="12">
        <v>7</v>
      </c>
      <c r="D31" s="12">
        <v>4806</v>
      </c>
      <c r="E31" s="12">
        <v>290</v>
      </c>
    </row>
    <row r="32" spans="1:6">
      <c r="A32" s="10" t="s">
        <v>345</v>
      </c>
      <c r="B32" s="12">
        <v>10</v>
      </c>
      <c r="C32" s="12">
        <v>10</v>
      </c>
      <c r="D32" s="12">
        <v>4068</v>
      </c>
      <c r="E32" s="12">
        <v>3378</v>
      </c>
    </row>
    <row r="33" spans="1:5">
      <c r="A33" s="10" t="s">
        <v>346</v>
      </c>
      <c r="B33" s="12">
        <v>57</v>
      </c>
      <c r="C33" s="12">
        <v>82</v>
      </c>
      <c r="D33" s="12">
        <v>21721</v>
      </c>
      <c r="E33" s="12">
        <v>13817</v>
      </c>
    </row>
    <row r="34" spans="1:5">
      <c r="A34" s="10" t="s">
        <v>347</v>
      </c>
      <c r="B34" s="12">
        <v>286</v>
      </c>
      <c r="C34" s="12">
        <v>324</v>
      </c>
      <c r="D34" s="12">
        <v>8039.3</v>
      </c>
      <c r="E34" s="12">
        <v>5982.3</v>
      </c>
    </row>
    <row r="35" spans="1:5">
      <c r="A35" s="10" t="s">
        <v>348</v>
      </c>
      <c r="B35" s="12">
        <v>1</v>
      </c>
      <c r="C35" s="12">
        <v>1</v>
      </c>
      <c r="D35" s="12">
        <v>51</v>
      </c>
      <c r="E35" s="12">
        <v>2</v>
      </c>
    </row>
    <row r="36" spans="1:5">
      <c r="A36" s="10" t="s">
        <v>349</v>
      </c>
      <c r="B36" s="12">
        <v>88</v>
      </c>
      <c r="C36" s="12">
        <v>89</v>
      </c>
      <c r="D36" s="12">
        <v>23989.5</v>
      </c>
      <c r="E36" s="12">
        <v>2138.2</v>
      </c>
    </row>
    <row r="37" spans="1:5">
      <c r="A37" s="10" t="s">
        <v>350</v>
      </c>
      <c r="B37" s="12">
        <v>1</v>
      </c>
      <c r="C37" s="12">
        <v>1</v>
      </c>
      <c r="D37" s="12">
        <v>50</v>
      </c>
      <c r="E37" s="12">
        <v>50</v>
      </c>
    </row>
    <row r="38" spans="1:5">
      <c r="A38" s="10" t="s">
        <v>351</v>
      </c>
      <c r="B38" s="12">
        <v>38009</v>
      </c>
      <c r="C38" s="12">
        <v>45446</v>
      </c>
      <c r="D38" s="12">
        <v>3686839.87</v>
      </c>
      <c r="E38" s="12">
        <v>2435742.22</v>
      </c>
    </row>
    <row r="39" spans="1:5">
      <c r="A39" s="10" t="s">
        <v>352</v>
      </c>
      <c r="B39" s="12">
        <v>17633</v>
      </c>
      <c r="C39" s="12">
        <v>19299</v>
      </c>
      <c r="D39" s="12">
        <v>1665184.43</v>
      </c>
      <c r="E39" s="12">
        <v>779916.99</v>
      </c>
    </row>
    <row r="40" spans="1:5">
      <c r="A40" s="10" t="s">
        <v>353</v>
      </c>
      <c r="B40" s="12">
        <v>3</v>
      </c>
      <c r="C40" s="12">
        <v>3</v>
      </c>
      <c r="D40" s="12">
        <v>4507</v>
      </c>
      <c r="E40" s="12">
        <v>68</v>
      </c>
    </row>
    <row r="41" spans="1:5">
      <c r="A41" s="10" t="s">
        <v>354</v>
      </c>
      <c r="B41" s="12">
        <v>42</v>
      </c>
      <c r="C41" s="12">
        <v>43</v>
      </c>
      <c r="D41" s="12">
        <v>6384</v>
      </c>
      <c r="E41" s="12">
        <v>677.8</v>
      </c>
    </row>
    <row r="42" spans="1:5">
      <c r="A42" s="10" t="s">
        <v>355</v>
      </c>
      <c r="B42" s="12">
        <v>3</v>
      </c>
      <c r="C42" s="12">
        <v>3</v>
      </c>
      <c r="D42" s="12">
        <v>334</v>
      </c>
      <c r="E42" s="12">
        <v>32</v>
      </c>
    </row>
    <row r="43" spans="1:5">
      <c r="A43" s="10" t="s">
        <v>356</v>
      </c>
      <c r="B43" s="12">
        <v>41</v>
      </c>
      <c r="C43" s="12">
        <v>47</v>
      </c>
      <c r="D43" s="12">
        <v>912</v>
      </c>
      <c r="E43" s="12">
        <v>356</v>
      </c>
    </row>
    <row r="44" spans="1:5">
      <c r="A44" s="10" t="s">
        <v>357</v>
      </c>
      <c r="B44" s="12">
        <v>27</v>
      </c>
      <c r="C44" s="12">
        <v>29</v>
      </c>
      <c r="D44" s="12">
        <v>22877</v>
      </c>
      <c r="E44" s="12">
        <v>22686</v>
      </c>
    </row>
    <row r="45" spans="1:5">
      <c r="A45" s="10" t="s">
        <v>358</v>
      </c>
      <c r="B45" s="12">
        <v>942</v>
      </c>
      <c r="C45" s="12">
        <v>1176</v>
      </c>
      <c r="D45" s="12">
        <v>2078363</v>
      </c>
      <c r="E45" s="12">
        <v>1952177.02</v>
      </c>
    </row>
    <row r="46" spans="1:5">
      <c r="A46" s="10" t="s">
        <v>359</v>
      </c>
      <c r="B46" s="12">
        <v>5</v>
      </c>
      <c r="C46" s="12">
        <v>5</v>
      </c>
      <c r="D46" s="12">
        <v>4586</v>
      </c>
      <c r="E46" s="12">
        <v>143</v>
      </c>
    </row>
    <row r="47" spans="1:5">
      <c r="A47" s="10" t="s">
        <v>360</v>
      </c>
      <c r="B47" s="12">
        <v>315</v>
      </c>
      <c r="C47" s="12">
        <v>349</v>
      </c>
      <c r="D47" s="12">
        <v>217389.78</v>
      </c>
      <c r="E47" s="12">
        <v>54699.56</v>
      </c>
    </row>
    <row r="48" spans="1:5">
      <c r="A48" s="10" t="s">
        <v>361</v>
      </c>
      <c r="B48" s="12">
        <v>1</v>
      </c>
      <c r="C48" s="12">
        <v>1</v>
      </c>
      <c r="D48" s="12">
        <v>12</v>
      </c>
      <c r="E48" s="12">
        <v>12</v>
      </c>
    </row>
    <row r="49" spans="1:5">
      <c r="A49" s="10" t="s">
        <v>362</v>
      </c>
      <c r="B49" s="12">
        <v>1</v>
      </c>
      <c r="C49" s="12">
        <v>1</v>
      </c>
      <c r="D49" s="12">
        <v>32</v>
      </c>
      <c r="E49" s="12">
        <v>32</v>
      </c>
    </row>
    <row r="50" spans="1:5">
      <c r="A50" s="10" t="s">
        <v>363</v>
      </c>
      <c r="B50" s="12">
        <v>1</v>
      </c>
      <c r="C50" s="12">
        <v>1</v>
      </c>
      <c r="D50" s="12">
        <v>50</v>
      </c>
      <c r="E50" s="12">
        <v>20</v>
      </c>
    </row>
    <row r="51" spans="1:5">
      <c r="A51" s="10" t="s">
        <v>364</v>
      </c>
      <c r="B51" s="12">
        <v>10</v>
      </c>
      <c r="C51" s="12">
        <v>10</v>
      </c>
      <c r="D51" s="12">
        <v>100.5</v>
      </c>
      <c r="E51" s="12">
        <v>65.5</v>
      </c>
    </row>
    <row r="52" spans="1:5">
      <c r="A52" s="10" t="s">
        <v>365</v>
      </c>
      <c r="B52" s="12">
        <v>24</v>
      </c>
      <c r="C52" s="12">
        <v>25</v>
      </c>
      <c r="D52" s="12">
        <v>3103</v>
      </c>
      <c r="E52" s="12">
        <v>987.5</v>
      </c>
    </row>
    <row r="53" spans="1:5">
      <c r="A53" s="10" t="s">
        <v>366</v>
      </c>
      <c r="B53" s="12">
        <v>4</v>
      </c>
      <c r="C53" s="12">
        <v>4</v>
      </c>
      <c r="D53" s="12">
        <v>4157</v>
      </c>
      <c r="E53" s="12">
        <v>2021</v>
      </c>
    </row>
    <row r="54" spans="1:5">
      <c r="A54" s="10" t="s">
        <v>367</v>
      </c>
      <c r="B54" s="12">
        <v>3</v>
      </c>
      <c r="C54" s="12">
        <v>3</v>
      </c>
      <c r="D54" s="12">
        <v>174</v>
      </c>
      <c r="E54" s="12">
        <v>129</v>
      </c>
    </row>
    <row r="55" spans="1:5">
      <c r="A55" s="10" t="s">
        <v>368</v>
      </c>
      <c r="B55" s="12">
        <v>1301</v>
      </c>
      <c r="C55" s="12">
        <v>1528</v>
      </c>
      <c r="D55" s="12">
        <v>84427.6</v>
      </c>
      <c r="E55" s="12">
        <v>50260.1</v>
      </c>
    </row>
    <row r="56" spans="1:5">
      <c r="A56" s="10" t="s">
        <v>369</v>
      </c>
      <c r="B56" s="12">
        <v>38</v>
      </c>
      <c r="C56" s="12">
        <v>41</v>
      </c>
      <c r="D56" s="12">
        <v>1960</v>
      </c>
      <c r="E56" s="12">
        <v>651.5</v>
      </c>
    </row>
    <row r="57" spans="1:5">
      <c r="A57" s="10" t="s">
        <v>370</v>
      </c>
      <c r="B57" s="12">
        <v>71</v>
      </c>
      <c r="C57" s="12">
        <v>76</v>
      </c>
      <c r="D57" s="12">
        <v>29408</v>
      </c>
      <c r="E57" s="12">
        <v>4013.5</v>
      </c>
    </row>
    <row r="58" spans="1:5">
      <c r="A58" s="10" t="s">
        <v>371</v>
      </c>
      <c r="B58" s="12">
        <v>2</v>
      </c>
      <c r="C58" s="12">
        <v>2</v>
      </c>
      <c r="D58" s="12">
        <v>55</v>
      </c>
      <c r="E58" s="12">
        <v>30</v>
      </c>
    </row>
    <row r="59" spans="1:5">
      <c r="A59" s="10" t="s">
        <v>372</v>
      </c>
      <c r="B59" s="12">
        <v>1016</v>
      </c>
      <c r="C59" s="12">
        <v>1035</v>
      </c>
      <c r="D59" s="12">
        <v>23343.53</v>
      </c>
      <c r="E59" s="12">
        <v>13457.43</v>
      </c>
    </row>
    <row r="60" spans="1:5">
      <c r="A60" s="10" t="s">
        <v>373</v>
      </c>
      <c r="B60" s="12">
        <v>8</v>
      </c>
      <c r="C60" s="12">
        <v>8</v>
      </c>
      <c r="D60" s="12">
        <v>402</v>
      </c>
      <c r="E60" s="12">
        <v>104</v>
      </c>
    </row>
    <row r="61" spans="1:5">
      <c r="A61" s="10" t="s">
        <v>374</v>
      </c>
      <c r="B61" s="12">
        <v>3012</v>
      </c>
      <c r="C61" s="12">
        <v>3111</v>
      </c>
      <c r="D61" s="12">
        <v>316224</v>
      </c>
      <c r="E61" s="12">
        <v>97000.5</v>
      </c>
    </row>
    <row r="62" spans="1:5">
      <c r="A62" s="10" t="s">
        <v>375</v>
      </c>
      <c r="B62" s="12">
        <v>503</v>
      </c>
      <c r="C62" s="12">
        <v>528</v>
      </c>
      <c r="D62" s="12">
        <v>31034.5</v>
      </c>
      <c r="E62" s="12">
        <v>9501.5</v>
      </c>
    </row>
    <row r="63" spans="1:5">
      <c r="A63" s="10" t="s">
        <v>376</v>
      </c>
      <c r="B63" s="12">
        <v>1</v>
      </c>
      <c r="C63" s="12">
        <v>1</v>
      </c>
      <c r="D63" s="12">
        <v>24</v>
      </c>
      <c r="E63" s="12">
        <v>24</v>
      </c>
    </row>
    <row r="64" spans="1:5">
      <c r="A64" s="10" t="s">
        <v>377</v>
      </c>
      <c r="B64" s="12">
        <v>2</v>
      </c>
      <c r="C64" s="12">
        <v>2</v>
      </c>
      <c r="D64" s="12">
        <v>170</v>
      </c>
      <c r="E64" s="12">
        <v>17</v>
      </c>
    </row>
    <row r="65" spans="1:5">
      <c r="A65" s="10" t="s">
        <v>378</v>
      </c>
      <c r="B65" s="12">
        <v>1</v>
      </c>
      <c r="C65" s="12">
        <v>1</v>
      </c>
      <c r="D65" s="12">
        <v>315</v>
      </c>
      <c r="E65" s="12">
        <v>1</v>
      </c>
    </row>
    <row r="66" spans="1:5">
      <c r="A66" s="10" t="s">
        <v>379</v>
      </c>
      <c r="B66" s="12">
        <v>5141</v>
      </c>
      <c r="C66" s="12">
        <v>5383</v>
      </c>
      <c r="D66" s="12">
        <v>880405.19</v>
      </c>
      <c r="E66" s="12">
        <v>396587.85</v>
      </c>
    </row>
    <row r="67" spans="1:5">
      <c r="A67" s="10" t="s">
        <v>380</v>
      </c>
      <c r="B67" s="12">
        <v>50</v>
      </c>
      <c r="C67" s="12">
        <v>58</v>
      </c>
      <c r="D67" s="12">
        <v>1152.5</v>
      </c>
      <c r="E67" s="12">
        <v>725.8</v>
      </c>
    </row>
    <row r="68" spans="1:5">
      <c r="A68" s="10" t="s">
        <v>381</v>
      </c>
      <c r="B68" s="12">
        <v>10</v>
      </c>
      <c r="C68" s="12">
        <v>10</v>
      </c>
      <c r="D68" s="12">
        <v>698</v>
      </c>
      <c r="E68" s="12">
        <v>314</v>
      </c>
    </row>
    <row r="69" spans="1:5">
      <c r="A69" s="10" t="s">
        <v>382</v>
      </c>
      <c r="B69" s="12">
        <v>16</v>
      </c>
      <c r="C69" s="12">
        <v>16</v>
      </c>
      <c r="D69" s="12">
        <v>2089</v>
      </c>
      <c r="E69" s="12">
        <v>253</v>
      </c>
    </row>
    <row r="70" spans="1:5">
      <c r="A70" s="10" t="s">
        <v>383</v>
      </c>
      <c r="B70" s="12">
        <v>4</v>
      </c>
      <c r="C70" s="12">
        <v>4</v>
      </c>
      <c r="D70" s="12">
        <v>911.5</v>
      </c>
      <c r="E70" s="12">
        <v>128</v>
      </c>
    </row>
    <row r="71" spans="1:5">
      <c r="A71" s="10" t="s">
        <v>384</v>
      </c>
      <c r="B71" s="12">
        <v>1</v>
      </c>
      <c r="C71" s="12">
        <v>1</v>
      </c>
      <c r="D71" s="12">
        <v>50</v>
      </c>
      <c r="E71" s="12">
        <v>10</v>
      </c>
    </row>
    <row r="72" spans="1:5">
      <c r="A72" s="10" t="s">
        <v>385</v>
      </c>
      <c r="B72" s="12">
        <v>57</v>
      </c>
      <c r="C72" s="12">
        <v>60</v>
      </c>
      <c r="D72" s="12">
        <v>2010</v>
      </c>
      <c r="E72" s="12">
        <v>495.5</v>
      </c>
    </row>
    <row r="73" spans="1:5">
      <c r="A73" s="10" t="s">
        <v>386</v>
      </c>
      <c r="B73" s="12">
        <v>500</v>
      </c>
      <c r="C73" s="12">
        <v>560</v>
      </c>
      <c r="D73" s="12">
        <v>195435</v>
      </c>
      <c r="E73" s="12">
        <v>106313</v>
      </c>
    </row>
    <row r="74" spans="1:5">
      <c r="A74" s="10" t="s">
        <v>387</v>
      </c>
      <c r="B74" s="12">
        <v>26</v>
      </c>
      <c r="C74" s="12">
        <v>26</v>
      </c>
      <c r="D74" s="12">
        <v>27919.5</v>
      </c>
      <c r="E74" s="12">
        <v>11223.5</v>
      </c>
    </row>
    <row r="75" spans="1:5">
      <c r="A75" s="10" t="s">
        <v>388</v>
      </c>
      <c r="B75" s="12">
        <v>1</v>
      </c>
      <c r="C75" s="12">
        <v>1</v>
      </c>
      <c r="D75" s="12">
        <v>10</v>
      </c>
      <c r="E75" s="12">
        <v>10</v>
      </c>
    </row>
    <row r="76" spans="1:5">
      <c r="A76" s="10" t="s">
        <v>389</v>
      </c>
      <c r="B76" s="12">
        <v>124</v>
      </c>
      <c r="C76" s="12">
        <v>136</v>
      </c>
      <c r="D76" s="12">
        <v>30360</v>
      </c>
      <c r="E76" s="12">
        <v>22535</v>
      </c>
    </row>
    <row r="77" spans="1:5">
      <c r="A77" s="10" t="s">
        <v>390</v>
      </c>
      <c r="B77" s="12">
        <v>29</v>
      </c>
      <c r="C77" s="12">
        <v>29</v>
      </c>
      <c r="D77" s="12">
        <v>1055</v>
      </c>
      <c r="E77" s="12">
        <v>539</v>
      </c>
    </row>
    <row r="78" spans="1:5">
      <c r="A78" s="10" t="s">
        <v>391</v>
      </c>
      <c r="B78" s="12">
        <v>4</v>
      </c>
      <c r="C78" s="12">
        <v>4</v>
      </c>
      <c r="D78" s="12">
        <v>206</v>
      </c>
      <c r="E78" s="12">
        <v>85</v>
      </c>
    </row>
    <row r="79" spans="1:5">
      <c r="A79" s="10" t="s">
        <v>392</v>
      </c>
      <c r="B79" s="12">
        <v>6</v>
      </c>
      <c r="C79" s="12">
        <v>8</v>
      </c>
      <c r="D79" s="12">
        <v>160</v>
      </c>
      <c r="E79" s="12">
        <v>254</v>
      </c>
    </row>
    <row r="80" spans="1:5">
      <c r="A80" s="10" t="s">
        <v>393</v>
      </c>
      <c r="B80" s="12">
        <v>49</v>
      </c>
      <c r="C80" s="12">
        <v>49</v>
      </c>
      <c r="D80" s="12">
        <v>5314</v>
      </c>
      <c r="E80" s="12">
        <v>799</v>
      </c>
    </row>
    <row r="81" spans="1:5">
      <c r="A81" s="10" t="s">
        <v>394</v>
      </c>
      <c r="B81" s="12">
        <v>3</v>
      </c>
      <c r="C81" s="12">
        <v>4</v>
      </c>
      <c r="D81" s="12">
        <v>63020</v>
      </c>
      <c r="E81" s="12">
        <v>3935</v>
      </c>
    </row>
    <row r="82" spans="1:5">
      <c r="A82" s="10" t="s">
        <v>395</v>
      </c>
      <c r="B82" s="12">
        <v>215</v>
      </c>
      <c r="C82" s="12">
        <v>219</v>
      </c>
      <c r="D82" s="12">
        <v>74098.5</v>
      </c>
      <c r="E82" s="12">
        <v>10095.9</v>
      </c>
    </row>
    <row r="83" spans="1:5">
      <c r="A83" s="10" t="s">
        <v>396</v>
      </c>
      <c r="B83" s="12">
        <v>12023</v>
      </c>
      <c r="C83" s="12">
        <v>13010</v>
      </c>
      <c r="D83" s="12">
        <v>793577.68</v>
      </c>
      <c r="E83" s="12">
        <v>326387.87</v>
      </c>
    </row>
    <row r="84" spans="1:5">
      <c r="A84" s="10" t="s">
        <v>397</v>
      </c>
      <c r="B84" s="12">
        <v>24</v>
      </c>
      <c r="C84" s="12">
        <v>24</v>
      </c>
      <c r="D84" s="12">
        <v>2851</v>
      </c>
      <c r="E84" s="12">
        <v>3058</v>
      </c>
    </row>
    <row r="85" spans="1:5">
      <c r="A85" s="10" t="s">
        <v>398</v>
      </c>
      <c r="B85" s="12">
        <v>142</v>
      </c>
      <c r="C85" s="12">
        <v>151</v>
      </c>
      <c r="D85" s="12">
        <v>67389</v>
      </c>
      <c r="E85" s="12">
        <v>10497.61</v>
      </c>
    </row>
    <row r="86" spans="1:5">
      <c r="A86" s="10" t="s">
        <v>399</v>
      </c>
      <c r="B86" s="12">
        <v>7</v>
      </c>
      <c r="C86" s="12">
        <v>7</v>
      </c>
      <c r="D86" s="12">
        <v>888</v>
      </c>
      <c r="E86" s="12">
        <v>887</v>
      </c>
    </row>
    <row r="87" spans="1:5">
      <c r="A87" s="10" t="s">
        <v>400</v>
      </c>
      <c r="B87" s="12">
        <v>10148</v>
      </c>
      <c r="C87" s="12">
        <v>11220</v>
      </c>
      <c r="D87" s="12">
        <v>983784.3</v>
      </c>
      <c r="E87" s="12">
        <v>495892.7</v>
      </c>
    </row>
    <row r="88" spans="1:5">
      <c r="A88" s="10" t="s">
        <v>401</v>
      </c>
      <c r="B88" s="12">
        <v>5</v>
      </c>
      <c r="C88" s="12">
        <v>5</v>
      </c>
      <c r="D88" s="12">
        <v>121</v>
      </c>
      <c r="E88" s="12">
        <v>26</v>
      </c>
    </row>
    <row r="89" spans="1:5">
      <c r="A89" s="10" t="s">
        <v>402</v>
      </c>
      <c r="B89" s="12">
        <v>32</v>
      </c>
      <c r="C89" s="12">
        <v>32</v>
      </c>
      <c r="D89" s="12">
        <v>677</v>
      </c>
      <c r="E89" s="12">
        <v>298.5</v>
      </c>
    </row>
    <row r="90" spans="1:5">
      <c r="A90" s="10" t="s">
        <v>403</v>
      </c>
      <c r="B90" s="12">
        <v>122</v>
      </c>
      <c r="C90" s="12">
        <v>126</v>
      </c>
      <c r="D90" s="12">
        <v>13900</v>
      </c>
      <c r="E90" s="12">
        <v>2850</v>
      </c>
    </row>
    <row r="91" spans="1:5">
      <c r="A91" s="10" t="s">
        <v>404</v>
      </c>
      <c r="B91" s="12">
        <v>4892</v>
      </c>
      <c r="C91" s="12">
        <v>5421</v>
      </c>
      <c r="D91" s="12">
        <v>442475.3</v>
      </c>
      <c r="E91" s="12">
        <v>183476.3</v>
      </c>
    </row>
    <row r="92" spans="1:5">
      <c r="A92" s="10" t="s">
        <v>405</v>
      </c>
      <c r="B92" s="12">
        <v>5008</v>
      </c>
      <c r="C92" s="12">
        <v>5903</v>
      </c>
      <c r="D92" s="12">
        <v>340383.5</v>
      </c>
      <c r="E92" s="12">
        <v>203813.3</v>
      </c>
    </row>
    <row r="93" spans="1:5">
      <c r="A93" s="10" t="s">
        <v>406</v>
      </c>
      <c r="B93" s="12">
        <v>2</v>
      </c>
      <c r="C93" s="12">
        <v>2</v>
      </c>
      <c r="D93" s="12">
        <v>73</v>
      </c>
      <c r="E93" s="12">
        <v>67</v>
      </c>
    </row>
    <row r="94" spans="1:5">
      <c r="A94" s="10" t="s">
        <v>407</v>
      </c>
      <c r="B94" s="12">
        <v>3</v>
      </c>
      <c r="C94" s="12">
        <v>3</v>
      </c>
      <c r="D94" s="12">
        <v>210</v>
      </c>
      <c r="E94" s="12">
        <v>120</v>
      </c>
    </row>
    <row r="95" spans="1:5">
      <c r="A95" s="10" t="s">
        <v>408</v>
      </c>
      <c r="B95" s="12">
        <v>1</v>
      </c>
      <c r="C95" s="12">
        <v>1</v>
      </c>
      <c r="D95" s="12">
        <v>35</v>
      </c>
      <c r="E95" s="12">
        <v>5</v>
      </c>
    </row>
    <row r="96" spans="1:5">
      <c r="A96" s="10" t="s">
        <v>409</v>
      </c>
      <c r="B96" s="12">
        <v>10</v>
      </c>
      <c r="C96" s="12">
        <v>10</v>
      </c>
      <c r="D96" s="12">
        <v>888</v>
      </c>
      <c r="E96" s="12">
        <v>44</v>
      </c>
    </row>
    <row r="97" spans="1:5">
      <c r="A97" s="10" t="s">
        <v>410</v>
      </c>
      <c r="B97" s="12">
        <v>403</v>
      </c>
      <c r="C97" s="12">
        <v>421</v>
      </c>
      <c r="D97" s="12">
        <v>90435.88</v>
      </c>
      <c r="E97" s="12">
        <v>5963.06</v>
      </c>
    </row>
    <row r="98" spans="1:5">
      <c r="A98" s="10" t="s">
        <v>411</v>
      </c>
      <c r="B98" s="12">
        <v>4</v>
      </c>
      <c r="C98" s="12">
        <v>4</v>
      </c>
      <c r="D98" s="12">
        <v>262</v>
      </c>
      <c r="E98" s="12">
        <v>67</v>
      </c>
    </row>
    <row r="99" spans="1:5">
      <c r="A99" s="10" t="s">
        <v>412</v>
      </c>
      <c r="B99" s="12">
        <v>3</v>
      </c>
      <c r="C99" s="12">
        <v>3</v>
      </c>
      <c r="D99" s="12">
        <v>885</v>
      </c>
      <c r="E99" s="12">
        <v>90</v>
      </c>
    </row>
    <row r="100" spans="1:5">
      <c r="A100" s="10" t="s">
        <v>413</v>
      </c>
      <c r="B100" s="12">
        <v>1</v>
      </c>
      <c r="C100" s="12">
        <v>1</v>
      </c>
      <c r="D100" s="12">
        <v>100</v>
      </c>
      <c r="E100" s="12">
        <v>15</v>
      </c>
    </row>
    <row r="101" spans="1:5">
      <c r="A101" s="10" t="s">
        <v>414</v>
      </c>
      <c r="B101" s="12">
        <v>573</v>
      </c>
      <c r="C101" s="12">
        <v>620</v>
      </c>
      <c r="D101" s="12">
        <v>67524.32</v>
      </c>
      <c r="E101" s="12">
        <v>23159.1</v>
      </c>
    </row>
    <row r="102" spans="1:5">
      <c r="A102" s="10" t="s">
        <v>415</v>
      </c>
      <c r="B102" s="12">
        <v>492</v>
      </c>
      <c r="C102" s="12">
        <v>588</v>
      </c>
      <c r="D102" s="12">
        <v>15638.5</v>
      </c>
      <c r="E102" s="12">
        <v>10773.55</v>
      </c>
    </row>
    <row r="103" spans="1:5">
      <c r="A103" s="10" t="s">
        <v>416</v>
      </c>
      <c r="B103" s="12">
        <v>2</v>
      </c>
      <c r="C103" s="12">
        <v>2</v>
      </c>
      <c r="D103" s="12">
        <v>213</v>
      </c>
      <c r="E103" s="12">
        <v>38</v>
      </c>
    </row>
    <row r="104" spans="1:5">
      <c r="A104" s="10" t="s">
        <v>417</v>
      </c>
      <c r="B104" s="12">
        <v>36</v>
      </c>
      <c r="C104" s="12">
        <v>36</v>
      </c>
      <c r="D104" s="12">
        <v>6418</v>
      </c>
      <c r="E104" s="12">
        <v>2057</v>
      </c>
    </row>
    <row r="105" spans="1:5">
      <c r="A105" s="10" t="s">
        <v>418</v>
      </c>
      <c r="B105" s="12">
        <v>10642</v>
      </c>
      <c r="C105" s="12">
        <v>11314</v>
      </c>
      <c r="D105" s="12">
        <v>848581.07</v>
      </c>
      <c r="E105" s="12">
        <v>325322.08</v>
      </c>
    </row>
    <row r="106" spans="1:5">
      <c r="A106" s="10" t="s">
        <v>419</v>
      </c>
      <c r="B106" s="12">
        <v>70</v>
      </c>
      <c r="C106" s="12">
        <v>70</v>
      </c>
      <c r="D106" s="12">
        <v>3464.5</v>
      </c>
      <c r="E106" s="12">
        <v>1092.5</v>
      </c>
    </row>
    <row r="107" spans="1:5">
      <c r="A107" s="10" t="s">
        <v>420</v>
      </c>
      <c r="B107" s="12">
        <v>3</v>
      </c>
      <c r="C107" s="12">
        <v>3</v>
      </c>
      <c r="D107" s="12">
        <v>2875</v>
      </c>
      <c r="E107" s="12">
        <v>75</v>
      </c>
    </row>
    <row r="108" spans="1:5">
      <c r="A108" s="10" t="s">
        <v>421</v>
      </c>
      <c r="B108" s="12">
        <v>23</v>
      </c>
      <c r="C108" s="12">
        <v>23</v>
      </c>
      <c r="D108" s="12">
        <v>6701</v>
      </c>
      <c r="E108" s="12">
        <v>1992</v>
      </c>
    </row>
    <row r="109" spans="1:5">
      <c r="A109" s="10" t="s">
        <v>422</v>
      </c>
      <c r="B109" s="12">
        <v>11223</v>
      </c>
      <c r="C109" s="12">
        <v>12429</v>
      </c>
      <c r="D109" s="12">
        <v>847895.34</v>
      </c>
      <c r="E109" s="12">
        <v>399317.9</v>
      </c>
    </row>
    <row r="110" spans="1:5">
      <c r="A110" s="10" t="s">
        <v>423</v>
      </c>
      <c r="B110" s="12">
        <v>5</v>
      </c>
      <c r="C110" s="12">
        <v>5</v>
      </c>
      <c r="D110" s="12">
        <v>90</v>
      </c>
      <c r="E110" s="12">
        <v>8</v>
      </c>
    </row>
    <row r="111" spans="1:5">
      <c r="A111" s="10" t="s">
        <v>424</v>
      </c>
      <c r="B111" s="12">
        <v>463</v>
      </c>
      <c r="C111" s="12">
        <v>485</v>
      </c>
      <c r="D111" s="12">
        <v>29179.25</v>
      </c>
      <c r="E111" s="12">
        <v>10867.95</v>
      </c>
    </row>
    <row r="112" spans="1:5">
      <c r="A112" s="10" t="s">
        <v>425</v>
      </c>
      <c r="B112" s="12">
        <v>3104</v>
      </c>
      <c r="C112" s="12">
        <v>3344</v>
      </c>
      <c r="D112" s="12">
        <v>568075.13</v>
      </c>
      <c r="E112" s="12">
        <v>120241.82</v>
      </c>
    </row>
    <row r="113" spans="1:5">
      <c r="A113" s="10" t="s">
        <v>426</v>
      </c>
      <c r="B113" s="12">
        <v>2126</v>
      </c>
      <c r="C113" s="12">
        <v>2529</v>
      </c>
      <c r="D113" s="12">
        <v>160368.33</v>
      </c>
      <c r="E113" s="12">
        <v>70627.5</v>
      </c>
    </row>
    <row r="114" spans="1:5">
      <c r="A114" s="10" t="s">
        <v>427</v>
      </c>
      <c r="B114" s="12">
        <v>11</v>
      </c>
      <c r="C114" s="12">
        <v>11</v>
      </c>
      <c r="D114" s="12">
        <v>517.53</v>
      </c>
      <c r="E114" s="12">
        <v>121.2</v>
      </c>
    </row>
    <row r="115" spans="1:5">
      <c r="A115" s="10" t="s">
        <v>428</v>
      </c>
      <c r="B115" s="12">
        <v>261</v>
      </c>
      <c r="C115" s="12">
        <v>262</v>
      </c>
      <c r="D115" s="12">
        <v>17816</v>
      </c>
      <c r="E115" s="12">
        <v>5829</v>
      </c>
    </row>
    <row r="116" spans="1:5">
      <c r="A116" s="10" t="s">
        <v>429</v>
      </c>
      <c r="B116" s="12">
        <v>4</v>
      </c>
      <c r="C116" s="12">
        <v>4</v>
      </c>
      <c r="D116" s="12">
        <v>1142</v>
      </c>
      <c r="E116" s="12">
        <v>172</v>
      </c>
    </row>
    <row r="117" spans="1:5">
      <c r="A117" s="10" t="s">
        <v>430</v>
      </c>
      <c r="B117" s="12">
        <v>85</v>
      </c>
      <c r="C117" s="12">
        <v>101</v>
      </c>
      <c r="D117" s="12">
        <v>21787</v>
      </c>
      <c r="E117" s="12">
        <v>7364</v>
      </c>
    </row>
    <row r="118" spans="1:5">
      <c r="A118" s="10" t="s">
        <v>431</v>
      </c>
      <c r="B118" s="12">
        <v>340</v>
      </c>
      <c r="C118" s="12">
        <v>354</v>
      </c>
      <c r="D118" s="12">
        <v>11593</v>
      </c>
      <c r="E118" s="12">
        <v>5467.9</v>
      </c>
    </row>
    <row r="119" spans="1:5">
      <c r="A119" s="10" t="s">
        <v>432</v>
      </c>
      <c r="B119" s="12">
        <v>57</v>
      </c>
      <c r="C119" s="12">
        <v>62</v>
      </c>
      <c r="D119" s="12">
        <v>2154.5</v>
      </c>
      <c r="E119" s="12">
        <v>1012.5</v>
      </c>
    </row>
    <row r="120" spans="1:5">
      <c r="A120" s="10" t="s">
        <v>433</v>
      </c>
      <c r="B120" s="12">
        <v>2128</v>
      </c>
      <c r="C120" s="12">
        <v>2258</v>
      </c>
      <c r="D120" s="12">
        <v>266626.34</v>
      </c>
      <c r="E120" s="12">
        <v>39317.06</v>
      </c>
    </row>
    <row r="121" spans="1:5">
      <c r="A121" s="10" t="s">
        <v>434</v>
      </c>
      <c r="B121" s="12">
        <v>54</v>
      </c>
      <c r="C121" s="12">
        <v>55</v>
      </c>
      <c r="D121" s="12">
        <v>4445</v>
      </c>
      <c r="E121" s="12">
        <v>1993</v>
      </c>
    </row>
    <row r="122" spans="1:5">
      <c r="A122" s="10" t="s">
        <v>435</v>
      </c>
      <c r="B122" s="12">
        <v>3358</v>
      </c>
      <c r="C122" s="12">
        <v>3554</v>
      </c>
      <c r="D122" s="12">
        <v>496477.76</v>
      </c>
      <c r="E122" s="12">
        <v>108976.88</v>
      </c>
    </row>
    <row r="123" spans="1:5">
      <c r="A123" s="10" t="s">
        <v>436</v>
      </c>
      <c r="B123" s="12">
        <v>6</v>
      </c>
      <c r="C123" s="12">
        <v>6</v>
      </c>
      <c r="D123" s="12">
        <v>255</v>
      </c>
      <c r="E123" s="12">
        <v>99</v>
      </c>
    </row>
    <row r="124" spans="1:5">
      <c r="A124" s="10" t="s">
        <v>437</v>
      </c>
      <c r="B124" s="12">
        <v>49</v>
      </c>
      <c r="C124" s="12">
        <v>49</v>
      </c>
      <c r="D124" s="12">
        <v>8957</v>
      </c>
      <c r="E124" s="12">
        <v>1554</v>
      </c>
    </row>
    <row r="125" spans="1:5">
      <c r="A125" s="10" t="s">
        <v>438</v>
      </c>
      <c r="B125" s="12">
        <v>2</v>
      </c>
      <c r="C125" s="12">
        <v>2</v>
      </c>
      <c r="D125" s="12">
        <v>4550</v>
      </c>
      <c r="E125" s="12">
        <v>229</v>
      </c>
    </row>
    <row r="126" spans="1:5">
      <c r="A126" s="10" t="s">
        <v>439</v>
      </c>
      <c r="B126" s="12">
        <v>275</v>
      </c>
      <c r="C126" s="12">
        <v>283</v>
      </c>
      <c r="D126" s="12">
        <v>19029.8</v>
      </c>
      <c r="E126" s="12">
        <v>9012.5</v>
      </c>
    </row>
    <row r="127" spans="1:5">
      <c r="A127" s="10" t="s">
        <v>440</v>
      </c>
      <c r="B127" s="12">
        <v>2</v>
      </c>
      <c r="C127" s="12">
        <v>2</v>
      </c>
      <c r="D127" s="12">
        <v>323</v>
      </c>
      <c r="E127" s="12">
        <v>5</v>
      </c>
    </row>
    <row r="128" spans="1:5">
      <c r="A128" s="10" t="s">
        <v>441</v>
      </c>
      <c r="B128" s="12">
        <v>33</v>
      </c>
      <c r="C128" s="12">
        <v>36</v>
      </c>
      <c r="D128" s="12">
        <v>254471</v>
      </c>
      <c r="E128" s="12">
        <v>245474</v>
      </c>
    </row>
    <row r="129" spans="1:5">
      <c r="A129" s="10" t="s">
        <v>442</v>
      </c>
      <c r="B129" s="12">
        <v>19</v>
      </c>
      <c r="C129" s="12">
        <v>19</v>
      </c>
      <c r="D129" s="12">
        <v>6567</v>
      </c>
      <c r="E129" s="12">
        <v>659</v>
      </c>
    </row>
    <row r="130" spans="1:5">
      <c r="A130" s="10" t="s">
        <v>443</v>
      </c>
      <c r="B130" s="12">
        <v>1</v>
      </c>
      <c r="C130" s="12">
        <v>1</v>
      </c>
      <c r="D130" s="12">
        <v>15</v>
      </c>
      <c r="E130" s="12">
        <v>13</v>
      </c>
    </row>
    <row r="131" spans="1:5">
      <c r="A131" s="10" t="s">
        <v>444</v>
      </c>
      <c r="B131" s="12">
        <v>1</v>
      </c>
      <c r="C131" s="12">
        <v>1</v>
      </c>
      <c r="D131" s="12">
        <v>2</v>
      </c>
      <c r="E131" s="12">
        <v>0</v>
      </c>
    </row>
    <row r="132" spans="1:5">
      <c r="A132" s="10" t="s">
        <v>445</v>
      </c>
      <c r="B132" s="12">
        <v>715</v>
      </c>
      <c r="C132" s="12">
        <v>997</v>
      </c>
      <c r="D132" s="12">
        <v>69435.5</v>
      </c>
      <c r="E132" s="12">
        <v>45088.55</v>
      </c>
    </row>
    <row r="133" spans="1:5">
      <c r="A133" s="10" t="s">
        <v>446</v>
      </c>
      <c r="B133" s="12">
        <v>13</v>
      </c>
      <c r="C133" s="12">
        <v>17</v>
      </c>
      <c r="D133" s="12">
        <v>1242</v>
      </c>
      <c r="E133" s="12">
        <v>721</v>
      </c>
    </row>
    <row r="134" spans="1:5">
      <c r="A134" s="10" t="s">
        <v>447</v>
      </c>
      <c r="B134" s="12">
        <v>2691</v>
      </c>
      <c r="C134" s="12">
        <v>3171</v>
      </c>
      <c r="D134" s="12">
        <v>862543</v>
      </c>
      <c r="E134" s="12">
        <v>689076</v>
      </c>
    </row>
    <row r="135" spans="1:5">
      <c r="A135" s="10" t="s">
        <v>448</v>
      </c>
      <c r="B135" s="12">
        <v>1</v>
      </c>
      <c r="C135" s="12">
        <v>1</v>
      </c>
      <c r="D135" s="12">
        <v>340</v>
      </c>
      <c r="E135" s="12">
        <v>340</v>
      </c>
    </row>
    <row r="136" spans="1:5">
      <c r="A136" s="10" t="s">
        <v>449</v>
      </c>
      <c r="B136" s="12">
        <v>1</v>
      </c>
      <c r="C136" s="12">
        <v>1</v>
      </c>
      <c r="D136" s="12">
        <v>500</v>
      </c>
      <c r="E136" s="12">
        <v>89</v>
      </c>
    </row>
    <row r="137" spans="1:5">
      <c r="A137" s="10" t="s">
        <v>450</v>
      </c>
      <c r="B137" s="12">
        <v>201</v>
      </c>
      <c r="C137" s="12">
        <v>216</v>
      </c>
      <c r="D137" s="12">
        <v>12646</v>
      </c>
      <c r="E137" s="12">
        <v>4423</v>
      </c>
    </row>
    <row r="138" spans="1:5">
      <c r="A138" s="10" t="s">
        <v>451</v>
      </c>
      <c r="B138" s="12">
        <v>8</v>
      </c>
      <c r="C138" s="12">
        <v>8</v>
      </c>
      <c r="D138" s="12">
        <v>384</v>
      </c>
      <c r="E138" s="12">
        <v>22</v>
      </c>
    </row>
    <row r="139" spans="1:5">
      <c r="A139" s="10" t="s">
        <v>452</v>
      </c>
      <c r="B139" s="12">
        <v>12</v>
      </c>
      <c r="C139" s="12">
        <v>12</v>
      </c>
      <c r="D139" s="12">
        <v>220</v>
      </c>
      <c r="E139" s="12">
        <v>82.5</v>
      </c>
    </row>
    <row r="140" spans="1:5">
      <c r="A140" s="10" t="s">
        <v>453</v>
      </c>
      <c r="B140" s="12">
        <v>42</v>
      </c>
      <c r="C140" s="12">
        <v>45</v>
      </c>
      <c r="D140" s="12">
        <v>1439.5</v>
      </c>
      <c r="E140" s="12">
        <v>415</v>
      </c>
    </row>
    <row r="141" spans="1:5">
      <c r="A141" s="10" t="s">
        <v>454</v>
      </c>
      <c r="B141" s="12">
        <v>673</v>
      </c>
      <c r="C141" s="12">
        <v>722</v>
      </c>
      <c r="D141" s="12">
        <v>96976.5</v>
      </c>
      <c r="E141" s="12">
        <v>46265.2</v>
      </c>
    </row>
    <row r="142" spans="1:5">
      <c r="A142" s="10" t="s">
        <v>455</v>
      </c>
      <c r="B142" s="12">
        <v>1336</v>
      </c>
      <c r="C142" s="12">
        <v>1591</v>
      </c>
      <c r="D142" s="12">
        <v>791142</v>
      </c>
      <c r="E142" s="12">
        <v>373325</v>
      </c>
    </row>
    <row r="143" spans="1:5">
      <c r="A143" s="10" t="s">
        <v>456</v>
      </c>
      <c r="B143" s="12">
        <v>310</v>
      </c>
      <c r="C143" s="12">
        <v>316</v>
      </c>
      <c r="D143" s="12">
        <v>37525.4</v>
      </c>
      <c r="E143" s="12">
        <v>7330.08</v>
      </c>
    </row>
    <row r="144" spans="1:5">
      <c r="A144" s="10" t="s">
        <v>457</v>
      </c>
      <c r="B144" s="12">
        <v>41347</v>
      </c>
      <c r="C144" s="12">
        <v>47002</v>
      </c>
      <c r="D144" s="12">
        <v>2703905.94</v>
      </c>
      <c r="E144" s="12">
        <v>1337142.95</v>
      </c>
    </row>
    <row r="145" spans="1:5">
      <c r="A145" s="10" t="s">
        <v>458</v>
      </c>
      <c r="B145" s="12">
        <v>11</v>
      </c>
      <c r="C145" s="12">
        <v>12</v>
      </c>
      <c r="D145" s="12">
        <v>1316</v>
      </c>
      <c r="E145" s="12">
        <v>225</v>
      </c>
    </row>
    <row r="146" spans="1:5">
      <c r="A146" s="10" t="s">
        <v>459</v>
      </c>
      <c r="B146" s="12">
        <v>3</v>
      </c>
      <c r="C146" s="12">
        <v>3</v>
      </c>
      <c r="D146" s="12">
        <v>34</v>
      </c>
      <c r="E146" s="12">
        <v>22</v>
      </c>
    </row>
    <row r="147" spans="1:5">
      <c r="A147" s="10" t="s">
        <v>460</v>
      </c>
      <c r="B147" s="12">
        <v>143</v>
      </c>
      <c r="C147" s="12">
        <v>161</v>
      </c>
      <c r="D147" s="12">
        <v>4549</v>
      </c>
      <c r="E147" s="12">
        <v>2283</v>
      </c>
    </row>
    <row r="148" spans="1:5">
      <c r="A148" s="10" t="s">
        <v>461</v>
      </c>
      <c r="B148" s="12">
        <v>84</v>
      </c>
      <c r="C148" s="12">
        <v>85</v>
      </c>
      <c r="D148" s="12">
        <v>5353</v>
      </c>
      <c r="E148" s="12">
        <v>1754.5</v>
      </c>
    </row>
    <row r="149" spans="1:5">
      <c r="A149" s="10" t="s">
        <v>462</v>
      </c>
      <c r="B149" s="12">
        <v>154</v>
      </c>
      <c r="C149" s="12">
        <v>171</v>
      </c>
      <c r="D149" s="12">
        <v>14567.5</v>
      </c>
      <c r="E149" s="12">
        <v>3386</v>
      </c>
    </row>
    <row r="150" spans="1:5">
      <c r="A150" s="10" t="s">
        <v>463</v>
      </c>
      <c r="B150" s="12">
        <v>342</v>
      </c>
      <c r="C150" s="12">
        <v>414</v>
      </c>
      <c r="D150" s="12">
        <v>17274</v>
      </c>
      <c r="E150" s="12">
        <v>10623</v>
      </c>
    </row>
    <row r="151" spans="1:5">
      <c r="A151" s="10" t="s">
        <v>464</v>
      </c>
      <c r="B151" s="12">
        <v>9</v>
      </c>
      <c r="C151" s="12">
        <v>9</v>
      </c>
      <c r="D151" s="12">
        <v>20414</v>
      </c>
      <c r="E151" s="12">
        <v>581</v>
      </c>
    </row>
    <row r="152" spans="1:5">
      <c r="A152" s="10" t="s">
        <v>465</v>
      </c>
      <c r="B152" s="12">
        <v>5</v>
      </c>
      <c r="C152" s="12">
        <v>7</v>
      </c>
      <c r="D152" s="12">
        <v>89</v>
      </c>
      <c r="E152" s="12">
        <v>64</v>
      </c>
    </row>
    <row r="153" spans="1:5">
      <c r="A153" s="10" t="s">
        <v>466</v>
      </c>
      <c r="B153" s="12">
        <v>77</v>
      </c>
      <c r="C153" s="12">
        <v>97</v>
      </c>
      <c r="D153" s="12">
        <v>3356</v>
      </c>
      <c r="E153" s="12">
        <v>2659</v>
      </c>
    </row>
    <row r="154" spans="1:5">
      <c r="A154" s="10" t="s">
        <v>467</v>
      </c>
      <c r="B154" s="12">
        <v>1</v>
      </c>
      <c r="C154" s="12">
        <v>2</v>
      </c>
      <c r="D154" s="12">
        <v>133</v>
      </c>
      <c r="E154" s="12">
        <v>33</v>
      </c>
    </row>
    <row r="155" spans="1:5">
      <c r="A155" s="10" t="s">
        <v>468</v>
      </c>
      <c r="B155" s="12">
        <v>1</v>
      </c>
      <c r="C155" s="12">
        <v>1</v>
      </c>
      <c r="D155" s="12">
        <v>5</v>
      </c>
      <c r="E155" s="12">
        <v>5</v>
      </c>
    </row>
    <row r="156" spans="1:5">
      <c r="A156" s="10" t="s">
        <v>469</v>
      </c>
      <c r="B156" s="12">
        <v>1522</v>
      </c>
      <c r="C156" s="12">
        <v>1587</v>
      </c>
      <c r="D156" s="12">
        <v>56642</v>
      </c>
      <c r="E156" s="12">
        <v>19294.22</v>
      </c>
    </row>
    <row r="157" spans="1:5">
      <c r="A157" s="10" t="s">
        <v>470</v>
      </c>
      <c r="B157" s="12">
        <v>5</v>
      </c>
      <c r="C157" s="12">
        <v>5</v>
      </c>
      <c r="D157" s="12">
        <v>33110</v>
      </c>
      <c r="E157" s="12">
        <v>12544</v>
      </c>
    </row>
    <row r="158" spans="1:5">
      <c r="A158" s="10" t="s">
        <v>471</v>
      </c>
      <c r="B158" s="12">
        <v>6</v>
      </c>
      <c r="C158" s="12">
        <v>7</v>
      </c>
      <c r="D158" s="12">
        <v>352</v>
      </c>
      <c r="E158" s="12">
        <v>205</v>
      </c>
    </row>
    <row r="159" spans="1:5">
      <c r="A159" s="10" t="s">
        <v>472</v>
      </c>
      <c r="B159" s="12">
        <v>3</v>
      </c>
      <c r="C159" s="12">
        <v>3</v>
      </c>
      <c r="D159" s="12">
        <v>300</v>
      </c>
      <c r="E159" s="12">
        <v>126</v>
      </c>
    </row>
    <row r="160" spans="1:5">
      <c r="A160" s="10" t="s">
        <v>473</v>
      </c>
      <c r="B160" s="12">
        <v>2102</v>
      </c>
      <c r="C160" s="12">
        <v>2508</v>
      </c>
      <c r="D160" s="12">
        <v>1017960.5</v>
      </c>
      <c r="E160" s="12">
        <v>600138.8</v>
      </c>
    </row>
    <row r="161" spans="1:5">
      <c r="A161" s="10" t="s">
        <v>474</v>
      </c>
      <c r="B161" s="12">
        <v>378</v>
      </c>
      <c r="C161" s="12">
        <v>411</v>
      </c>
      <c r="D161" s="12">
        <v>61474</v>
      </c>
      <c r="E161" s="12">
        <v>20094</v>
      </c>
    </row>
    <row r="162" spans="1:5">
      <c r="A162" s="10" t="s">
        <v>475</v>
      </c>
      <c r="B162" s="12">
        <v>664</v>
      </c>
      <c r="C162" s="12">
        <v>724</v>
      </c>
      <c r="D162" s="12">
        <v>214497</v>
      </c>
      <c r="E162" s="12">
        <v>114881</v>
      </c>
    </row>
    <row r="163" spans="1:5">
      <c r="A163" s="10" t="s">
        <v>476</v>
      </c>
      <c r="B163" s="12">
        <v>1</v>
      </c>
      <c r="C163" s="12">
        <v>1</v>
      </c>
      <c r="D163" s="12">
        <v>10</v>
      </c>
      <c r="E163" s="12">
        <v>10</v>
      </c>
    </row>
    <row r="164" spans="1:5">
      <c r="A164" s="10" t="s">
        <v>477</v>
      </c>
      <c r="B164" s="12">
        <v>1</v>
      </c>
      <c r="C164" s="12">
        <v>1</v>
      </c>
      <c r="D164" s="12">
        <v>100</v>
      </c>
      <c r="E164" s="12">
        <v>100</v>
      </c>
    </row>
    <row r="165" spans="1:5">
      <c r="A165" s="10" t="s">
        <v>478</v>
      </c>
      <c r="B165" s="12">
        <v>21</v>
      </c>
      <c r="C165" s="12">
        <v>21</v>
      </c>
      <c r="D165" s="12">
        <v>3067</v>
      </c>
      <c r="E165" s="12">
        <v>1993</v>
      </c>
    </row>
    <row r="166" spans="1:5">
      <c r="A166" s="10" t="s">
        <v>479</v>
      </c>
      <c r="B166" s="12">
        <v>7</v>
      </c>
      <c r="C166" s="12">
        <v>7</v>
      </c>
      <c r="D166" s="12">
        <v>4819</v>
      </c>
      <c r="E166" s="12">
        <v>1071</v>
      </c>
    </row>
    <row r="167" spans="1:5">
      <c r="A167" s="10" t="s">
        <v>480</v>
      </c>
      <c r="B167" s="12">
        <v>3</v>
      </c>
      <c r="C167" s="12">
        <v>3</v>
      </c>
      <c r="D167" s="12">
        <v>95</v>
      </c>
      <c r="E167" s="12">
        <v>80</v>
      </c>
    </row>
    <row r="168" spans="1:5">
      <c r="A168" s="10" t="s">
        <v>481</v>
      </c>
      <c r="B168" s="12">
        <v>2053</v>
      </c>
      <c r="C168" s="12">
        <v>2310</v>
      </c>
      <c r="D168" s="12">
        <v>459031</v>
      </c>
      <c r="E168" s="12">
        <v>66226</v>
      </c>
    </row>
    <row r="169" spans="1:5">
      <c r="A169" s="10" t="s">
        <v>482</v>
      </c>
      <c r="B169" s="12">
        <v>3157</v>
      </c>
      <c r="C169" s="12">
        <v>3779</v>
      </c>
      <c r="D169" s="12">
        <v>244694</v>
      </c>
      <c r="E169" s="12">
        <v>147417</v>
      </c>
    </row>
    <row r="170" spans="1:5">
      <c r="A170" s="10" t="s">
        <v>483</v>
      </c>
      <c r="B170" s="12">
        <v>40</v>
      </c>
      <c r="C170" s="12">
        <v>40</v>
      </c>
      <c r="D170" s="12">
        <v>7696</v>
      </c>
      <c r="E170" s="12">
        <v>452</v>
      </c>
    </row>
    <row r="171" spans="1:5">
      <c r="A171" s="10" t="s">
        <v>484</v>
      </c>
      <c r="B171" s="12">
        <v>206</v>
      </c>
      <c r="C171" s="12">
        <v>236</v>
      </c>
      <c r="D171" s="12">
        <v>170753.8</v>
      </c>
      <c r="E171" s="12">
        <v>72779</v>
      </c>
    </row>
    <row r="172" spans="1:5">
      <c r="A172" s="10" t="s">
        <v>485</v>
      </c>
      <c r="B172" s="12">
        <v>228</v>
      </c>
      <c r="C172" s="12">
        <v>315</v>
      </c>
      <c r="D172" s="12">
        <v>27947.5</v>
      </c>
      <c r="E172" s="12">
        <v>9129.5</v>
      </c>
    </row>
    <row r="173" spans="1:5">
      <c r="A173" s="10" t="s">
        <v>486</v>
      </c>
      <c r="B173" s="12">
        <v>1</v>
      </c>
      <c r="C173" s="12">
        <v>1</v>
      </c>
      <c r="D173" s="12">
        <v>98</v>
      </c>
      <c r="E173" s="12">
        <v>90</v>
      </c>
    </row>
    <row r="174" spans="1:5">
      <c r="A174" s="10" t="s">
        <v>487</v>
      </c>
      <c r="B174" s="12">
        <v>1</v>
      </c>
      <c r="C174" s="12">
        <v>1</v>
      </c>
      <c r="D174" s="12">
        <v>125</v>
      </c>
      <c r="E174" s="12">
        <v>124</v>
      </c>
    </row>
    <row r="175" spans="1:5">
      <c r="A175" s="10" t="s">
        <v>488</v>
      </c>
      <c r="B175" s="12">
        <v>149</v>
      </c>
      <c r="C175" s="12">
        <v>200</v>
      </c>
      <c r="D175" s="12">
        <v>13521</v>
      </c>
      <c r="E175" s="12">
        <v>7821</v>
      </c>
    </row>
    <row r="176" spans="1:5">
      <c r="A176" s="10" t="s">
        <v>489</v>
      </c>
      <c r="B176" s="12">
        <v>31</v>
      </c>
      <c r="C176" s="12">
        <v>39</v>
      </c>
      <c r="D176" s="12">
        <v>20919</v>
      </c>
      <c r="E176" s="12">
        <v>10922</v>
      </c>
    </row>
    <row r="177" spans="1:5">
      <c r="A177" s="10" t="s">
        <v>490</v>
      </c>
      <c r="B177" s="12">
        <v>198</v>
      </c>
      <c r="C177" s="12">
        <v>213</v>
      </c>
      <c r="D177" s="12">
        <v>30934.5</v>
      </c>
      <c r="E177" s="12">
        <v>16373</v>
      </c>
    </row>
    <row r="178" spans="1:5">
      <c r="A178" s="10" t="s">
        <v>491</v>
      </c>
      <c r="B178" s="12">
        <v>1060</v>
      </c>
      <c r="C178" s="12">
        <v>1165</v>
      </c>
      <c r="D178" s="12">
        <v>117080</v>
      </c>
      <c r="E178" s="12">
        <v>59031.5</v>
      </c>
    </row>
    <row r="179" spans="1:5">
      <c r="A179" s="10" t="s">
        <v>492</v>
      </c>
      <c r="B179" s="12">
        <v>19</v>
      </c>
      <c r="C179" s="12">
        <v>19</v>
      </c>
      <c r="D179" s="12">
        <v>3498</v>
      </c>
      <c r="E179" s="12">
        <v>470</v>
      </c>
    </row>
    <row r="180" spans="1:5">
      <c r="A180" s="10" t="s">
        <v>493</v>
      </c>
      <c r="B180" s="12">
        <v>80</v>
      </c>
      <c r="C180" s="12">
        <v>82</v>
      </c>
      <c r="D180" s="12">
        <v>34490</v>
      </c>
      <c r="E180" s="12">
        <v>2281</v>
      </c>
    </row>
    <row r="181" spans="1:5">
      <c r="A181" s="10" t="s">
        <v>494</v>
      </c>
      <c r="B181" s="12">
        <v>780</v>
      </c>
      <c r="C181" s="12">
        <v>894</v>
      </c>
      <c r="D181" s="12">
        <v>181069</v>
      </c>
      <c r="E181" s="12">
        <v>60971</v>
      </c>
    </row>
    <row r="182" spans="1:5">
      <c r="A182" s="10" t="s">
        <v>495</v>
      </c>
      <c r="B182" s="12">
        <v>88</v>
      </c>
      <c r="C182" s="12">
        <v>92</v>
      </c>
      <c r="D182" s="12">
        <v>4034</v>
      </c>
      <c r="E182" s="12">
        <v>1062</v>
      </c>
    </row>
    <row r="183" spans="1:5">
      <c r="A183" s="10" t="s">
        <v>496</v>
      </c>
      <c r="B183" s="12">
        <v>1</v>
      </c>
      <c r="C183" s="12">
        <v>1</v>
      </c>
      <c r="D183" s="12">
        <v>200</v>
      </c>
      <c r="E183" s="12">
        <v>20</v>
      </c>
    </row>
    <row r="184" spans="1:5">
      <c r="A184" s="10" t="s">
        <v>497</v>
      </c>
      <c r="B184" s="12">
        <v>3</v>
      </c>
      <c r="C184" s="12">
        <v>3</v>
      </c>
      <c r="D184" s="12">
        <v>910</v>
      </c>
      <c r="E184" s="12">
        <v>484</v>
      </c>
    </row>
    <row r="185" spans="1:5">
      <c r="A185" s="10" t="s">
        <v>498</v>
      </c>
      <c r="B185" s="12">
        <v>83</v>
      </c>
      <c r="C185" s="12">
        <v>92</v>
      </c>
      <c r="D185" s="12">
        <v>2653</v>
      </c>
      <c r="E185" s="12">
        <v>1665</v>
      </c>
    </row>
    <row r="186" spans="1:5">
      <c r="A186" s="10" t="s">
        <v>499</v>
      </c>
      <c r="B186" s="12">
        <v>2</v>
      </c>
      <c r="C186" s="12">
        <v>2</v>
      </c>
      <c r="D186" s="12">
        <v>6</v>
      </c>
      <c r="E186" s="12">
        <v>6</v>
      </c>
    </row>
    <row r="187" spans="1:5">
      <c r="A187" s="10" t="s">
        <v>500</v>
      </c>
      <c r="B187" s="12">
        <v>2</v>
      </c>
      <c r="C187" s="12">
        <v>2</v>
      </c>
      <c r="D187" s="12">
        <v>11</v>
      </c>
      <c r="E187" s="12">
        <v>11</v>
      </c>
    </row>
    <row r="188" spans="1:5">
      <c r="A188" s="10" t="s">
        <v>501</v>
      </c>
      <c r="B188" s="12">
        <v>111</v>
      </c>
      <c r="C188" s="12">
        <v>114</v>
      </c>
      <c r="D188" s="12">
        <v>34140.5</v>
      </c>
      <c r="E188" s="12">
        <v>18323.5</v>
      </c>
    </row>
    <row r="189" spans="1:5">
      <c r="A189" s="10" t="s">
        <v>502</v>
      </c>
      <c r="B189" s="12">
        <v>3755</v>
      </c>
      <c r="C189" s="12">
        <v>3882</v>
      </c>
      <c r="D189" s="12">
        <v>474272.52</v>
      </c>
      <c r="E189" s="12">
        <v>95888.81</v>
      </c>
    </row>
    <row r="190" spans="1:5">
      <c r="A190" s="10" t="s">
        <v>503</v>
      </c>
      <c r="B190" s="12">
        <v>1</v>
      </c>
      <c r="C190" s="12">
        <v>1</v>
      </c>
      <c r="D190" s="12">
        <v>24</v>
      </c>
      <c r="E190" s="12">
        <v>6</v>
      </c>
    </row>
    <row r="191" spans="1:5">
      <c r="A191" s="10" t="s">
        <v>504</v>
      </c>
      <c r="B191" s="12">
        <v>974</v>
      </c>
      <c r="C191" s="12">
        <v>1127</v>
      </c>
      <c r="D191" s="12">
        <v>585770</v>
      </c>
      <c r="E191" s="12">
        <v>334096</v>
      </c>
    </row>
    <row r="192" spans="1:5">
      <c r="A192" s="10" t="s">
        <v>505</v>
      </c>
      <c r="B192" s="12">
        <v>185</v>
      </c>
      <c r="C192" s="12">
        <v>191</v>
      </c>
      <c r="D192" s="12">
        <v>65425</v>
      </c>
      <c r="E192" s="12">
        <v>49574</v>
      </c>
    </row>
    <row r="193" spans="1:5">
      <c r="A193" s="10" t="s">
        <v>506</v>
      </c>
      <c r="B193" s="12">
        <v>89</v>
      </c>
      <c r="C193" s="12">
        <v>100</v>
      </c>
      <c r="D193" s="12">
        <v>13486</v>
      </c>
      <c r="E193" s="12">
        <v>5599</v>
      </c>
    </row>
    <row r="194" spans="1:5">
      <c r="A194" s="10" t="s">
        <v>507</v>
      </c>
      <c r="B194" s="12">
        <v>2470</v>
      </c>
      <c r="C194" s="12">
        <v>2625</v>
      </c>
      <c r="D194" s="12">
        <v>155340.85</v>
      </c>
      <c r="E194" s="12">
        <v>54354.1</v>
      </c>
    </row>
    <row r="195" spans="1:5">
      <c r="A195" s="10" t="s">
        <v>508</v>
      </c>
      <c r="B195" s="12">
        <v>19808</v>
      </c>
      <c r="C195" s="12">
        <v>21523</v>
      </c>
      <c r="D195" s="12">
        <v>1339582.85</v>
      </c>
      <c r="E195" s="12">
        <v>483621.71</v>
      </c>
    </row>
    <row r="196" spans="1:5">
      <c r="A196" s="10" t="s">
        <v>509</v>
      </c>
      <c r="B196" s="12">
        <v>482</v>
      </c>
      <c r="C196" s="12">
        <v>609</v>
      </c>
      <c r="D196" s="12">
        <v>44523</v>
      </c>
      <c r="E196" s="12">
        <v>27111</v>
      </c>
    </row>
    <row r="197" spans="1:5">
      <c r="A197" s="10" t="s">
        <v>510</v>
      </c>
      <c r="B197" s="12">
        <v>332</v>
      </c>
      <c r="C197" s="12">
        <v>341</v>
      </c>
      <c r="D197" s="12">
        <v>49021.2</v>
      </c>
      <c r="E197" s="12">
        <v>10517.7</v>
      </c>
    </row>
    <row r="198" spans="1:5">
      <c r="A198" s="10" t="s">
        <v>511</v>
      </c>
      <c r="B198" s="12">
        <v>2</v>
      </c>
      <c r="C198" s="12">
        <v>2</v>
      </c>
      <c r="D198" s="12">
        <v>810</v>
      </c>
      <c r="E198" s="12">
        <v>490</v>
      </c>
    </row>
    <row r="199" spans="1:5">
      <c r="A199" s="10" t="s">
        <v>512</v>
      </c>
      <c r="B199" s="12">
        <v>85</v>
      </c>
      <c r="C199" s="12">
        <v>86</v>
      </c>
      <c r="D199" s="12">
        <v>10500</v>
      </c>
      <c r="E199" s="12">
        <v>583</v>
      </c>
    </row>
    <row r="200" spans="1:5">
      <c r="A200" s="10" t="s">
        <v>513</v>
      </c>
      <c r="B200" s="12">
        <v>71</v>
      </c>
      <c r="C200" s="12">
        <v>77</v>
      </c>
      <c r="D200" s="12">
        <v>32009.8</v>
      </c>
      <c r="E200" s="12">
        <v>14222.2</v>
      </c>
    </row>
    <row r="201" spans="1:5">
      <c r="A201" s="10" t="s">
        <v>514</v>
      </c>
      <c r="B201" s="12">
        <v>21</v>
      </c>
      <c r="C201" s="12">
        <v>24</v>
      </c>
      <c r="D201" s="12">
        <v>2042</v>
      </c>
      <c r="E201" s="12">
        <v>1025</v>
      </c>
    </row>
    <row r="202" ht="32.5" customHeight="1" spans="1:5">
      <c r="A202" s="263" t="s">
        <v>515</v>
      </c>
      <c r="B202" s="263"/>
      <c r="C202" s="263"/>
      <c r="D202" s="263"/>
      <c r="E202" s="263"/>
    </row>
    <row r="203" spans="1:5">
      <c r="A203" s="15" t="s">
        <v>68</v>
      </c>
    </row>
  </sheetData>
  <mergeCells count="3">
    <mergeCell ref="A2:E2"/>
    <mergeCell ref="A3:E3"/>
    <mergeCell ref="A202:E202"/>
  </mergeCells>
  <hyperlinks>
    <hyperlink ref="A1" location="'ÍNDICE'!A1" display="Volver al Índice"/>
  </hyperlink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6"/>
  <sheetViews>
    <sheetView workbookViewId="0">
      <selection activeCell="E4" sqref="E4"/>
    </sheetView>
  </sheetViews>
  <sheetFormatPr defaultColWidth="8.72380952380952" defaultRowHeight="15" outlineLevelCol="6"/>
  <cols>
    <col min="1" max="1" width="45.7238095238095" customWidth="1"/>
    <col min="2" max="2" width="22.7238095238095" customWidth="1"/>
    <col min="3" max="3" width="20.7238095238095" customWidth="1"/>
    <col min="4" max="4" width="23.7238095238095" customWidth="1"/>
    <col min="5" max="5" width="18.7238095238095" customWidth="1"/>
    <col min="6" max="6" width="14" customWidth="1"/>
    <col min="7" max="7" width="12.1809523809524" customWidth="1"/>
    <col min="8" max="8" width="27.1809523809524" customWidth="1"/>
  </cols>
  <sheetData>
    <row r="1" spans="1:7">
      <c r="A1" s="50" t="s">
        <v>516</v>
      </c>
      <c r="B1" s="50"/>
      <c r="C1" s="50"/>
      <c r="D1" s="50"/>
      <c r="E1" s="50"/>
      <c r="G1" s="1" t="s">
        <v>69</v>
      </c>
    </row>
    <row r="2" ht="35.15" customHeight="1" spans="1:7">
      <c r="A2" s="204" t="s">
        <v>517</v>
      </c>
      <c r="B2" s="204"/>
      <c r="C2" s="204"/>
      <c r="D2" s="204"/>
      <c r="E2" s="204"/>
    </row>
    <row r="3" spans="1:7">
      <c r="A3" s="40" t="s">
        <v>518</v>
      </c>
      <c r="B3" s="40" t="s">
        <v>201</v>
      </c>
      <c r="C3" s="40" t="s">
        <v>241</v>
      </c>
      <c r="D3" s="40" t="s">
        <v>519</v>
      </c>
      <c r="E3" s="63" t="s">
        <v>520</v>
      </c>
    </row>
    <row r="4" spans="1:7">
      <c r="A4" s="32" t="s">
        <v>334</v>
      </c>
      <c r="B4" s="33">
        <v>13398</v>
      </c>
      <c r="C4" s="33">
        <v>19211</v>
      </c>
      <c r="D4" s="33">
        <v>1989480.2</v>
      </c>
      <c r="E4" s="12">
        <v>3178920.54</v>
      </c>
    </row>
    <row r="5" spans="1:7">
      <c r="A5" s="185" t="s">
        <v>508</v>
      </c>
      <c r="B5" s="187">
        <v>19808</v>
      </c>
      <c r="C5" s="187">
        <v>21523</v>
      </c>
      <c r="D5" s="187">
        <v>1339582.85</v>
      </c>
      <c r="E5" s="187">
        <v>483621.71</v>
      </c>
    </row>
    <row r="6" spans="1:7">
      <c r="A6" s="32" t="s">
        <v>422</v>
      </c>
      <c r="B6" s="33">
        <v>11223</v>
      </c>
      <c r="C6" s="33">
        <v>12429</v>
      </c>
      <c r="D6" s="33">
        <v>847895.34</v>
      </c>
      <c r="E6" s="33">
        <v>399317.9</v>
      </c>
    </row>
    <row r="7" spans="1:7">
      <c r="A7" s="185" t="s">
        <v>396</v>
      </c>
      <c r="B7" s="187">
        <v>12023</v>
      </c>
      <c r="C7" s="187">
        <v>13010</v>
      </c>
      <c r="D7" s="187">
        <v>793577.68</v>
      </c>
      <c r="E7" s="187">
        <v>326387.87</v>
      </c>
    </row>
    <row r="8" spans="1:7">
      <c r="A8" s="32" t="s">
        <v>405</v>
      </c>
      <c r="B8" s="33">
        <v>5008</v>
      </c>
      <c r="C8" s="33">
        <v>5903</v>
      </c>
      <c r="D8" s="33">
        <v>340383.5</v>
      </c>
      <c r="E8" s="33">
        <v>203813.3</v>
      </c>
    </row>
    <row r="9" spans="1:7">
      <c r="A9" s="185" t="s">
        <v>404</v>
      </c>
      <c r="B9" s="187">
        <v>4892</v>
      </c>
      <c r="C9" s="187">
        <v>5421</v>
      </c>
      <c r="D9" s="187">
        <v>442475.3</v>
      </c>
      <c r="E9" s="187">
        <v>183476.3</v>
      </c>
    </row>
    <row r="10" spans="1:7">
      <c r="A10" s="32" t="s">
        <v>482</v>
      </c>
      <c r="B10" s="33">
        <v>3157</v>
      </c>
      <c r="C10" s="33">
        <v>3779</v>
      </c>
      <c r="D10" s="33">
        <v>244694</v>
      </c>
      <c r="E10" s="33">
        <v>147417</v>
      </c>
    </row>
    <row r="11" spans="1:7">
      <c r="A11" s="185" t="s">
        <v>521</v>
      </c>
      <c r="B11" s="187">
        <v>3968</v>
      </c>
      <c r="C11" s="187">
        <v>4108</v>
      </c>
      <c r="D11" s="187">
        <v>403200.46</v>
      </c>
      <c r="E11" s="187">
        <v>102261.96</v>
      </c>
    </row>
    <row r="12" spans="1:7">
      <c r="A12" s="32" t="s">
        <v>340</v>
      </c>
      <c r="B12" s="33">
        <v>3066</v>
      </c>
      <c r="C12" s="33">
        <v>3372</v>
      </c>
      <c r="D12" s="33">
        <v>219773.91</v>
      </c>
      <c r="E12" s="33">
        <v>98830</v>
      </c>
    </row>
    <row r="13" spans="1:7">
      <c r="A13" s="185" t="s">
        <v>374</v>
      </c>
      <c r="B13" s="187">
        <v>3012</v>
      </c>
      <c r="C13" s="187">
        <v>3111</v>
      </c>
      <c r="D13" s="187">
        <v>316224</v>
      </c>
      <c r="E13" s="187">
        <v>97000.5</v>
      </c>
    </row>
    <row r="14" spans="1:7">
      <c r="A14" s="32" t="s">
        <v>502</v>
      </c>
      <c r="B14" s="33">
        <v>3734</v>
      </c>
      <c r="C14" s="33">
        <v>3861</v>
      </c>
      <c r="D14" s="33">
        <v>473082.52</v>
      </c>
      <c r="E14" s="33">
        <v>94846.81</v>
      </c>
    </row>
    <row r="15" spans="1:7">
      <c r="A15" s="185" t="s">
        <v>426</v>
      </c>
      <c r="B15" s="187">
        <v>2126</v>
      </c>
      <c r="C15" s="187">
        <v>2529</v>
      </c>
      <c r="D15" s="187">
        <v>160368.33</v>
      </c>
      <c r="E15" s="187">
        <v>70627.5</v>
      </c>
    </row>
    <row r="16" spans="1:7">
      <c r="A16" s="32" t="s">
        <v>491</v>
      </c>
      <c r="B16" s="33">
        <v>1060</v>
      </c>
      <c r="C16" s="33">
        <v>1165</v>
      </c>
      <c r="D16" s="33">
        <v>117080</v>
      </c>
      <c r="E16" s="33">
        <v>59031.5</v>
      </c>
    </row>
    <row r="17" spans="1:5">
      <c r="A17" s="185" t="s">
        <v>507</v>
      </c>
      <c r="B17" s="187">
        <v>2470</v>
      </c>
      <c r="C17" s="187">
        <v>2625</v>
      </c>
      <c r="D17" s="187">
        <v>155340.85</v>
      </c>
      <c r="E17" s="187">
        <v>54354.1</v>
      </c>
    </row>
    <row r="18" spans="1:5">
      <c r="A18" s="259" t="s">
        <v>321</v>
      </c>
      <c r="B18" s="260">
        <v>1780</v>
      </c>
      <c r="C18" s="260">
        <v>1986</v>
      </c>
      <c r="D18" s="260">
        <v>188951.99</v>
      </c>
      <c r="E18" s="261">
        <v>50722.93</v>
      </c>
    </row>
    <row r="19" spans="1:5">
      <c r="A19" s="185" t="s">
        <v>368</v>
      </c>
      <c r="B19" s="187">
        <v>1301</v>
      </c>
      <c r="C19" s="187">
        <v>1528</v>
      </c>
      <c r="D19" s="187">
        <v>84427.6</v>
      </c>
      <c r="E19" s="187">
        <v>50260.1</v>
      </c>
    </row>
    <row r="20" spans="1:5">
      <c r="A20" s="259" t="s">
        <v>522</v>
      </c>
      <c r="B20" s="260">
        <v>712</v>
      </c>
      <c r="C20" s="260">
        <v>994</v>
      </c>
      <c r="D20" s="260">
        <v>68915.5</v>
      </c>
      <c r="E20" s="260">
        <v>44853.55</v>
      </c>
    </row>
    <row r="21" spans="1:5">
      <c r="A21" s="185" t="s">
        <v>523</v>
      </c>
      <c r="B21" s="187">
        <v>2128</v>
      </c>
      <c r="C21" s="187">
        <v>2258</v>
      </c>
      <c r="D21" s="187">
        <v>266626.34</v>
      </c>
      <c r="E21" s="187">
        <v>39317.06</v>
      </c>
    </row>
    <row r="22" spans="1:5">
      <c r="A22" s="32" t="s">
        <v>509</v>
      </c>
      <c r="B22" s="33">
        <v>482</v>
      </c>
      <c r="C22" s="33">
        <v>609</v>
      </c>
      <c r="D22" s="33">
        <v>44523</v>
      </c>
      <c r="E22" s="33">
        <v>27111</v>
      </c>
    </row>
    <row r="23" spans="1:5">
      <c r="A23" s="185" t="s">
        <v>474</v>
      </c>
      <c r="B23" s="187">
        <v>378</v>
      </c>
      <c r="C23" s="187">
        <v>411</v>
      </c>
      <c r="D23" s="187">
        <v>61474</v>
      </c>
      <c r="E23" s="187">
        <v>20094</v>
      </c>
    </row>
    <row r="24" spans="1:5">
      <c r="A24" s="259" t="s">
        <v>342</v>
      </c>
      <c r="B24" s="260">
        <v>573</v>
      </c>
      <c r="C24" s="260">
        <v>634</v>
      </c>
      <c r="D24" s="260">
        <v>63707.6</v>
      </c>
      <c r="E24" s="260">
        <v>16953.1</v>
      </c>
    </row>
    <row r="25" spans="1:5">
      <c r="A25" s="185" t="s">
        <v>490</v>
      </c>
      <c r="B25" s="187">
        <v>198</v>
      </c>
      <c r="C25" s="187">
        <v>213</v>
      </c>
      <c r="D25" s="187">
        <v>30934.5</v>
      </c>
      <c r="E25" s="187">
        <v>16373</v>
      </c>
    </row>
    <row r="26" spans="1:5">
      <c r="A26" s="259" t="s">
        <v>415</v>
      </c>
      <c r="B26" s="260">
        <v>492</v>
      </c>
      <c r="C26" s="260">
        <v>588</v>
      </c>
      <c r="D26" s="260">
        <v>15638.5</v>
      </c>
      <c r="E26" s="260">
        <v>10773.55</v>
      </c>
    </row>
    <row r="27" spans="1:5">
      <c r="A27" s="185" t="s">
        <v>463</v>
      </c>
      <c r="B27" s="187">
        <v>342</v>
      </c>
      <c r="C27" s="187">
        <v>414</v>
      </c>
      <c r="D27" s="187">
        <v>17274</v>
      </c>
      <c r="E27" s="187">
        <v>10623</v>
      </c>
    </row>
    <row r="28" spans="1:5">
      <c r="A28" s="259" t="s">
        <v>375</v>
      </c>
      <c r="B28" s="260">
        <v>503</v>
      </c>
      <c r="C28" s="260">
        <v>528</v>
      </c>
      <c r="D28" s="260">
        <v>31034.5</v>
      </c>
      <c r="E28" s="260">
        <v>9501.5</v>
      </c>
    </row>
    <row r="29" spans="1:5">
      <c r="A29" s="185" t="s">
        <v>524</v>
      </c>
      <c r="B29" s="187">
        <v>275</v>
      </c>
      <c r="C29" s="187">
        <v>283</v>
      </c>
      <c r="D29" s="187">
        <v>19029.8</v>
      </c>
      <c r="E29" s="187">
        <v>9012.5</v>
      </c>
    </row>
    <row r="30" spans="1:5">
      <c r="A30" s="32" t="s">
        <v>488</v>
      </c>
      <c r="B30" s="33">
        <v>149</v>
      </c>
      <c r="C30" s="33">
        <v>200</v>
      </c>
      <c r="D30" s="33">
        <v>13521</v>
      </c>
      <c r="E30" s="33">
        <v>7821</v>
      </c>
    </row>
    <row r="31" spans="1:5">
      <c r="A31" s="185" t="s">
        <v>525</v>
      </c>
      <c r="B31" s="187">
        <v>85</v>
      </c>
      <c r="C31" s="187">
        <v>101</v>
      </c>
      <c r="D31" s="187">
        <v>21787</v>
      </c>
      <c r="E31" s="187">
        <v>7364</v>
      </c>
    </row>
    <row r="32" spans="1:5">
      <c r="A32" s="32" t="s">
        <v>322</v>
      </c>
      <c r="B32" s="33">
        <v>190</v>
      </c>
      <c r="C32" s="33">
        <v>234</v>
      </c>
      <c r="D32" s="33">
        <v>14501.5</v>
      </c>
      <c r="E32" s="33">
        <v>6277.5</v>
      </c>
    </row>
    <row r="33" spans="1:5">
      <c r="A33" s="185" t="s">
        <v>347</v>
      </c>
      <c r="B33" s="187">
        <v>286</v>
      </c>
      <c r="C33" s="187">
        <v>324</v>
      </c>
      <c r="D33" s="187">
        <v>8039.3</v>
      </c>
      <c r="E33" s="187">
        <v>5982.3</v>
      </c>
    </row>
    <row r="34" spans="1:5">
      <c r="A34" s="259" t="s">
        <v>410</v>
      </c>
      <c r="B34" s="260">
        <v>402</v>
      </c>
      <c r="C34" s="260">
        <v>420</v>
      </c>
      <c r="D34" s="260">
        <v>90395.88</v>
      </c>
      <c r="E34" s="260">
        <v>5903.06</v>
      </c>
    </row>
    <row r="35" spans="1:5">
      <c r="A35" s="185" t="s">
        <v>428</v>
      </c>
      <c r="B35" s="187">
        <v>261</v>
      </c>
      <c r="C35" s="187">
        <v>262</v>
      </c>
      <c r="D35" s="187">
        <v>17816</v>
      </c>
      <c r="E35" s="187">
        <v>5829</v>
      </c>
    </row>
    <row r="36" spans="1:5">
      <c r="A36" s="259" t="s">
        <v>431</v>
      </c>
      <c r="B36" s="260">
        <v>340</v>
      </c>
      <c r="C36" s="260">
        <v>354</v>
      </c>
      <c r="D36" s="260">
        <v>11593</v>
      </c>
      <c r="E36" s="260">
        <v>5467.9</v>
      </c>
    </row>
    <row r="37" spans="1:5">
      <c r="A37" s="185" t="s">
        <v>450</v>
      </c>
      <c r="B37" s="187">
        <v>201</v>
      </c>
      <c r="C37" s="187">
        <v>216</v>
      </c>
      <c r="D37" s="187">
        <v>12646</v>
      </c>
      <c r="E37" s="187">
        <v>4423</v>
      </c>
    </row>
    <row r="38" spans="1:5">
      <c r="A38" s="32" t="s">
        <v>462</v>
      </c>
      <c r="B38" s="33">
        <v>154</v>
      </c>
      <c r="C38" s="33">
        <v>171</v>
      </c>
      <c r="D38" s="33">
        <v>14567.5</v>
      </c>
      <c r="E38" s="33">
        <v>3386</v>
      </c>
    </row>
    <row r="39" spans="1:5">
      <c r="A39" s="185" t="s">
        <v>526</v>
      </c>
      <c r="B39" s="187">
        <v>175</v>
      </c>
      <c r="C39" s="187">
        <v>204</v>
      </c>
      <c r="D39" s="187">
        <v>3939</v>
      </c>
      <c r="E39" s="187">
        <v>3033</v>
      </c>
    </row>
    <row r="40" spans="1:5">
      <c r="A40" s="259" t="s">
        <v>403</v>
      </c>
      <c r="B40" s="260">
        <v>122</v>
      </c>
      <c r="C40" s="260">
        <v>126</v>
      </c>
      <c r="D40" s="260">
        <v>13900</v>
      </c>
      <c r="E40" s="260">
        <v>2850</v>
      </c>
    </row>
    <row r="41" spans="1:5">
      <c r="A41" s="185" t="s">
        <v>466</v>
      </c>
      <c r="B41" s="187">
        <v>77</v>
      </c>
      <c r="C41" s="187">
        <v>97</v>
      </c>
      <c r="D41" s="187">
        <v>3356</v>
      </c>
      <c r="E41" s="187">
        <v>2659</v>
      </c>
    </row>
    <row r="42" spans="1:5">
      <c r="A42" s="259" t="s">
        <v>332</v>
      </c>
      <c r="B42" s="260">
        <v>105</v>
      </c>
      <c r="C42" s="260">
        <v>115</v>
      </c>
      <c r="D42" s="260">
        <v>4344</v>
      </c>
      <c r="E42" s="260">
        <v>2481.5</v>
      </c>
    </row>
    <row r="43" spans="1:5">
      <c r="A43" s="185" t="s">
        <v>460</v>
      </c>
      <c r="B43" s="187">
        <v>143</v>
      </c>
      <c r="C43" s="187">
        <v>161</v>
      </c>
      <c r="D43" s="187">
        <v>4549</v>
      </c>
      <c r="E43" s="187">
        <v>2283</v>
      </c>
    </row>
    <row r="44" spans="1:5">
      <c r="A44" s="259" t="s">
        <v>527</v>
      </c>
      <c r="B44" s="260">
        <v>54</v>
      </c>
      <c r="C44" s="260">
        <v>55</v>
      </c>
      <c r="D44" s="260">
        <v>4445</v>
      </c>
      <c r="E44" s="260">
        <v>1993</v>
      </c>
    </row>
    <row r="45" spans="1:5">
      <c r="A45" s="185" t="s">
        <v>461</v>
      </c>
      <c r="B45" s="187">
        <v>84</v>
      </c>
      <c r="C45" s="187">
        <v>85</v>
      </c>
      <c r="D45" s="187">
        <v>5353</v>
      </c>
      <c r="E45" s="187">
        <v>1754.5</v>
      </c>
    </row>
    <row r="46" spans="1:5">
      <c r="A46" s="32" t="s">
        <v>528</v>
      </c>
      <c r="B46" s="33">
        <v>83</v>
      </c>
      <c r="C46" s="33">
        <v>92</v>
      </c>
      <c r="D46" s="33">
        <v>2653</v>
      </c>
      <c r="E46" s="33">
        <v>1665</v>
      </c>
    </row>
    <row r="47" spans="1:5">
      <c r="A47" s="185" t="s">
        <v>432</v>
      </c>
      <c r="B47" s="187">
        <v>57</v>
      </c>
      <c r="C47" s="187">
        <v>62</v>
      </c>
      <c r="D47" s="187">
        <v>2154.5</v>
      </c>
      <c r="E47" s="187">
        <v>1012.5</v>
      </c>
    </row>
    <row r="48" spans="1:5">
      <c r="A48" s="259" t="s">
        <v>380</v>
      </c>
      <c r="B48" s="260">
        <v>50</v>
      </c>
      <c r="C48" s="260">
        <v>58</v>
      </c>
      <c r="D48" s="260">
        <v>1152.5</v>
      </c>
      <c r="E48" s="260">
        <v>725.8</v>
      </c>
    </row>
    <row r="49" spans="1:5">
      <c r="A49" s="185" t="s">
        <v>446</v>
      </c>
      <c r="B49" s="187">
        <v>13</v>
      </c>
      <c r="C49" s="187">
        <v>17</v>
      </c>
      <c r="D49" s="187">
        <v>1242</v>
      </c>
      <c r="E49" s="187">
        <v>721</v>
      </c>
    </row>
    <row r="50" spans="1:5">
      <c r="A50" s="259" t="s">
        <v>529</v>
      </c>
      <c r="B50" s="260">
        <v>49</v>
      </c>
      <c r="C50" s="260">
        <v>49</v>
      </c>
      <c r="D50" s="260">
        <v>36503</v>
      </c>
      <c r="E50" s="260">
        <v>714.4</v>
      </c>
    </row>
    <row r="51" spans="1:5">
      <c r="A51" s="185" t="s">
        <v>369</v>
      </c>
      <c r="B51" s="187">
        <v>38</v>
      </c>
      <c r="C51" s="187">
        <v>41</v>
      </c>
      <c r="D51" s="187">
        <v>1960</v>
      </c>
      <c r="E51" s="187">
        <v>651.5</v>
      </c>
    </row>
    <row r="52" spans="1:5">
      <c r="A52" s="32" t="s">
        <v>390</v>
      </c>
      <c r="B52" s="33">
        <v>29</v>
      </c>
      <c r="C52" s="33">
        <v>29</v>
      </c>
      <c r="D52" s="33">
        <v>1055</v>
      </c>
      <c r="E52" s="33">
        <v>539</v>
      </c>
    </row>
    <row r="53" spans="1:5">
      <c r="A53" s="185" t="s">
        <v>385</v>
      </c>
      <c r="B53" s="187">
        <v>57</v>
      </c>
      <c r="C53" s="187">
        <v>60</v>
      </c>
      <c r="D53" s="187">
        <v>2010</v>
      </c>
      <c r="E53" s="187">
        <v>495.5</v>
      </c>
    </row>
    <row r="54" spans="1:5">
      <c r="A54" s="259" t="s">
        <v>530</v>
      </c>
      <c r="B54" s="260">
        <v>11</v>
      </c>
      <c r="C54" s="260">
        <v>11</v>
      </c>
      <c r="D54" s="260">
        <v>540</v>
      </c>
      <c r="E54" s="260">
        <v>448</v>
      </c>
    </row>
    <row r="55" spans="1:5">
      <c r="A55" s="185" t="s">
        <v>453</v>
      </c>
      <c r="B55" s="187">
        <v>42</v>
      </c>
      <c r="C55" s="187">
        <v>45</v>
      </c>
      <c r="D55" s="187">
        <v>1439.5</v>
      </c>
      <c r="E55" s="187">
        <v>415</v>
      </c>
    </row>
    <row r="56" spans="1:5">
      <c r="A56" s="259" t="s">
        <v>356</v>
      </c>
      <c r="B56" s="260">
        <v>41</v>
      </c>
      <c r="C56" s="260">
        <v>47</v>
      </c>
      <c r="D56" s="260">
        <v>912</v>
      </c>
      <c r="E56" s="260">
        <v>356</v>
      </c>
    </row>
    <row r="57" spans="1:5">
      <c r="A57" s="185" t="s">
        <v>402</v>
      </c>
      <c r="B57" s="187">
        <v>32</v>
      </c>
      <c r="C57" s="187">
        <v>32</v>
      </c>
      <c r="D57" s="187">
        <v>677</v>
      </c>
      <c r="E57" s="187">
        <v>298.5</v>
      </c>
    </row>
    <row r="58" spans="1:5">
      <c r="A58" s="32" t="s">
        <v>344</v>
      </c>
      <c r="B58" s="33">
        <v>7</v>
      </c>
      <c r="C58" s="33">
        <v>7</v>
      </c>
      <c r="D58" s="33">
        <v>4806</v>
      </c>
      <c r="E58" s="33">
        <v>290</v>
      </c>
    </row>
    <row r="59" spans="1:5">
      <c r="A59" s="185" t="s">
        <v>392</v>
      </c>
      <c r="B59" s="187">
        <v>6</v>
      </c>
      <c r="C59" s="187">
        <v>8</v>
      </c>
      <c r="D59" s="187">
        <v>160</v>
      </c>
      <c r="E59" s="187">
        <v>254</v>
      </c>
    </row>
    <row r="60" spans="1:5">
      <c r="A60" s="32" t="s">
        <v>531</v>
      </c>
      <c r="B60" s="33">
        <v>16</v>
      </c>
      <c r="C60" s="33">
        <v>16</v>
      </c>
      <c r="D60" s="33">
        <v>2089</v>
      </c>
      <c r="E60" s="33">
        <v>253</v>
      </c>
    </row>
    <row r="61" spans="1:5">
      <c r="A61" s="185" t="s">
        <v>325</v>
      </c>
      <c r="B61" s="187">
        <v>5</v>
      </c>
      <c r="C61" s="187">
        <v>5</v>
      </c>
      <c r="D61" s="187">
        <v>570</v>
      </c>
      <c r="E61" s="187">
        <v>183</v>
      </c>
    </row>
    <row r="62" spans="1:5">
      <c r="A62" s="259" t="s">
        <v>367</v>
      </c>
      <c r="B62" s="260">
        <v>3</v>
      </c>
      <c r="C62" s="260">
        <v>3</v>
      </c>
      <c r="D62" s="260">
        <v>174</v>
      </c>
      <c r="E62" s="260">
        <v>129</v>
      </c>
    </row>
    <row r="63" spans="1:5">
      <c r="A63" s="185" t="s">
        <v>532</v>
      </c>
      <c r="B63" s="187">
        <v>3</v>
      </c>
      <c r="C63" s="187">
        <v>3</v>
      </c>
      <c r="D63" s="187">
        <v>210</v>
      </c>
      <c r="E63" s="187">
        <v>120</v>
      </c>
    </row>
    <row r="64" spans="1:5">
      <c r="A64" s="32" t="s">
        <v>373</v>
      </c>
      <c r="B64" s="33">
        <v>8</v>
      </c>
      <c r="C64" s="33">
        <v>8</v>
      </c>
      <c r="D64" s="33">
        <v>402</v>
      </c>
      <c r="E64" s="33">
        <v>104</v>
      </c>
    </row>
    <row r="65" spans="1:5">
      <c r="A65" s="185" t="s">
        <v>486</v>
      </c>
      <c r="B65" s="187">
        <v>1</v>
      </c>
      <c r="C65" s="187">
        <v>1</v>
      </c>
      <c r="D65" s="187">
        <v>98</v>
      </c>
      <c r="E65" s="187">
        <v>90</v>
      </c>
    </row>
    <row r="66" spans="1:5">
      <c r="A66" s="32" t="s">
        <v>391</v>
      </c>
      <c r="B66" s="33">
        <v>4</v>
      </c>
      <c r="C66" s="33">
        <v>4</v>
      </c>
      <c r="D66" s="33">
        <v>206</v>
      </c>
      <c r="E66" s="33">
        <v>85</v>
      </c>
    </row>
    <row r="67" spans="1:5">
      <c r="A67" s="185" t="s">
        <v>452</v>
      </c>
      <c r="B67" s="187">
        <v>12</v>
      </c>
      <c r="C67" s="187">
        <v>12</v>
      </c>
      <c r="D67" s="187">
        <v>220</v>
      </c>
      <c r="E67" s="187">
        <v>82.5</v>
      </c>
    </row>
    <row r="68" spans="1:5">
      <c r="A68" s="32" t="s">
        <v>480</v>
      </c>
      <c r="B68" s="33">
        <v>3</v>
      </c>
      <c r="C68" s="33">
        <v>3</v>
      </c>
      <c r="D68" s="33">
        <v>95</v>
      </c>
      <c r="E68" s="33">
        <v>80</v>
      </c>
    </row>
    <row r="69" spans="1:5">
      <c r="A69" s="185" t="s">
        <v>329</v>
      </c>
      <c r="B69" s="187">
        <v>1</v>
      </c>
      <c r="C69" s="187">
        <v>1</v>
      </c>
      <c r="D69" s="187">
        <v>70</v>
      </c>
      <c r="E69" s="187">
        <v>70</v>
      </c>
    </row>
    <row r="70" spans="1:5">
      <c r="A70" s="259" t="s">
        <v>465</v>
      </c>
      <c r="B70" s="260">
        <v>5</v>
      </c>
      <c r="C70" s="260">
        <v>7</v>
      </c>
      <c r="D70" s="260">
        <v>89</v>
      </c>
      <c r="E70" s="260">
        <v>64</v>
      </c>
    </row>
    <row r="71" spans="1:5">
      <c r="A71" s="185" t="s">
        <v>323</v>
      </c>
      <c r="B71" s="187">
        <v>3</v>
      </c>
      <c r="C71" s="187">
        <v>3</v>
      </c>
      <c r="D71" s="187">
        <v>167</v>
      </c>
      <c r="E71" s="187">
        <v>61</v>
      </c>
    </row>
    <row r="72" spans="1:5">
      <c r="A72" s="259" t="s">
        <v>533</v>
      </c>
      <c r="B72" s="260">
        <v>1</v>
      </c>
      <c r="C72" s="260">
        <v>2</v>
      </c>
      <c r="D72" s="260">
        <v>133</v>
      </c>
      <c r="E72" s="260">
        <v>33</v>
      </c>
    </row>
    <row r="73" spans="1:5">
      <c r="A73" s="185" t="s">
        <v>534</v>
      </c>
      <c r="B73" s="187">
        <v>2</v>
      </c>
      <c r="C73" s="187">
        <v>2</v>
      </c>
      <c r="D73" s="187">
        <v>55</v>
      </c>
      <c r="E73" s="187">
        <v>30</v>
      </c>
    </row>
    <row r="74" spans="1:5">
      <c r="A74" s="259" t="s">
        <v>401</v>
      </c>
      <c r="B74" s="260">
        <v>5</v>
      </c>
      <c r="C74" s="260">
        <v>5</v>
      </c>
      <c r="D74" s="260">
        <v>121</v>
      </c>
      <c r="E74" s="260">
        <v>26</v>
      </c>
    </row>
    <row r="75" spans="1:5">
      <c r="A75" s="185" t="s">
        <v>535</v>
      </c>
      <c r="B75" s="187">
        <v>2</v>
      </c>
      <c r="C75" s="187">
        <v>2</v>
      </c>
      <c r="D75" s="187">
        <v>11</v>
      </c>
      <c r="E75" s="187">
        <v>11</v>
      </c>
    </row>
    <row r="76" spans="1:5">
      <c r="A76" s="32" t="s">
        <v>335</v>
      </c>
      <c r="B76" s="33">
        <v>1</v>
      </c>
      <c r="C76" s="33">
        <v>1</v>
      </c>
      <c r="D76" s="33">
        <v>25</v>
      </c>
      <c r="E76" s="33">
        <v>10</v>
      </c>
    </row>
    <row r="77" spans="1:5">
      <c r="A77" s="185" t="s">
        <v>331</v>
      </c>
      <c r="B77" s="187">
        <v>2</v>
      </c>
      <c r="C77" s="187">
        <v>2</v>
      </c>
      <c r="D77" s="187">
        <v>327</v>
      </c>
      <c r="E77" s="187">
        <v>9</v>
      </c>
    </row>
    <row r="78" spans="1:5">
      <c r="A78" s="259" t="s">
        <v>536</v>
      </c>
      <c r="B78" s="260">
        <v>2</v>
      </c>
      <c r="C78" s="260">
        <v>2</v>
      </c>
      <c r="D78" s="260">
        <v>6</v>
      </c>
      <c r="E78" s="260">
        <v>6</v>
      </c>
    </row>
    <row r="79" spans="1:5">
      <c r="A79" s="185" t="s">
        <v>328</v>
      </c>
      <c r="B79" s="187">
        <v>1</v>
      </c>
      <c r="C79" s="187">
        <v>1</v>
      </c>
      <c r="D79" s="187">
        <v>60</v>
      </c>
      <c r="E79" s="187">
        <v>5</v>
      </c>
    </row>
    <row r="80" spans="1:5">
      <c r="A80" s="32" t="s">
        <v>408</v>
      </c>
      <c r="B80" s="33">
        <v>1</v>
      </c>
      <c r="C80" s="33">
        <v>1</v>
      </c>
      <c r="D80" s="33">
        <v>35</v>
      </c>
      <c r="E80" s="33">
        <v>5</v>
      </c>
    </row>
    <row r="81" spans="1:5">
      <c r="A81" s="185" t="s">
        <v>440</v>
      </c>
      <c r="B81" s="187">
        <v>2</v>
      </c>
      <c r="C81" s="187">
        <v>2</v>
      </c>
      <c r="D81" s="187">
        <v>323</v>
      </c>
      <c r="E81" s="187">
        <v>5</v>
      </c>
    </row>
    <row r="82" spans="1:5">
      <c r="A82" s="32" t="s">
        <v>378</v>
      </c>
      <c r="B82" s="33">
        <v>1</v>
      </c>
      <c r="C82" s="33">
        <v>1</v>
      </c>
      <c r="D82" s="33">
        <v>315</v>
      </c>
      <c r="E82" s="33">
        <v>1</v>
      </c>
    </row>
    <row r="83" spans="1:5">
      <c r="A83" s="185" t="s">
        <v>537</v>
      </c>
      <c r="B83" s="187">
        <v>21</v>
      </c>
      <c r="C83" s="187">
        <v>24</v>
      </c>
      <c r="D83" s="187">
        <v>2042</v>
      </c>
      <c r="E83" s="187">
        <v>1025</v>
      </c>
    </row>
    <row r="84" ht="15.75" spans="1:5">
      <c r="A84" s="36" t="s">
        <v>512</v>
      </c>
      <c r="B84" s="37">
        <v>101</v>
      </c>
      <c r="C84" s="37">
        <v>102</v>
      </c>
      <c r="D84" s="37">
        <v>10771</v>
      </c>
      <c r="E84" s="37">
        <v>583</v>
      </c>
    </row>
    <row r="85" ht="35.5" customHeight="1" spans="1:5">
      <c r="A85" s="93" t="s">
        <v>538</v>
      </c>
      <c r="B85" s="93"/>
      <c r="C85" s="93"/>
      <c r="D85" s="93"/>
      <c r="E85" s="93"/>
    </row>
    <row r="86" spans="1:5">
      <c r="A86" s="158" t="s">
        <v>68</v>
      </c>
    </row>
  </sheetData>
  <mergeCells count="3">
    <mergeCell ref="A1:E1"/>
    <mergeCell ref="A2:E2"/>
    <mergeCell ref="A85:E85"/>
  </mergeCells>
  <hyperlinks>
    <hyperlink ref="G1" location="'ÍNDICE'!A1" display="Volver al Índice"/>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33</vt:i4>
      </vt:variant>
    </vt:vector>
  </HeadingPairs>
  <TitlesOfParts>
    <vt:vector size="33" baseType="lpstr">
      <vt:lpstr>ÍNDICE</vt:lpstr>
      <vt:lpstr>productor</vt:lpstr>
      <vt:lpstr>unidades</vt:lpstr>
      <vt:lpstr>actividad</vt:lpstr>
      <vt:lpstr>tenencia</vt:lpstr>
      <vt:lpstr>uso</vt:lpstr>
      <vt:lpstr>riego</vt:lpstr>
      <vt:lpstr>cultivos</vt:lpstr>
      <vt:lpstr>temporero</vt:lpstr>
      <vt:lpstr>permanente</vt:lpstr>
      <vt:lpstr>arroz</vt:lpstr>
      <vt:lpstr>yucaamarga</vt:lpstr>
      <vt:lpstr>yucadulce</vt:lpstr>
      <vt:lpstr>maiz</vt:lpstr>
      <vt:lpstr>cacao</vt:lpstr>
      <vt:lpstr>caña_azucar</vt:lpstr>
      <vt:lpstr>platano</vt:lpstr>
      <vt:lpstr>cafe</vt:lpstr>
      <vt:lpstr>riego_cult</vt:lpstr>
      <vt:lpstr>pract_agri</vt:lpstr>
      <vt:lpstr>pecuario</vt:lpstr>
      <vt:lpstr>prod_pec</vt:lpstr>
      <vt:lpstr>seguridad_alimentaria</vt:lpstr>
      <vt:lpstr>practicas_pec</vt:lpstr>
      <vt:lpstr>energia</vt:lpstr>
      <vt:lpstr>maquinaria</vt:lpstr>
      <vt:lpstr>instalacion</vt:lpstr>
      <vt:lpstr>organizacion</vt:lpstr>
      <vt:lpstr>asist-credito</vt:lpstr>
      <vt:lpstr>mano_obra</vt:lpstr>
      <vt:lpstr>hogar</vt:lpstr>
      <vt:lpstr>facilidades</vt:lpstr>
      <vt:lpstr>limitaciones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Sandoval</dc:creator>
  <cp:lastModifiedBy>tomas</cp:lastModifiedBy>
  <dcterms:created xsi:type="dcterms:W3CDTF">2026-05-14T17:25:00Z</dcterms:created>
  <dcterms:modified xsi:type="dcterms:W3CDTF">2026-06-07T21:40:07Z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8026692E2C634AA1BC1BA860D586F45D_13</vt:lpwstr>
  </property>
  <property fmtid="{D5CDD505-2E9C-101B-9397-08002B2CF9AE}" pid="3" name="KSOProductBuildVer">
    <vt:lpwstr>3082-12.1.0.26880</vt:lpwstr>
  </property>
  <property fmtid="{D5CDD505-2E9C-101B-9397-08002B2CF9AE}" pid="4" name="CalculationRule">
    <vt:i4>0</vt:i4>
  </property>
</Properties>
</file>