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leo.AGRICULTURA.000\Desktop\Abril 2026\"/>
    </mc:Choice>
  </mc:AlternateContent>
  <xr:revisionPtr revIDLastSave="0" documentId="8_{6001AE23-BDE2-422E-9696-AEC3474EDC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ensual Mayorista" sheetId="1" r:id="rId1"/>
    <sheet name="Hoja1" sheetId="2" r:id="rId2"/>
  </sheets>
  <definedNames>
    <definedName name="_xlnm.Print_Area" localSheetId="0">'Mensual Mayorista'!$1:$1048576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7" i="2" l="1"/>
  <c r="Q147" i="2" s="1"/>
  <c r="O147" i="2"/>
  <c r="Q145" i="2"/>
  <c r="P145" i="2"/>
  <c r="O145" i="2"/>
  <c r="P144" i="2"/>
  <c r="Q144" i="2" s="1"/>
  <c r="O144" i="2"/>
  <c r="P143" i="2"/>
  <c r="Q143" i="2" s="1"/>
  <c r="O143" i="2"/>
  <c r="P141" i="2"/>
  <c r="Q141" i="2" s="1"/>
  <c r="O141" i="2"/>
  <c r="Q140" i="2"/>
  <c r="P140" i="2"/>
  <c r="O140" i="2"/>
  <c r="P139" i="2"/>
  <c r="Q139" i="2" s="1"/>
  <c r="O139" i="2"/>
  <c r="P138" i="2"/>
  <c r="Q138" i="2" s="1"/>
  <c r="O138" i="2"/>
  <c r="A134" i="2"/>
  <c r="P130" i="2"/>
  <c r="Q130" i="2" s="1"/>
  <c r="O130" i="2"/>
  <c r="P129" i="2"/>
  <c r="O129" i="2"/>
  <c r="Q129" i="2" s="1"/>
  <c r="Q128" i="2"/>
  <c r="P128" i="2"/>
  <c r="O128" i="2"/>
  <c r="P127" i="2"/>
  <c r="Q127" i="2" s="1"/>
  <c r="O127" i="2"/>
  <c r="P126" i="2"/>
  <c r="Q126" i="2" s="1"/>
  <c r="O126" i="2"/>
  <c r="P125" i="2"/>
  <c r="O125" i="2"/>
  <c r="Q125" i="2" s="1"/>
  <c r="Q124" i="2"/>
  <c r="P124" i="2"/>
  <c r="O124" i="2"/>
  <c r="P123" i="2"/>
  <c r="Q123" i="2" s="1"/>
  <c r="O123" i="2"/>
  <c r="P122" i="2"/>
  <c r="Q122" i="2" s="1"/>
  <c r="O122" i="2"/>
  <c r="P121" i="2"/>
  <c r="O121" i="2"/>
  <c r="Q121" i="2" s="1"/>
  <c r="Q120" i="2"/>
  <c r="P120" i="2"/>
  <c r="O120" i="2"/>
  <c r="P119" i="2"/>
  <c r="Q119" i="2" s="1"/>
  <c r="O119" i="2"/>
  <c r="P118" i="2"/>
  <c r="Q118" i="2" s="1"/>
  <c r="O118" i="2"/>
  <c r="P117" i="2"/>
  <c r="O117" i="2"/>
  <c r="Q117" i="2" s="1"/>
  <c r="Q116" i="2"/>
  <c r="P116" i="2"/>
  <c r="O116" i="2"/>
  <c r="P115" i="2"/>
  <c r="Q115" i="2" s="1"/>
  <c r="O115" i="2"/>
  <c r="P114" i="2"/>
  <c r="Q114" i="2" s="1"/>
  <c r="O114" i="2"/>
  <c r="P112" i="2"/>
  <c r="O112" i="2"/>
  <c r="Q112" i="2" s="1"/>
  <c r="Q111" i="2"/>
  <c r="P111" i="2"/>
  <c r="O111" i="2"/>
  <c r="P108" i="2"/>
  <c r="Q108" i="2" s="1"/>
  <c r="O108" i="2"/>
  <c r="P107" i="2"/>
  <c r="Q107" i="2" s="1"/>
  <c r="O107" i="2"/>
  <c r="P106" i="2"/>
  <c r="Q106" i="2" s="1"/>
  <c r="O106" i="2"/>
  <c r="Q105" i="2"/>
  <c r="P105" i="2"/>
  <c r="O105" i="2"/>
  <c r="P104" i="2"/>
  <c r="Q104" i="2" s="1"/>
  <c r="O104" i="2"/>
  <c r="P103" i="2"/>
  <c r="Q103" i="2" s="1"/>
  <c r="O103" i="2"/>
  <c r="P102" i="2"/>
  <c r="Q102" i="2" s="1"/>
  <c r="O102" i="2"/>
  <c r="Q101" i="2"/>
  <c r="P101" i="2"/>
  <c r="O101" i="2"/>
  <c r="P100" i="2"/>
  <c r="Q100" i="2" s="1"/>
  <c r="O100" i="2"/>
  <c r="P99" i="2"/>
  <c r="Q99" i="2" s="1"/>
  <c r="O99" i="2"/>
  <c r="P98" i="2"/>
  <c r="Q98" i="2" s="1"/>
  <c r="O98" i="2"/>
  <c r="Q97" i="2"/>
  <c r="P97" i="2"/>
  <c r="O97" i="2"/>
  <c r="P96" i="2"/>
  <c r="Q96" i="2" s="1"/>
  <c r="O96" i="2"/>
  <c r="P95" i="2"/>
  <c r="Q95" i="2" s="1"/>
  <c r="O95" i="2"/>
  <c r="P94" i="2"/>
  <c r="Q94" i="2" s="1"/>
  <c r="O94" i="2"/>
  <c r="Q93" i="2"/>
  <c r="P93" i="2"/>
  <c r="O93" i="2"/>
  <c r="A89" i="2"/>
  <c r="Q85" i="2"/>
  <c r="P85" i="2"/>
  <c r="O85" i="2"/>
  <c r="P84" i="2"/>
  <c r="Q84" i="2" s="1"/>
  <c r="O84" i="2"/>
  <c r="P83" i="2"/>
  <c r="Q83" i="2" s="1"/>
  <c r="O83" i="2"/>
  <c r="P79" i="2"/>
  <c r="O79" i="2"/>
  <c r="Q79" i="2" s="1"/>
  <c r="Q78" i="2"/>
  <c r="P78" i="2"/>
  <c r="O78" i="2"/>
  <c r="P77" i="2"/>
  <c r="Q77" i="2" s="1"/>
  <c r="O77" i="2"/>
  <c r="P76" i="2"/>
  <c r="Q76" i="2" s="1"/>
  <c r="O76" i="2"/>
  <c r="P75" i="2"/>
  <c r="O75" i="2"/>
  <c r="P74" i="2"/>
  <c r="Q74" i="2" s="1"/>
  <c r="O74" i="2"/>
  <c r="P73" i="2"/>
  <c r="Q73" i="2" s="1"/>
  <c r="O73" i="2"/>
  <c r="P72" i="2"/>
  <c r="O72" i="2"/>
  <c r="Q72" i="2" s="1"/>
  <c r="Q71" i="2"/>
  <c r="P71" i="2"/>
  <c r="O71" i="2"/>
  <c r="P70" i="2"/>
  <c r="Q70" i="2" s="1"/>
  <c r="O70" i="2"/>
  <c r="P69" i="2"/>
  <c r="Q69" i="2" s="1"/>
  <c r="O69" i="2"/>
  <c r="P68" i="2"/>
  <c r="O68" i="2"/>
  <c r="Q68" i="2" s="1"/>
  <c r="Q67" i="2"/>
  <c r="P67" i="2"/>
  <c r="O67" i="2"/>
  <c r="P66" i="2"/>
  <c r="Q66" i="2" s="1"/>
  <c r="O66" i="2"/>
  <c r="P65" i="2"/>
  <c r="Q65" i="2" s="1"/>
  <c r="O65" i="2"/>
  <c r="P64" i="2"/>
  <c r="O64" i="2"/>
  <c r="Q64" i="2" s="1"/>
  <c r="Q63" i="2"/>
  <c r="P63" i="2"/>
  <c r="O63" i="2"/>
  <c r="P62" i="2"/>
  <c r="Q62" i="2" s="1"/>
  <c r="O62" i="2"/>
  <c r="P60" i="2"/>
  <c r="Q60" i="2" s="1"/>
  <c r="O60" i="2"/>
  <c r="P59" i="2"/>
  <c r="O59" i="2"/>
  <c r="P58" i="2"/>
  <c r="Q58" i="2" s="1"/>
  <c r="O58" i="2"/>
  <c r="P57" i="2"/>
  <c r="Q57" i="2" s="1"/>
  <c r="O57" i="2"/>
  <c r="P56" i="2"/>
  <c r="O56" i="2"/>
  <c r="Q56" i="2" s="1"/>
  <c r="Q55" i="2"/>
  <c r="P55" i="2"/>
  <c r="O55" i="2"/>
  <c r="P54" i="2"/>
  <c r="Q54" i="2" s="1"/>
  <c r="O54" i="2"/>
  <c r="A50" i="2"/>
  <c r="P47" i="2"/>
  <c r="Q47" i="2" s="1"/>
  <c r="O47" i="2"/>
  <c r="P43" i="2"/>
  <c r="Q43" i="2" s="1"/>
  <c r="O43" i="2"/>
  <c r="P42" i="2"/>
  <c r="Q42" i="2" s="1"/>
  <c r="O42" i="2"/>
  <c r="Q40" i="2"/>
  <c r="P40" i="2"/>
  <c r="O40" i="2"/>
  <c r="P39" i="2"/>
  <c r="Q39" i="2" s="1"/>
  <c r="O39" i="2"/>
  <c r="P38" i="2"/>
  <c r="Q38" i="2" s="1"/>
  <c r="O38" i="2"/>
  <c r="P37" i="2"/>
  <c r="Q37" i="2" s="1"/>
  <c r="O37" i="2"/>
  <c r="Q36" i="2"/>
  <c r="P36" i="2"/>
  <c r="O36" i="2"/>
  <c r="P35" i="2"/>
  <c r="Q35" i="2" s="1"/>
  <c r="O35" i="2"/>
  <c r="P34" i="2"/>
  <c r="Q34" i="2" s="1"/>
  <c r="O34" i="2"/>
  <c r="P30" i="2"/>
  <c r="Q30" i="2" s="1"/>
  <c r="O30" i="2"/>
  <c r="Q29" i="2"/>
  <c r="P29" i="2"/>
  <c r="O29" i="2"/>
  <c r="P28" i="2"/>
  <c r="Q28" i="2" s="1"/>
  <c r="O28" i="2"/>
  <c r="P27" i="2"/>
  <c r="Q27" i="2" s="1"/>
  <c r="O27" i="2"/>
  <c r="P26" i="2"/>
  <c r="Q26" i="2" s="1"/>
  <c r="O26" i="2"/>
  <c r="Q25" i="2"/>
  <c r="P25" i="2"/>
  <c r="O25" i="2"/>
  <c r="P24" i="2"/>
  <c r="Q24" i="2" s="1"/>
  <c r="O24" i="2"/>
  <c r="P23" i="2"/>
  <c r="Q23" i="2" s="1"/>
  <c r="O23" i="2"/>
  <c r="P20" i="2"/>
  <c r="Q20" i="2" s="1"/>
  <c r="O20" i="2"/>
  <c r="Q19" i="2"/>
  <c r="P19" i="2"/>
  <c r="O19" i="2"/>
  <c r="P18" i="2"/>
  <c r="Q18" i="2" s="1"/>
  <c r="O18" i="2"/>
  <c r="P17" i="2"/>
  <c r="Q17" i="2" s="1"/>
  <c r="O17" i="2"/>
  <c r="P16" i="2"/>
  <c r="Q16" i="2" s="1"/>
  <c r="O16" i="2"/>
  <c r="Q15" i="2"/>
  <c r="P15" i="2"/>
  <c r="O15" i="2"/>
  <c r="P14" i="2"/>
  <c r="Q14" i="2" s="1"/>
  <c r="O14" i="2"/>
  <c r="P13" i="2"/>
  <c r="Q13" i="2" s="1"/>
  <c r="O13" i="2"/>
  <c r="P10" i="2"/>
  <c r="Q10" i="2" s="1"/>
  <c r="O10" i="2"/>
  <c r="Q9" i="2"/>
  <c r="P9" i="2"/>
  <c r="O9" i="2"/>
  <c r="P8" i="2"/>
  <c r="Q8" i="2" s="1"/>
  <c r="O8" i="2"/>
  <c r="P7" i="2"/>
  <c r="Q7" i="2" s="1"/>
  <c r="O7" i="2"/>
  <c r="P49" i="1"/>
  <c r="P30" i="1" l="1"/>
  <c r="P124" i="1" l="1"/>
  <c r="P6" i="1" l="1"/>
  <c r="P84" i="1"/>
  <c r="P125" i="1"/>
  <c r="P126" i="1"/>
  <c r="P127" i="1"/>
  <c r="P89" i="1" l="1"/>
  <c r="P90" i="1"/>
  <c r="P91" i="1"/>
  <c r="P92" i="1"/>
  <c r="P133" i="1" l="1"/>
  <c r="P61" i="1" l="1"/>
  <c r="P55" i="1"/>
  <c r="P50" i="1"/>
  <c r="P51" i="1"/>
  <c r="P52" i="1"/>
  <c r="P53" i="1"/>
  <c r="P85" i="1" l="1"/>
  <c r="P86" i="1"/>
  <c r="P87" i="1"/>
  <c r="P88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A81" i="1"/>
  <c r="A45" i="1"/>
  <c r="P130" i="1" l="1"/>
  <c r="P131" i="1"/>
  <c r="P129" i="1"/>
  <c r="P54" i="1"/>
  <c r="P56" i="1"/>
  <c r="P57" i="1"/>
  <c r="P58" i="1"/>
  <c r="P59" i="1"/>
  <c r="P60" i="1"/>
  <c r="P62" i="1"/>
  <c r="P63" i="1"/>
  <c r="P64" i="1"/>
  <c r="P65" i="1"/>
  <c r="P66" i="1"/>
  <c r="P67" i="1"/>
  <c r="P68" i="1"/>
  <c r="P69" i="1"/>
  <c r="P70" i="1"/>
  <c r="P71" i="1"/>
  <c r="P72" i="1"/>
  <c r="P73" i="1"/>
  <c r="P75" i="1"/>
  <c r="P76" i="1"/>
  <c r="P77" i="1"/>
  <c r="P78" i="1"/>
  <c r="P41" i="1"/>
  <c r="P31" i="1"/>
  <c r="P32" i="1"/>
  <c r="P33" i="1"/>
  <c r="P34" i="1"/>
  <c r="P35" i="1"/>
  <c r="P36" i="1"/>
  <c r="P37" i="1"/>
  <c r="P38" i="1"/>
  <c r="P21" i="1"/>
  <c r="P22" i="1"/>
  <c r="P23" i="1"/>
  <c r="P24" i="1"/>
  <c r="P25" i="1"/>
  <c r="P26" i="1"/>
  <c r="P27" i="1"/>
  <c r="P20" i="1"/>
  <c r="P13" i="1"/>
  <c r="P14" i="1"/>
  <c r="P15" i="1"/>
  <c r="P16" i="1"/>
  <c r="P17" i="1"/>
  <c r="P12" i="1"/>
  <c r="P7" i="1"/>
  <c r="P8" i="1"/>
  <c r="P9" i="1"/>
  <c r="A1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Janet Leo</author>
  </authors>
  <commentList>
    <comment ref="B5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Janet Leo: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Janet Leo</author>
  </authors>
  <commentList>
    <comment ref="A57" authorId="0" shapeId="0" xr:uid="{850DF20C-9F18-4292-BB17-BC6859B301A7}">
      <text>
        <r>
          <rPr>
            <b/>
            <sz val="9"/>
            <color indexed="81"/>
            <rFont val="Tahoma"/>
            <family val="2"/>
          </rPr>
          <t>Janet Leo: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<sst xmlns="http://schemas.openxmlformats.org/spreadsheetml/2006/main" count="611" uniqueCount="256">
  <si>
    <t>Unid.</t>
  </si>
  <si>
    <t>Enero</t>
  </si>
  <si>
    <t>Prom.</t>
  </si>
  <si>
    <t>QQ</t>
  </si>
  <si>
    <t>Maíz en grano</t>
  </si>
  <si>
    <t>Batata</t>
  </si>
  <si>
    <t>Coco seco</t>
  </si>
  <si>
    <t>Cto</t>
  </si>
  <si>
    <t>Auyama</t>
  </si>
  <si>
    <t>Remolacha</t>
  </si>
  <si>
    <t>Repollo</t>
  </si>
  <si>
    <t>Zanahoria</t>
  </si>
  <si>
    <t>Guineo maduro</t>
  </si>
  <si>
    <t>Res banda</t>
  </si>
  <si>
    <t>Molondrón</t>
  </si>
  <si>
    <t>Pepino</t>
  </si>
  <si>
    <t>Tayota</t>
  </si>
  <si>
    <t>Coliflor</t>
  </si>
  <si>
    <t>Chinola</t>
  </si>
  <si>
    <t>Apio</t>
  </si>
  <si>
    <t>CEREALES</t>
  </si>
  <si>
    <t>LEGUMINOSAS SECAS</t>
  </si>
  <si>
    <t>RAICES-TUBERCULOS</t>
  </si>
  <si>
    <t>MUSACEAS</t>
  </si>
  <si>
    <t>OLEAGINOSAS</t>
  </si>
  <si>
    <t>LEGUMBRES-HORTALIZAS</t>
  </si>
  <si>
    <t>Brocolis</t>
  </si>
  <si>
    <t>Cilantro</t>
  </si>
  <si>
    <t>FRUTAS</t>
  </si>
  <si>
    <t>Cereza</t>
  </si>
  <si>
    <t>Chuleta ahumada</t>
  </si>
  <si>
    <t>Cubeta</t>
  </si>
  <si>
    <t>Millar</t>
  </si>
  <si>
    <t>Cto (Paquete)</t>
  </si>
  <si>
    <t>Und</t>
  </si>
  <si>
    <t>Datos Recopilados en el Mercado "Nuevo" de Santo Domingo.</t>
  </si>
  <si>
    <t>PECUARIOS</t>
  </si>
  <si>
    <t>AVICOLAS</t>
  </si>
  <si>
    <t>Huevos</t>
  </si>
  <si>
    <t>Papa (Blanca)</t>
  </si>
  <si>
    <t>Yuca (Mocana)</t>
  </si>
  <si>
    <t>Guandul (Verde en vaina)</t>
  </si>
  <si>
    <t>Guineo verde Johnson</t>
  </si>
  <si>
    <t>Arroz</t>
  </si>
  <si>
    <t>(Súper Selecto)</t>
  </si>
  <si>
    <t>(Selecto)</t>
  </si>
  <si>
    <t>(Superior)</t>
  </si>
  <si>
    <t>roja (José Beta)</t>
  </si>
  <si>
    <t>roja (Yacomelo)</t>
  </si>
  <si>
    <t>negra (Loro negro)</t>
  </si>
  <si>
    <t>blanca (Anacaona)</t>
  </si>
  <si>
    <t>pinta  (Girita)</t>
  </si>
  <si>
    <t>Habichuelas</t>
  </si>
  <si>
    <t>(Liso</t>
  </si>
  <si>
    <t>(Mina)</t>
  </si>
  <si>
    <t>(Coco)</t>
  </si>
  <si>
    <t>(Amarilla)</t>
  </si>
  <si>
    <t>(Blanca)</t>
  </si>
  <si>
    <t>Yautías</t>
  </si>
  <si>
    <t xml:space="preserve">Ñame </t>
  </si>
  <si>
    <t>(Barahona), grande</t>
  </si>
  <si>
    <t>(Cibao), mediano</t>
  </si>
  <si>
    <t>(Cibao), Grande</t>
  </si>
  <si>
    <t xml:space="preserve">(FHIA-20) </t>
  </si>
  <si>
    <t>Plátanos</t>
  </si>
  <si>
    <t>Cubanela</t>
  </si>
  <si>
    <t>Importado</t>
  </si>
  <si>
    <t>Criollo</t>
  </si>
  <si>
    <t>Criolla</t>
  </si>
  <si>
    <t>Morada</t>
  </si>
  <si>
    <t>Repollada</t>
  </si>
  <si>
    <t>Gustoso</t>
  </si>
  <si>
    <t>Cachucha</t>
  </si>
  <si>
    <t xml:space="preserve">Morrón </t>
  </si>
  <si>
    <t>Ajíes</t>
  </si>
  <si>
    <t>Ajo</t>
  </si>
  <si>
    <t>Berenjena</t>
  </si>
  <si>
    <t xml:space="preserve">Criolla </t>
  </si>
  <si>
    <t>Roja (criolla)</t>
  </si>
  <si>
    <t>Amarilla (Importada)</t>
  </si>
  <si>
    <t>Roja (importada)</t>
  </si>
  <si>
    <t>Lechuga</t>
  </si>
  <si>
    <t>Tomate</t>
  </si>
  <si>
    <t>Ensalada</t>
  </si>
  <si>
    <t>Bugalú</t>
  </si>
  <si>
    <t>Ancho</t>
  </si>
  <si>
    <t>Verdura</t>
  </si>
  <si>
    <t>(Red Lady),grande</t>
  </si>
  <si>
    <t>(Red Lady), mediana</t>
  </si>
  <si>
    <t>(Red Lady), pequeña</t>
  </si>
  <si>
    <t>(Persa)</t>
  </si>
  <si>
    <t>Melón</t>
  </si>
  <si>
    <t>Naranja</t>
  </si>
  <si>
    <t>Zapote</t>
  </si>
  <si>
    <t>(Cantaloupe), grande</t>
  </si>
  <si>
    <t>(Cantaloupe), mediano</t>
  </si>
  <si>
    <t>(Dulce)</t>
  </si>
  <si>
    <t>Sandía</t>
  </si>
  <si>
    <t>Piña (MD2)</t>
  </si>
  <si>
    <t>Grande</t>
  </si>
  <si>
    <t>Mediana</t>
  </si>
  <si>
    <t>(Fonda), Grande</t>
  </si>
  <si>
    <t>(Jubbile), Mediana</t>
  </si>
  <si>
    <t>(Jubbile), Pequeña</t>
  </si>
  <si>
    <t>Mediano</t>
  </si>
  <si>
    <t>Cerdo</t>
  </si>
  <si>
    <t>Chuleta fresca</t>
  </si>
  <si>
    <t>Pollo</t>
  </si>
  <si>
    <t>Vivo</t>
  </si>
  <si>
    <t>Procesado</t>
  </si>
  <si>
    <t>Febrero</t>
  </si>
  <si>
    <r>
      <rPr>
        <b/>
        <sz val="9"/>
        <color indexed="8"/>
        <rFont val="Arial Narrow"/>
        <family val="2"/>
      </rPr>
      <t>FUENTE</t>
    </r>
    <r>
      <rPr>
        <sz val="9"/>
        <color indexed="8"/>
        <rFont val="Arial Narrow"/>
        <family val="2"/>
      </rPr>
      <t>: Ministerio de Agricultura, (M.A), Mercados de Santo Domingo.</t>
    </r>
  </si>
  <si>
    <t>Marzo</t>
  </si>
  <si>
    <t xml:space="preserve">Amarilla </t>
  </si>
  <si>
    <t>Cebolla</t>
  </si>
  <si>
    <t>Abril</t>
  </si>
  <si>
    <t>Mayo</t>
  </si>
  <si>
    <t>Junio</t>
  </si>
  <si>
    <t>Julio</t>
  </si>
  <si>
    <t>Mango</t>
  </si>
  <si>
    <t>(Gota de Oro)</t>
  </si>
  <si>
    <t>(Grano de Oro)</t>
  </si>
  <si>
    <t>(Banilejo)</t>
  </si>
  <si>
    <t>Productos</t>
  </si>
  <si>
    <t>Lechosa</t>
  </si>
  <si>
    <t>Limones</t>
  </si>
  <si>
    <t>Benny</t>
  </si>
  <si>
    <t>Tommy</t>
  </si>
  <si>
    <t>Keit</t>
  </si>
  <si>
    <t>Yamaqui</t>
  </si>
  <si>
    <t>Vanita</t>
  </si>
  <si>
    <t>Sept.</t>
  </si>
  <si>
    <t>Agosto</t>
  </si>
  <si>
    <t>Octubre</t>
  </si>
  <si>
    <t>Maeño, grande</t>
  </si>
  <si>
    <t>Maeño, mediano</t>
  </si>
  <si>
    <t>Maduro</t>
  </si>
  <si>
    <t>(Barahona), mediano</t>
  </si>
  <si>
    <t>Puntica</t>
  </si>
  <si>
    <t>Nov.</t>
  </si>
  <si>
    <t>Dic.</t>
  </si>
  <si>
    <t>Semil-34</t>
  </si>
  <si>
    <t>Toronja</t>
  </si>
  <si>
    <t>popenoe</t>
  </si>
  <si>
    <t xml:space="preserve">Carla </t>
  </si>
  <si>
    <t>Agria</t>
  </si>
  <si>
    <t>LACTEOS</t>
  </si>
  <si>
    <t>Fardo/12 Ud</t>
  </si>
  <si>
    <t>(Maradol), grande</t>
  </si>
  <si>
    <t>(Maradol), mediana</t>
  </si>
  <si>
    <t>(Maradol), pequeña</t>
  </si>
  <si>
    <t>Pierna</t>
  </si>
  <si>
    <t>Leche (Líquida)</t>
  </si>
  <si>
    <t xml:space="preserve">       Elaborado por la División de Captura y Análisis de Precios del Departamento de Economía Agropecuaria y Estadísticas, 2026.-</t>
  </si>
  <si>
    <t xml:space="preserve">   Precios Promedios Mayorista Mensuales por Productos de los Principales Mercados de  Santo Domingo, Enero-Abril 2026, (En RD$)</t>
  </si>
  <si>
    <t xml:space="preserve">   Precios Promedios Mayorista Mensuales por Productos de los Principales Mercados de  Santo Domingo</t>
  </si>
  <si>
    <t>Enero-Abril 2026, (En RD$)</t>
  </si>
  <si>
    <t>Desv.</t>
  </si>
  <si>
    <t>Coef.</t>
  </si>
  <si>
    <t>PRODUCTO</t>
  </si>
  <si>
    <t>Ago</t>
  </si>
  <si>
    <t>Oct.</t>
  </si>
  <si>
    <t>Stand.</t>
  </si>
  <si>
    <t>de Var.</t>
  </si>
  <si>
    <t>Arroz (Súper Selecto)</t>
  </si>
  <si>
    <t>Arroz (Selecto)</t>
  </si>
  <si>
    <t>Arroz (Superior)</t>
  </si>
  <si>
    <t>Habichuela roja (Yacomelo)</t>
  </si>
  <si>
    <t>Habichuela roja (José Beta)</t>
  </si>
  <si>
    <t>Habichuela negra (Loro negro)</t>
  </si>
  <si>
    <t>Habichuela blanca (Anacaona)</t>
  </si>
  <si>
    <t>Habichuela blanca (San Juan)</t>
  </si>
  <si>
    <t>Habichuela pinta  (Girita)</t>
  </si>
  <si>
    <t>Guandul (Verde en grano)</t>
  </si>
  <si>
    <t>Ñame (Liso)</t>
  </si>
  <si>
    <t>Ñame (Mina)</t>
  </si>
  <si>
    <t>Yautía (Amarilla)</t>
  </si>
  <si>
    <t>Yautía (Blanca)</t>
  </si>
  <si>
    <t>Yautía (Coco)</t>
  </si>
  <si>
    <t>Yuca (Yamasa)</t>
  </si>
  <si>
    <t>Plátano (Barahona), Grande</t>
  </si>
  <si>
    <t>Plátano (Barahona), Mediano</t>
  </si>
  <si>
    <t>Plátano (Maeño), Grande</t>
  </si>
  <si>
    <t>Plátano (Maeño), Mediano</t>
  </si>
  <si>
    <t>Plátano (Cibao), Grande</t>
  </si>
  <si>
    <t>Plátano (Cibao), Mediano</t>
  </si>
  <si>
    <t xml:space="preserve">Plátano (FHIA-20) </t>
  </si>
  <si>
    <t xml:space="preserve">Plátano  FHIA-21) </t>
  </si>
  <si>
    <t>Plátano maduro</t>
  </si>
  <si>
    <t xml:space="preserve">Guineo verde Mechel Gross </t>
  </si>
  <si>
    <t xml:space="preserve">   Precios Promedios Mayorista Mensuales por Productos de los Principales Mercados de  Santo Domingo,</t>
  </si>
  <si>
    <t xml:space="preserve">    </t>
  </si>
  <si>
    <t>Ají cubanela</t>
  </si>
  <si>
    <t>Ají gustoso</t>
  </si>
  <si>
    <t>Ají cachucha</t>
  </si>
  <si>
    <t xml:space="preserve">Ají morrón </t>
  </si>
  <si>
    <t>Ajo importado</t>
  </si>
  <si>
    <t>Ajo criollo</t>
  </si>
  <si>
    <t xml:space="preserve">Berenjena criolla </t>
  </si>
  <si>
    <t>Berenjena morada</t>
  </si>
  <si>
    <t>Cebolla amarilla</t>
  </si>
  <si>
    <t>Cebolla roja (criolla)</t>
  </si>
  <si>
    <t>Cebolla Amarilla (Importada)</t>
  </si>
  <si>
    <t>Cebolla roja (importada)</t>
  </si>
  <si>
    <t>Lechuga criolla</t>
  </si>
  <si>
    <t>Lechuga repollada</t>
  </si>
  <si>
    <t>Tomate ensalada</t>
  </si>
  <si>
    <t>Tomate industrial</t>
  </si>
  <si>
    <t>Tomate bugalú</t>
  </si>
  <si>
    <t>Vainita</t>
  </si>
  <si>
    <t>Rábano</t>
  </si>
  <si>
    <t>Espinaca</t>
  </si>
  <si>
    <t>Cilantrico</t>
  </si>
  <si>
    <t>Puerro</t>
  </si>
  <si>
    <t>Aguacate (Criollo)</t>
  </si>
  <si>
    <t>Aguacate (Semil-34)</t>
  </si>
  <si>
    <t>Aguacate (Popenoe)</t>
  </si>
  <si>
    <t>Aguacate (Carla)</t>
  </si>
  <si>
    <t>Aguacate (Benny)</t>
  </si>
  <si>
    <t>Lechosa (Maradol), Grande</t>
  </si>
  <si>
    <t>Lechosa (Maradol),  Mediana</t>
  </si>
  <si>
    <t>Lechosa (Maradol),  Pequeña</t>
  </si>
  <si>
    <t>Lechosa (Red Lady), Grande</t>
  </si>
  <si>
    <t>Lechosa (Red Lady), Mediana</t>
  </si>
  <si>
    <t>Lechosa (Red Lady), Pequeña</t>
  </si>
  <si>
    <t>Limón agrio (Criollo)</t>
  </si>
  <si>
    <t>Limón  agrio (Persa)</t>
  </si>
  <si>
    <t>Melón (Cantaloupe), Grande</t>
  </si>
  <si>
    <t>Melón (Cantaloupe), Mediano</t>
  </si>
  <si>
    <t>Melón (Tropical), Grande</t>
  </si>
  <si>
    <t>Melón (Tropical), Mediano</t>
  </si>
  <si>
    <t xml:space="preserve">Naranja (Agria) </t>
  </si>
  <si>
    <t>Naranja (Dulce)</t>
  </si>
  <si>
    <t>Piña  (Cayena Lisa)</t>
  </si>
  <si>
    <t>Piña (MD2), grande</t>
  </si>
  <si>
    <t>Piña  (MD2), mediano</t>
  </si>
  <si>
    <t xml:space="preserve">Toronja </t>
  </si>
  <si>
    <t>Sandía  (Fonda), Grande</t>
  </si>
  <si>
    <t>Sandía  (Jubbile), Mediana</t>
  </si>
  <si>
    <t>Sandía  (Jubbile), Pequeña</t>
  </si>
  <si>
    <t>Mango (Tommy)</t>
  </si>
  <si>
    <t>Mango (Gota de Oro)</t>
  </si>
  <si>
    <t>Mango (Grano de Oro)</t>
  </si>
  <si>
    <t>Mango (Banilejo)</t>
  </si>
  <si>
    <t>Mango (Puntica)</t>
  </si>
  <si>
    <t>Mango (Keit)</t>
  </si>
  <si>
    <t>Mango (Yamaguí)</t>
  </si>
  <si>
    <t>Zapote, grande</t>
  </si>
  <si>
    <t>Zapote, mediano</t>
  </si>
  <si>
    <t>Cerdo chuleta fresca</t>
  </si>
  <si>
    <t>Cerdo banda</t>
  </si>
  <si>
    <t>Pollo vivo</t>
  </si>
  <si>
    <t>Pollo procesado</t>
  </si>
  <si>
    <r>
      <t xml:space="preserve">Leche </t>
    </r>
    <r>
      <rPr>
        <sz val="8"/>
        <rFont val="Arial Narrow"/>
        <family val="2"/>
      </rPr>
      <t>(Líquida)</t>
    </r>
  </si>
  <si>
    <t>FUENTE: Ministerio de Agricultura, (M.A), Mercados de Santo Domingo.</t>
  </si>
  <si>
    <t xml:space="preserve">       Elaborado por la División de Estadísticas Agropecuarias y Análisis de Precios del Departamento de Economía Agropecuaria,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</si>
</sst>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0.00_);[Red]\(0.00\)"/>
  </numFmts>
  <fonts count="36">
    <font>
      <sz val="10"/>
      <name val="Arial"/>
    </font>
    <font>
      <sz val="10"/>
      <name val="Arial"/>
      <family val="2"/>
    </font>
    <font>
      <sz val="9"/>
      <color indexed="8"/>
      <name val="Korinna BT"/>
    </font>
    <font>
      <sz val="9"/>
      <color indexed="8"/>
      <name val="Arial Narrow"/>
      <family val="2"/>
    </font>
    <font>
      <sz val="8"/>
      <color indexed="8"/>
      <name val="Korinna BT"/>
    </font>
    <font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8"/>
      <name val="Arial Narrow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"/>
      <name val="Arial Narrow"/>
      <family val="2"/>
    </font>
    <font>
      <b/>
      <sz val="14"/>
      <color indexed="8"/>
      <name val="Arial Narrow"/>
      <family val="2"/>
    </font>
    <font>
      <b/>
      <sz val="9"/>
      <color indexed="8"/>
      <name val="Korinna BT"/>
    </font>
    <font>
      <b/>
      <sz val="8"/>
      <color indexed="8"/>
      <name val="Korinna BT"/>
    </font>
    <font>
      <u/>
      <sz val="8"/>
      <color indexed="8"/>
      <name val="Arial Narrow"/>
      <family val="2"/>
    </font>
    <font>
      <u/>
      <sz val="9"/>
      <color indexed="8"/>
      <name val="Korinna BT"/>
    </font>
    <font>
      <u/>
      <sz val="8"/>
      <color indexed="8"/>
      <name val="Korinna BT"/>
    </font>
    <font>
      <b/>
      <sz val="9"/>
      <name val="Arial Narrow"/>
      <family val="2"/>
    </font>
    <font>
      <b/>
      <sz val="11"/>
      <color theme="0"/>
      <name val="Calibri"/>
      <family val="2"/>
      <scheme val="minor"/>
    </font>
    <font>
      <b/>
      <u/>
      <sz val="9"/>
      <color indexed="8"/>
      <name val="Arial Narrow"/>
      <family val="2"/>
    </font>
    <font>
      <sz val="9"/>
      <name val="Arial Narrow"/>
      <family val="2"/>
    </font>
    <font>
      <b/>
      <sz val="9"/>
      <color theme="1"/>
      <name val="Arial Narrow"/>
      <family val="2"/>
    </font>
    <font>
      <b/>
      <u/>
      <sz val="9"/>
      <name val="Arial Narrow"/>
      <family val="2"/>
    </font>
    <font>
      <b/>
      <u/>
      <sz val="8"/>
      <name val="Arial Narrow"/>
      <family val="2"/>
    </font>
    <font>
      <u/>
      <sz val="9"/>
      <color indexed="8"/>
      <name val="Arial Narrow"/>
      <family val="2"/>
    </font>
    <font>
      <b/>
      <u/>
      <sz val="8"/>
      <color indexed="8"/>
      <name val="Arial Narrow"/>
      <family val="2"/>
    </font>
    <font>
      <u/>
      <sz val="8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name val="Arial Narrow"/>
      <family val="2"/>
    </font>
    <font>
      <b/>
      <u/>
      <sz val="9"/>
      <color indexed="8"/>
      <name val="Korinna BT"/>
    </font>
  </fonts>
  <fills count="5">
    <fill>
      <patternFill patternType="none"/>
    </fill>
    <fill>
      <patternFill patternType="gray125"/>
    </fill>
    <fill>
      <patternFill patternType="solid">
        <fgColor indexed="56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1">
    <xf numFmtId="0" fontId="0" fillId="0" borderId="0"/>
    <xf numFmtId="0" fontId="14" fillId="2" borderId="0" applyNumberFormat="0" applyBorder="0" applyAlignment="0" applyProtection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3" fillId="0" borderId="0"/>
    <xf numFmtId="0" fontId="8" fillId="0" borderId="0"/>
    <xf numFmtId="0" fontId="8" fillId="0" borderId="0"/>
    <xf numFmtId="0" fontId="13" fillId="0" borderId="0"/>
    <xf numFmtId="0" fontId="9" fillId="0" borderId="0"/>
    <xf numFmtId="0" fontId="8" fillId="0" borderId="0"/>
    <xf numFmtId="0" fontId="1" fillId="0" borderId="0"/>
    <xf numFmtId="0" fontId="13" fillId="0" borderId="0"/>
    <xf numFmtId="43" fontId="8" fillId="0" borderId="0" applyFont="0" applyFill="0" applyBorder="0" applyAlignment="0" applyProtection="0"/>
    <xf numFmtId="0" fontId="1" fillId="0" borderId="0"/>
  </cellStyleXfs>
  <cellXfs count="210">
    <xf numFmtId="0" fontId="0" fillId="0" borderId="0" xfId="0"/>
    <xf numFmtId="2" fontId="2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vertical="center"/>
    </xf>
    <xf numFmtId="2" fontId="4" fillId="3" borderId="0" xfId="0" applyNumberFormat="1" applyFont="1" applyFill="1" applyAlignment="1">
      <alignment vertical="center"/>
    </xf>
    <xf numFmtId="164" fontId="5" fillId="3" borderId="0" xfId="2" applyFont="1" applyFill="1" applyBorder="1" applyAlignment="1">
      <alignment horizontal="right"/>
    </xf>
    <xf numFmtId="164" fontId="7" fillId="3" borderId="0" xfId="2" applyFont="1" applyFill="1" applyBorder="1" applyAlignment="1" applyProtection="1">
      <alignment vertical="center"/>
    </xf>
    <xf numFmtId="0" fontId="3" fillId="3" borderId="0" xfId="0" applyFont="1" applyFill="1" applyAlignment="1">
      <alignment horizontal="left"/>
    </xf>
    <xf numFmtId="2" fontId="2" fillId="3" borderId="0" xfId="0" applyNumberFormat="1" applyFont="1" applyFill="1"/>
    <xf numFmtId="2" fontId="4" fillId="3" borderId="0" xfId="0" applyNumberFormat="1" applyFont="1" applyFill="1"/>
    <xf numFmtId="0" fontId="3" fillId="3" borderId="0" xfId="0" applyFont="1" applyFill="1"/>
    <xf numFmtId="0" fontId="15" fillId="3" borderId="0" xfId="0" applyFont="1" applyFill="1" applyAlignment="1">
      <alignment horizontal="left" vertical="center"/>
    </xf>
    <xf numFmtId="2" fontId="10" fillId="3" borderId="0" xfId="0" applyNumberFormat="1" applyFont="1" applyFill="1" applyAlignment="1">
      <alignment horizontal="center"/>
    </xf>
    <xf numFmtId="2" fontId="17" fillId="3" borderId="0" xfId="0" applyNumberFormat="1" applyFont="1" applyFill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17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left"/>
    </xf>
    <xf numFmtId="2" fontId="7" fillId="3" borderId="0" xfId="0" applyNumberFormat="1" applyFont="1" applyFill="1" applyAlignment="1">
      <alignment horizontal="center"/>
    </xf>
    <xf numFmtId="0" fontId="19" fillId="3" borderId="3" xfId="0" applyFont="1" applyFill="1" applyBorder="1" applyAlignment="1">
      <alignment horizontal="center"/>
    </xf>
    <xf numFmtId="2" fontId="20" fillId="3" borderId="0" xfId="0" applyNumberFormat="1" applyFont="1" applyFill="1"/>
    <xf numFmtId="164" fontId="7" fillId="0" borderId="5" xfId="2" applyFont="1" applyFill="1" applyBorder="1" applyAlignment="1" applyProtection="1">
      <alignment vertical="center"/>
    </xf>
    <xf numFmtId="2" fontId="21" fillId="3" borderId="0" xfId="0" applyNumberFormat="1" applyFont="1" applyFill="1" applyAlignment="1">
      <alignment vertical="center"/>
    </xf>
    <xf numFmtId="2" fontId="18" fillId="3" borderId="0" xfId="0" applyNumberFormat="1" applyFont="1" applyFill="1" applyAlignment="1">
      <alignment vertical="center"/>
    </xf>
    <xf numFmtId="0" fontId="10" fillId="3" borderId="15" xfId="0" applyFont="1" applyFill="1" applyBorder="1" applyAlignment="1">
      <alignment horizontal="left"/>
    </xf>
    <xf numFmtId="0" fontId="23" fillId="4" borderId="4" xfId="1" applyFont="1" applyFill="1" applyBorder="1" applyAlignment="1" applyProtection="1">
      <alignment horizontal="center"/>
    </xf>
    <xf numFmtId="164" fontId="5" fillId="0" borderId="5" xfId="2" quotePrefix="1" applyFont="1" applyFill="1" applyBorder="1" applyAlignment="1" applyProtection="1">
      <alignment horizontal="right"/>
    </xf>
    <xf numFmtId="164" fontId="5" fillId="0" borderId="5" xfId="2" applyFont="1" applyFill="1" applyBorder="1" applyAlignment="1" applyProtection="1">
      <alignment horizontal="center"/>
    </xf>
    <xf numFmtId="43" fontId="6" fillId="0" borderId="5" xfId="2" applyNumberFormat="1" applyFont="1" applyFill="1" applyBorder="1"/>
    <xf numFmtId="164" fontId="5" fillId="0" borderId="5" xfId="2" applyFont="1" applyBorder="1" applyAlignment="1">
      <alignment horizontal="right"/>
    </xf>
    <xf numFmtId="2" fontId="2" fillId="0" borderId="1" xfId="0" applyNumberFormat="1" applyFont="1" applyBorder="1"/>
    <xf numFmtId="2" fontId="2" fillId="0" borderId="5" xfId="0" applyNumberFormat="1" applyFont="1" applyBorder="1"/>
    <xf numFmtId="0" fontId="22" fillId="3" borderId="6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/>
    </xf>
    <xf numFmtId="164" fontId="3" fillId="0" borderId="1" xfId="2" quotePrefix="1" applyFont="1" applyFill="1" applyBorder="1" applyAlignment="1" applyProtection="1">
      <alignment horizontal="right"/>
    </xf>
    <xf numFmtId="164" fontId="3" fillId="0" borderId="5" xfId="2" quotePrefix="1" applyFont="1" applyFill="1" applyBorder="1" applyAlignment="1" applyProtection="1">
      <alignment horizontal="right"/>
    </xf>
    <xf numFmtId="164" fontId="3" fillId="0" borderId="1" xfId="2" applyFont="1" applyFill="1" applyBorder="1" applyAlignment="1" applyProtection="1">
      <alignment horizontal="center"/>
    </xf>
    <xf numFmtId="164" fontId="3" fillId="0" borderId="5" xfId="2" applyFont="1" applyFill="1" applyBorder="1" applyAlignment="1" applyProtection="1">
      <alignment horizontal="center"/>
    </xf>
    <xf numFmtId="43" fontId="25" fillId="0" borderId="1" xfId="2" applyNumberFormat="1" applyFont="1" applyFill="1" applyBorder="1"/>
    <xf numFmtId="43" fontId="25" fillId="0" borderId="5" xfId="2" applyNumberFormat="1" applyFont="1" applyFill="1" applyBorder="1"/>
    <xf numFmtId="164" fontId="3" fillId="0" borderId="1" xfId="2" applyFont="1" applyBorder="1" applyAlignment="1">
      <alignment horizontal="right"/>
    </xf>
    <xf numFmtId="164" fontId="3" fillId="0" borderId="5" xfId="2" applyFont="1" applyBorder="1" applyAlignment="1">
      <alignment horizontal="right"/>
    </xf>
    <xf numFmtId="164" fontId="3" fillId="0" borderId="1" xfId="2" applyFont="1" applyFill="1" applyBorder="1" applyAlignment="1">
      <alignment horizontal="right"/>
    </xf>
    <xf numFmtId="164" fontId="3" fillId="0" borderId="1" xfId="2" applyFont="1" applyBorder="1" applyAlignment="1" applyProtection="1">
      <alignment horizontal="right"/>
    </xf>
    <xf numFmtId="39" fontId="3" fillId="0" borderId="1" xfId="0" applyNumberFormat="1" applyFont="1" applyBorder="1" applyAlignment="1">
      <alignment horizontal="right"/>
    </xf>
    <xf numFmtId="39" fontId="3" fillId="0" borderId="1" xfId="2" applyNumberFormat="1" applyFont="1" applyBorder="1" applyAlignment="1" applyProtection="1">
      <alignment horizontal="right"/>
    </xf>
    <xf numFmtId="39" fontId="3" fillId="0" borderId="1" xfId="2" applyNumberFormat="1" applyFont="1" applyBorder="1" applyAlignment="1">
      <alignment horizontal="right"/>
    </xf>
    <xf numFmtId="2" fontId="15" fillId="0" borderId="1" xfId="0" applyNumberFormat="1" applyFont="1" applyBorder="1" applyAlignment="1">
      <alignment horizontal="center"/>
    </xf>
    <xf numFmtId="164" fontId="3" fillId="0" borderId="5" xfId="2" applyFont="1" applyFill="1" applyBorder="1" applyAlignment="1">
      <alignment horizontal="right"/>
    </xf>
    <xf numFmtId="164" fontId="15" fillId="0" borderId="5" xfId="2" applyFont="1" applyFill="1" applyBorder="1" applyAlignment="1" applyProtection="1">
      <alignment vertical="center"/>
    </xf>
    <xf numFmtId="0" fontId="25" fillId="3" borderId="0" xfId="0" applyFont="1" applyFill="1" applyAlignment="1">
      <alignment horizontal="left"/>
    </xf>
    <xf numFmtId="164" fontId="25" fillId="3" borderId="3" xfId="2" applyFont="1" applyFill="1" applyBorder="1" applyAlignment="1" applyProtection="1">
      <alignment horizontal="left"/>
    </xf>
    <xf numFmtId="164" fontId="25" fillId="0" borderId="1" xfId="2" applyFont="1" applyBorder="1" applyAlignment="1" applyProtection="1">
      <alignment horizontal="left"/>
    </xf>
    <xf numFmtId="2" fontId="24" fillId="3" borderId="1" xfId="0" applyNumberFormat="1" applyFont="1" applyFill="1" applyBorder="1" applyAlignment="1">
      <alignment horizontal="center"/>
    </xf>
    <xf numFmtId="164" fontId="3" fillId="3" borderId="1" xfId="2" applyFont="1" applyFill="1" applyBorder="1" applyAlignment="1">
      <alignment horizontal="right"/>
    </xf>
    <xf numFmtId="164" fontId="3" fillId="3" borderId="5" xfId="2" applyFont="1" applyFill="1" applyBorder="1" applyAlignment="1">
      <alignment horizontal="right"/>
    </xf>
    <xf numFmtId="0" fontId="25" fillId="0" borderId="1" xfId="0" applyFont="1" applyBorder="1"/>
    <xf numFmtId="164" fontId="3" fillId="0" borderId="1" xfId="2" applyFont="1" applyFill="1" applyBorder="1" applyAlignment="1">
      <alignment horizontal="center"/>
    </xf>
    <xf numFmtId="164" fontId="3" fillId="0" borderId="5" xfId="2" applyFont="1" applyFill="1" applyBorder="1" applyAlignment="1">
      <alignment horizontal="center"/>
    </xf>
    <xf numFmtId="2" fontId="2" fillId="3" borderId="5" xfId="0" applyNumberFormat="1" applyFont="1" applyFill="1" applyBorder="1" applyAlignment="1">
      <alignment vertical="center"/>
    </xf>
    <xf numFmtId="2" fontId="2" fillId="3" borderId="0" xfId="0" applyNumberFormat="1" applyFont="1" applyFill="1" applyAlignment="1">
      <alignment vertical="center"/>
    </xf>
    <xf numFmtId="2" fontId="2" fillId="3" borderId="7" xfId="0" applyNumberFormat="1" applyFont="1" applyFill="1" applyBorder="1" applyAlignment="1">
      <alignment vertical="center"/>
    </xf>
    <xf numFmtId="164" fontId="3" fillId="0" borderId="1" xfId="2" applyFont="1" applyFill="1" applyBorder="1" applyAlignment="1" applyProtection="1">
      <alignment horizontal="right"/>
    </xf>
    <xf numFmtId="164" fontId="25" fillId="0" borderId="1" xfId="2" applyFont="1" applyBorder="1"/>
    <xf numFmtId="164" fontId="25" fillId="0" borderId="5" xfId="2" applyFont="1" applyBorder="1"/>
    <xf numFmtId="165" fontId="25" fillId="3" borderId="1" xfId="0" applyNumberFormat="1" applyFont="1" applyFill="1" applyBorder="1"/>
    <xf numFmtId="165" fontId="25" fillId="0" borderId="1" xfId="0" applyNumberFormat="1" applyFont="1" applyBorder="1"/>
    <xf numFmtId="2" fontId="22" fillId="0" borderId="1" xfId="0" applyNumberFormat="1" applyFont="1" applyBorder="1" applyAlignment="1">
      <alignment horizontal="center"/>
    </xf>
    <xf numFmtId="0" fontId="22" fillId="3" borderId="0" xfId="0" applyFont="1" applyFill="1" applyAlignment="1">
      <alignment horizontal="center" vertical="center"/>
    </xf>
    <xf numFmtId="2" fontId="2" fillId="3" borderId="1" xfId="0" applyNumberFormat="1" applyFont="1" applyFill="1" applyBorder="1" applyAlignment="1">
      <alignment vertical="center"/>
    </xf>
    <xf numFmtId="0" fontId="25" fillId="3" borderId="1" xfId="0" applyFont="1" applyFill="1" applyBorder="1" applyAlignment="1">
      <alignment horizontal="left"/>
    </xf>
    <xf numFmtId="164" fontId="15" fillId="0" borderId="1" xfId="2" applyFont="1" applyFill="1" applyBorder="1" applyAlignment="1" applyProtection="1">
      <alignment vertical="center"/>
    </xf>
    <xf numFmtId="2" fontId="26" fillId="0" borderId="1" xfId="0" applyNumberFormat="1" applyFont="1" applyBorder="1" applyAlignment="1">
      <alignment horizontal="center"/>
    </xf>
    <xf numFmtId="164" fontId="25" fillId="3" borderId="5" xfId="2" applyFont="1" applyFill="1" applyBorder="1" applyAlignment="1">
      <alignment horizontal="right"/>
    </xf>
    <xf numFmtId="2" fontId="15" fillId="3" borderId="1" xfId="0" applyNumberFormat="1" applyFont="1" applyFill="1" applyBorder="1" applyAlignment="1">
      <alignment horizontal="center"/>
    </xf>
    <xf numFmtId="39" fontId="25" fillId="3" borderId="1" xfId="0" applyNumberFormat="1" applyFont="1" applyFill="1" applyBorder="1" applyAlignment="1">
      <alignment horizontal="left"/>
    </xf>
    <xf numFmtId="39" fontId="25" fillId="0" borderId="1" xfId="0" applyNumberFormat="1" applyFont="1" applyBorder="1" applyAlignment="1">
      <alignment horizontal="left"/>
    </xf>
    <xf numFmtId="0" fontId="27" fillId="3" borderId="1" xfId="0" applyFont="1" applyFill="1" applyBorder="1" applyAlignment="1">
      <alignment horizontal="left"/>
    </xf>
    <xf numFmtId="39" fontId="22" fillId="0" borderId="1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164" fontId="3" fillId="0" borderId="0" xfId="2" applyFont="1" applyBorder="1" applyAlignment="1">
      <alignment horizontal="right"/>
    </xf>
    <xf numFmtId="164" fontId="15" fillId="0" borderId="0" xfId="2" applyFont="1" applyFill="1" applyBorder="1" applyAlignment="1" applyProtection="1">
      <alignment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left"/>
    </xf>
    <xf numFmtId="0" fontId="22" fillId="3" borderId="7" xfId="0" applyFont="1" applyFill="1" applyBorder="1" applyAlignment="1">
      <alignment horizontal="left"/>
    </xf>
    <xf numFmtId="0" fontId="22" fillId="3" borderId="11" xfId="0" applyFont="1" applyFill="1" applyBorder="1" applyAlignment="1">
      <alignment horizontal="left"/>
    </xf>
    <xf numFmtId="0" fontId="22" fillId="3" borderId="5" xfId="0" applyFont="1" applyFill="1" applyBorder="1" applyAlignment="1">
      <alignment horizontal="left"/>
    </xf>
    <xf numFmtId="39" fontId="22" fillId="3" borderId="2" xfId="0" applyNumberFormat="1" applyFont="1" applyFill="1" applyBorder="1" applyAlignment="1">
      <alignment horizontal="center" vertical="center"/>
    </xf>
    <xf numFmtId="39" fontId="22" fillId="3" borderId="6" xfId="0" applyNumberFormat="1" applyFont="1" applyFill="1" applyBorder="1" applyAlignment="1">
      <alignment horizontal="center" vertical="center"/>
    </xf>
    <xf numFmtId="39" fontId="22" fillId="3" borderId="3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/>
    </xf>
    <xf numFmtId="0" fontId="10" fillId="3" borderId="11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left"/>
    </xf>
    <xf numFmtId="0" fontId="22" fillId="3" borderId="2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left"/>
    </xf>
    <xf numFmtId="0" fontId="10" fillId="3" borderId="10" xfId="0" applyFont="1" applyFill="1" applyBorder="1" applyAlignment="1">
      <alignment horizontal="left"/>
    </xf>
    <xf numFmtId="0" fontId="23" fillId="4" borderId="12" xfId="1" applyFont="1" applyFill="1" applyBorder="1" applyAlignment="1" applyProtection="1">
      <alignment horizontal="center"/>
    </xf>
    <xf numFmtId="0" fontId="23" fillId="4" borderId="13" xfId="1" applyFont="1" applyFill="1" applyBorder="1" applyAlignment="1" applyProtection="1">
      <alignment horizontal="center"/>
    </xf>
    <xf numFmtId="0" fontId="16" fillId="3" borderId="0" xfId="0" applyFont="1" applyFill="1" applyAlignment="1">
      <alignment horizontal="center" vertical="justify" wrapText="1"/>
    </xf>
    <xf numFmtId="0" fontId="23" fillId="4" borderId="12" xfId="1" applyFont="1" applyFill="1" applyBorder="1" applyAlignment="1" applyProtection="1">
      <alignment horizontal="center" vertical="center"/>
    </xf>
    <xf numFmtId="0" fontId="23" fillId="4" borderId="13" xfId="1" applyFont="1" applyFill="1" applyBorder="1" applyAlignment="1" applyProtection="1">
      <alignment horizontal="center" vertical="center"/>
    </xf>
    <xf numFmtId="0" fontId="16" fillId="3" borderId="0" xfId="0" applyFont="1" applyFill="1" applyAlignment="1">
      <alignment horizontal="center"/>
    </xf>
    <xf numFmtId="164" fontId="2" fillId="3" borderId="0" xfId="2" applyFont="1" applyFill="1"/>
    <xf numFmtId="0" fontId="16" fillId="3" borderId="16" xfId="0" applyFont="1" applyFill="1" applyBorder="1" applyAlignment="1">
      <alignment horizontal="center"/>
    </xf>
    <xf numFmtId="0" fontId="23" fillId="4" borderId="17" xfId="1" applyFont="1" applyFill="1" applyBorder="1" applyAlignment="1" applyProtection="1">
      <alignment horizontal="center"/>
    </xf>
    <xf numFmtId="164" fontId="23" fillId="4" borderId="17" xfId="2" applyFont="1" applyFill="1" applyBorder="1" applyAlignment="1" applyProtection="1">
      <alignment horizontal="center"/>
    </xf>
    <xf numFmtId="164" fontId="23" fillId="4" borderId="4" xfId="2" applyFont="1" applyFill="1" applyBorder="1" applyAlignment="1" applyProtection="1">
      <alignment horizontal="center"/>
    </xf>
    <xf numFmtId="0" fontId="28" fillId="3" borderId="3" xfId="0" applyFont="1" applyFill="1" applyBorder="1" applyAlignment="1">
      <alignment horizontal="left"/>
    </xf>
    <xf numFmtId="2" fontId="24" fillId="3" borderId="3" xfId="0" applyNumberFormat="1" applyFont="1" applyFill="1" applyBorder="1" applyAlignment="1">
      <alignment horizontal="center"/>
    </xf>
    <xf numFmtId="2" fontId="29" fillId="3" borderId="3" xfId="0" applyNumberFormat="1" applyFont="1" applyFill="1" applyBorder="1" applyAlignment="1">
      <alignment horizontal="center"/>
    </xf>
    <xf numFmtId="164" fontId="3" fillId="3" borderId="3" xfId="2" applyFont="1" applyFill="1" applyBorder="1" applyAlignment="1" applyProtection="1">
      <alignment horizontal="center"/>
    </xf>
    <xf numFmtId="2" fontId="29" fillId="3" borderId="6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5" fillId="0" borderId="1" xfId="2" applyFont="1" applyFill="1" applyBorder="1" applyAlignment="1">
      <alignment horizontal="right"/>
    </xf>
    <xf numFmtId="164" fontId="5" fillId="0" borderId="1" xfId="2" applyFont="1" applyFill="1" applyBorder="1" applyAlignment="1" applyProtection="1">
      <alignment horizontal="right"/>
    </xf>
    <xf numFmtId="43" fontId="6" fillId="0" borderId="1" xfId="2" applyNumberFormat="1" applyFont="1" applyFill="1" applyBorder="1"/>
    <xf numFmtId="39" fontId="5" fillId="0" borderId="1" xfId="2" applyNumberFormat="1" applyFont="1" applyFill="1" applyBorder="1" applyAlignment="1" applyProtection="1">
      <alignment horizontal="right"/>
    </xf>
    <xf numFmtId="39" fontId="5" fillId="0" borderId="7" xfId="2" applyNumberFormat="1" applyFont="1" applyFill="1" applyBorder="1" applyAlignment="1">
      <alignment horizontal="right"/>
    </xf>
    <xf numFmtId="43" fontId="6" fillId="0" borderId="1" xfId="29" applyFont="1" applyBorder="1"/>
    <xf numFmtId="164" fontId="6" fillId="0" borderId="1" xfId="2" applyFont="1" applyFill="1" applyBorder="1" applyAlignment="1" applyProtection="1">
      <alignment vertical="center"/>
    </xf>
    <xf numFmtId="39" fontId="5" fillId="0" borderId="1" xfId="30" applyNumberFormat="1" applyFont="1" applyBorder="1" applyAlignment="1">
      <alignment horizontal="right"/>
    </xf>
    <xf numFmtId="164" fontId="6" fillId="0" borderId="1" xfId="2" applyFont="1" applyBorder="1" applyAlignment="1" applyProtection="1">
      <alignment horizontal="left"/>
    </xf>
    <xf numFmtId="164" fontId="5" fillId="3" borderId="1" xfId="2" applyFont="1" applyFill="1" applyBorder="1" applyAlignment="1">
      <alignment horizontal="right"/>
    </xf>
    <xf numFmtId="0" fontId="28" fillId="3" borderId="1" xfId="0" applyFont="1" applyFill="1" applyBorder="1" applyAlignment="1">
      <alignment horizontal="left"/>
    </xf>
    <xf numFmtId="2" fontId="30" fillId="3" borderId="1" xfId="0" applyNumberFormat="1" applyFont="1" applyFill="1" applyBorder="1" applyAlignment="1">
      <alignment horizontal="center"/>
    </xf>
    <xf numFmtId="164" fontId="5" fillId="3" borderId="1" xfId="2" applyFont="1" applyFill="1" applyBorder="1" applyAlignment="1" applyProtection="1">
      <alignment horizontal="right"/>
    </xf>
    <xf numFmtId="39" fontId="5" fillId="3" borderId="1" xfId="0" applyNumberFormat="1" applyFont="1" applyFill="1" applyBorder="1" applyAlignment="1">
      <alignment horizontal="right"/>
    </xf>
    <xf numFmtId="39" fontId="5" fillId="3" borderId="1" xfId="2" applyNumberFormat="1" applyFont="1" applyFill="1" applyBorder="1" applyAlignment="1" applyProtection="1">
      <alignment horizontal="right"/>
    </xf>
    <xf numFmtId="39" fontId="5" fillId="3" borderId="7" xfId="2" applyNumberFormat="1" applyFont="1" applyFill="1" applyBorder="1" applyAlignment="1">
      <alignment horizontal="right"/>
    </xf>
    <xf numFmtId="43" fontId="6" fillId="3" borderId="1" xfId="29" applyFont="1" applyFill="1" applyBorder="1"/>
    <xf numFmtId="164" fontId="5" fillId="0" borderId="1" xfId="2" applyFont="1" applyFill="1" applyBorder="1" applyAlignment="1">
      <alignment horizontal="center"/>
    </xf>
    <xf numFmtId="164" fontId="6" fillId="0" borderId="1" xfId="2" applyFont="1" applyBorder="1"/>
    <xf numFmtId="165" fontId="6" fillId="0" borderId="1" xfId="0" applyNumberFormat="1" applyFont="1" applyBorder="1"/>
    <xf numFmtId="2" fontId="10" fillId="0" borderId="1" xfId="0" applyNumberFormat="1" applyFont="1" applyBorder="1" applyAlignment="1">
      <alignment horizontal="center"/>
    </xf>
    <xf numFmtId="164" fontId="5" fillId="0" borderId="1" xfId="2" quotePrefix="1" applyFont="1" applyFill="1" applyBorder="1" applyAlignment="1">
      <alignment horizontal="right"/>
    </xf>
    <xf numFmtId="2" fontId="28" fillId="3" borderId="1" xfId="0" applyNumberFormat="1" applyFont="1" applyFill="1" applyBorder="1" applyAlignment="1">
      <alignment horizontal="center"/>
    </xf>
    <xf numFmtId="164" fontId="5" fillId="3" borderId="1" xfId="2" quotePrefix="1" applyFont="1" applyFill="1" applyBorder="1" applyAlignment="1" applyProtection="1">
      <alignment horizontal="right"/>
    </xf>
    <xf numFmtId="39" fontId="5" fillId="3" borderId="1" xfId="2" applyNumberFormat="1" applyFont="1" applyFill="1" applyBorder="1" applyAlignment="1">
      <alignment horizontal="right"/>
    </xf>
    <xf numFmtId="164" fontId="5" fillId="0" borderId="5" xfId="2" applyFont="1" applyFill="1" applyBorder="1" applyAlignment="1">
      <alignment horizontal="right"/>
    </xf>
    <xf numFmtId="2" fontId="18" fillId="0" borderId="0" xfId="0" applyNumberFormat="1" applyFont="1" applyAlignment="1">
      <alignment vertical="center"/>
    </xf>
    <xf numFmtId="164" fontId="4" fillId="0" borderId="0" xfId="2" applyFont="1" applyAlignment="1">
      <alignment vertical="center"/>
    </xf>
    <xf numFmtId="164" fontId="19" fillId="3" borderId="1" xfId="2" quotePrefix="1" applyFont="1" applyFill="1" applyBorder="1" applyAlignment="1" applyProtection="1">
      <alignment horizontal="right"/>
    </xf>
    <xf numFmtId="164" fontId="19" fillId="3" borderId="1" xfId="2" applyFont="1" applyFill="1" applyBorder="1" applyAlignment="1">
      <alignment horizontal="right"/>
    </xf>
    <xf numFmtId="164" fontId="19" fillId="3" borderId="1" xfId="2" applyFont="1" applyFill="1" applyBorder="1" applyAlignment="1" applyProtection="1">
      <alignment horizontal="right"/>
    </xf>
    <xf numFmtId="39" fontId="19" fillId="3" borderId="1" xfId="2" applyNumberFormat="1" applyFont="1" applyFill="1" applyBorder="1" applyAlignment="1" applyProtection="1">
      <alignment horizontal="right"/>
    </xf>
    <xf numFmtId="39" fontId="19" fillId="3" borderId="1" xfId="2" applyNumberFormat="1" applyFont="1" applyFill="1" applyBorder="1" applyAlignment="1">
      <alignment horizontal="right"/>
    </xf>
    <xf numFmtId="43" fontId="31" fillId="3" borderId="1" xfId="29" applyFont="1" applyFill="1" applyBorder="1"/>
    <xf numFmtId="164" fontId="30" fillId="3" borderId="1" xfId="2" applyFont="1" applyFill="1" applyBorder="1" applyAlignment="1" applyProtection="1">
      <alignment vertical="center"/>
    </xf>
    <xf numFmtId="164" fontId="31" fillId="3" borderId="1" xfId="2" applyFont="1" applyFill="1" applyBorder="1" applyAlignment="1" applyProtection="1">
      <alignment vertical="center"/>
    </xf>
    <xf numFmtId="164" fontId="5" fillId="0" borderId="1" xfId="2" quotePrefix="1" applyFont="1" applyFill="1" applyBorder="1" applyAlignment="1" applyProtection="1">
      <alignment horizontal="right"/>
    </xf>
    <xf numFmtId="39" fontId="5" fillId="0" borderId="1" xfId="2" applyNumberFormat="1" applyFont="1" applyFill="1" applyBorder="1" applyAlignment="1">
      <alignment horizontal="right"/>
    </xf>
    <xf numFmtId="164" fontId="7" fillId="0" borderId="1" xfId="2" applyFont="1" applyFill="1" applyBorder="1" applyAlignment="1" applyProtection="1">
      <alignment vertical="center"/>
    </xf>
    <xf numFmtId="164" fontId="5" fillId="0" borderId="1" xfId="2" applyFont="1" applyFill="1" applyBorder="1" applyAlignment="1" applyProtection="1">
      <alignment horizontal="center"/>
    </xf>
    <xf numFmtId="164" fontId="5" fillId="0" borderId="1" xfId="2" applyFont="1" applyBorder="1" applyAlignment="1">
      <alignment horizontal="right"/>
    </xf>
    <xf numFmtId="164" fontId="5" fillId="0" borderId="1" xfId="2" applyFont="1" applyBorder="1" applyAlignment="1" applyProtection="1">
      <alignment horizontal="right"/>
    </xf>
    <xf numFmtId="39" fontId="5" fillId="0" borderId="1" xfId="2" applyNumberFormat="1" applyFont="1" applyBorder="1" applyAlignment="1">
      <alignment horizontal="right"/>
    </xf>
    <xf numFmtId="39" fontId="5" fillId="0" borderId="1" xfId="0" applyNumberFormat="1" applyFont="1" applyBorder="1" applyAlignment="1">
      <alignment horizontal="right"/>
    </xf>
    <xf numFmtId="39" fontId="5" fillId="0" borderId="1" xfId="2" applyNumberFormat="1" applyFont="1" applyBorder="1" applyAlignment="1" applyProtection="1">
      <alignment horizontal="right"/>
    </xf>
    <xf numFmtId="164" fontId="4" fillId="3" borderId="0" xfId="2" applyFont="1" applyFill="1" applyAlignment="1">
      <alignment vertical="center"/>
    </xf>
    <xf numFmtId="164" fontId="4" fillId="0" borderId="1" xfId="2" applyFont="1" applyBorder="1"/>
    <xf numFmtId="2" fontId="4" fillId="0" borderId="1" xfId="0" applyNumberFormat="1" applyFont="1" applyBorder="1"/>
    <xf numFmtId="164" fontId="32" fillId="0" borderId="1" xfId="2" quotePrefix="1" applyFont="1" applyBorder="1" applyAlignment="1">
      <alignment horizontal="right"/>
    </xf>
    <xf numFmtId="39" fontId="5" fillId="0" borderId="1" xfId="2" quotePrefix="1" applyNumberFormat="1" applyFont="1" applyBorder="1" applyAlignment="1">
      <alignment horizontal="right"/>
    </xf>
    <xf numFmtId="164" fontId="19" fillId="3" borderId="2" xfId="2" applyFont="1" applyFill="1" applyBorder="1" applyAlignment="1">
      <alignment horizontal="right"/>
    </xf>
    <xf numFmtId="39" fontId="19" fillId="3" borderId="2" xfId="0" applyNumberFormat="1" applyFont="1" applyFill="1" applyBorder="1" applyAlignment="1">
      <alignment horizontal="right"/>
    </xf>
    <xf numFmtId="39" fontId="19" fillId="3" borderId="2" xfId="2" applyNumberFormat="1" applyFont="1" applyFill="1" applyBorder="1" applyAlignment="1" applyProtection="1">
      <alignment horizontal="right"/>
    </xf>
    <xf numFmtId="39" fontId="19" fillId="3" borderId="2" xfId="2" quotePrefix="1" applyNumberFormat="1" applyFont="1" applyFill="1" applyBorder="1" applyAlignment="1">
      <alignment horizontal="right"/>
    </xf>
    <xf numFmtId="164" fontId="19" fillId="3" borderId="2" xfId="2" applyFont="1" applyFill="1" applyBorder="1" applyAlignment="1" applyProtection="1">
      <alignment horizontal="right"/>
    </xf>
    <xf numFmtId="39" fontId="19" fillId="3" borderId="2" xfId="2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left"/>
    </xf>
    <xf numFmtId="2" fontId="7" fillId="0" borderId="2" xfId="0" applyNumberFormat="1" applyFont="1" applyBorder="1" applyAlignment="1">
      <alignment horizontal="center"/>
    </xf>
    <xf numFmtId="164" fontId="5" fillId="0" borderId="2" xfId="2" applyFont="1" applyBorder="1" applyAlignment="1">
      <alignment horizontal="right"/>
    </xf>
    <xf numFmtId="39" fontId="5" fillId="0" borderId="2" xfId="0" applyNumberFormat="1" applyFont="1" applyBorder="1" applyAlignment="1">
      <alignment horizontal="right"/>
    </xf>
    <xf numFmtId="39" fontId="5" fillId="0" borderId="2" xfId="2" applyNumberFormat="1" applyFont="1" applyBorder="1" applyAlignment="1" applyProtection="1">
      <alignment horizontal="right"/>
    </xf>
    <xf numFmtId="39" fontId="5" fillId="0" borderId="2" xfId="2" quotePrefix="1" applyNumberFormat="1" applyFont="1" applyBorder="1" applyAlignment="1">
      <alignment horizontal="right"/>
    </xf>
    <xf numFmtId="164" fontId="5" fillId="0" borderId="2" xfId="2" applyFont="1" applyBorder="1" applyAlignment="1" applyProtection="1">
      <alignment horizontal="right"/>
    </xf>
    <xf numFmtId="39" fontId="5" fillId="0" borderId="2" xfId="2" applyNumberFormat="1" applyFont="1" applyBorder="1" applyAlignment="1">
      <alignment horizontal="right"/>
    </xf>
    <xf numFmtId="2" fontId="33" fillId="0" borderId="1" xfId="0" applyNumberFormat="1" applyFont="1" applyBorder="1" applyAlignment="1">
      <alignment horizontal="center"/>
    </xf>
    <xf numFmtId="164" fontId="6" fillId="3" borderId="1" xfId="2" applyFont="1" applyFill="1" applyBorder="1" applyAlignment="1">
      <alignment horizontal="right"/>
    </xf>
    <xf numFmtId="0" fontId="6" fillId="3" borderId="1" xfId="0" applyFont="1" applyFill="1" applyBorder="1" applyAlignment="1">
      <alignment horizontal="left"/>
    </xf>
    <xf numFmtId="2" fontId="7" fillId="3" borderId="1" xfId="0" applyNumberFormat="1" applyFont="1" applyFill="1" applyBorder="1" applyAlignment="1">
      <alignment horizontal="center"/>
    </xf>
    <xf numFmtId="39" fontId="5" fillId="3" borderId="0" xfId="2" applyNumberFormat="1" applyFont="1" applyFill="1" applyBorder="1" applyAlignment="1">
      <alignment horizontal="right"/>
    </xf>
    <xf numFmtId="164" fontId="5" fillId="3" borderId="0" xfId="2" applyFont="1" applyFill="1" applyBorder="1" applyAlignment="1" applyProtection="1">
      <alignment horizontal="right"/>
    </xf>
    <xf numFmtId="39" fontId="5" fillId="3" borderId="0" xfId="2" applyNumberFormat="1" applyFont="1" applyFill="1" applyBorder="1" applyAlignment="1" applyProtection="1">
      <alignment horizontal="right"/>
    </xf>
    <xf numFmtId="43" fontId="6" fillId="3" borderId="0" xfId="29" applyFont="1" applyFill="1" applyBorder="1"/>
    <xf numFmtId="164" fontId="6" fillId="3" borderId="0" xfId="2" applyFont="1" applyFill="1" applyBorder="1" applyAlignment="1" applyProtection="1">
      <alignment vertical="center"/>
    </xf>
    <xf numFmtId="2" fontId="30" fillId="3" borderId="3" xfId="0" applyNumberFormat="1" applyFont="1" applyFill="1" applyBorder="1" applyAlignment="1">
      <alignment horizontal="center"/>
    </xf>
    <xf numFmtId="164" fontId="19" fillId="3" borderId="3" xfId="2" applyFont="1" applyFill="1" applyBorder="1" applyAlignment="1">
      <alignment horizontal="right"/>
    </xf>
    <xf numFmtId="2" fontId="20" fillId="3" borderId="3" xfId="0" applyNumberFormat="1" applyFont="1" applyFill="1" applyBorder="1"/>
    <xf numFmtId="39" fontId="19" fillId="3" borderId="3" xfId="2" applyNumberFormat="1" applyFont="1" applyFill="1" applyBorder="1" applyAlignment="1">
      <alignment horizontal="right"/>
    </xf>
    <xf numFmtId="39" fontId="19" fillId="3" borderId="3" xfId="2" applyNumberFormat="1" applyFont="1" applyFill="1" applyBorder="1" applyAlignment="1" applyProtection="1">
      <alignment horizontal="right"/>
    </xf>
    <xf numFmtId="43" fontId="31" fillId="3" borderId="3" xfId="29" applyFont="1" applyFill="1" applyBorder="1"/>
    <xf numFmtId="164" fontId="30" fillId="3" borderId="3" xfId="2" applyFont="1" applyFill="1" applyBorder="1" applyAlignment="1" applyProtection="1">
      <alignment vertical="center"/>
    </xf>
    <xf numFmtId="164" fontId="31" fillId="3" borderId="3" xfId="2" applyFont="1" applyFill="1" applyBorder="1" applyAlignment="1" applyProtection="1">
      <alignment vertical="center"/>
    </xf>
    <xf numFmtId="164" fontId="20" fillId="3" borderId="0" xfId="2" applyFont="1" applyFill="1"/>
    <xf numFmtId="43" fontId="34" fillId="0" borderId="0" xfId="0" applyNumberFormat="1" applyFont="1"/>
    <xf numFmtId="39" fontId="6" fillId="0" borderId="1" xfId="0" applyNumberFormat="1" applyFont="1" applyBorder="1" applyAlignment="1">
      <alignment horizontal="left"/>
    </xf>
    <xf numFmtId="2" fontId="35" fillId="3" borderId="3" xfId="0" applyNumberFormat="1" applyFont="1" applyFill="1" applyBorder="1" applyAlignment="1">
      <alignment horizontal="center"/>
    </xf>
    <xf numFmtId="164" fontId="20" fillId="3" borderId="3" xfId="2" applyFont="1" applyFill="1" applyBorder="1"/>
    <xf numFmtId="0" fontId="28" fillId="3" borderId="0" xfId="0" applyFont="1" applyFill="1" applyAlignment="1">
      <alignment horizontal="left"/>
    </xf>
    <xf numFmtId="39" fontId="34" fillId="0" borderId="0" xfId="0" applyNumberFormat="1" applyFont="1" applyAlignment="1">
      <alignment horizontal="center"/>
    </xf>
    <xf numFmtId="164" fontId="5" fillId="0" borderId="0" xfId="2" applyFont="1" applyBorder="1" applyAlignment="1">
      <alignment horizontal="right"/>
    </xf>
    <xf numFmtId="39" fontId="5" fillId="0" borderId="0" xfId="2" applyNumberFormat="1" applyFont="1" applyBorder="1" applyAlignment="1">
      <alignment horizontal="right"/>
    </xf>
    <xf numFmtId="164" fontId="5" fillId="0" borderId="0" xfId="2" applyFont="1" applyBorder="1" applyAlignment="1" applyProtection="1">
      <alignment horizontal="right"/>
    </xf>
    <xf numFmtId="164" fontId="7" fillId="0" borderId="0" xfId="2" applyFont="1" applyFill="1" applyBorder="1" applyAlignment="1" applyProtection="1">
      <alignment vertical="center"/>
    </xf>
    <xf numFmtId="164" fontId="6" fillId="0" borderId="0" xfId="2" applyFont="1" applyFill="1" applyBorder="1" applyAlignment="1" applyProtection="1">
      <alignment vertical="center"/>
    </xf>
    <xf numFmtId="39" fontId="34" fillId="0" borderId="1" xfId="0" applyNumberFormat="1" applyFont="1" applyBorder="1" applyAlignment="1">
      <alignment horizontal="center"/>
    </xf>
    <xf numFmtId="164" fontId="2" fillId="0" borderId="0" xfId="2" applyFont="1"/>
  </cellXfs>
  <cellStyles count="31">
    <cellStyle name="Énfasis1" xfId="1" builtinId="29"/>
    <cellStyle name="Millares" xfId="2" builtinId="3"/>
    <cellStyle name="Millares 12" xfId="3" xr:uid="{00000000-0005-0000-0000-000002000000}"/>
    <cellStyle name="Millares 2" xfId="4" xr:uid="{00000000-0005-0000-0000-000003000000}"/>
    <cellStyle name="Millares 2 2" xfId="5" xr:uid="{00000000-0005-0000-0000-000004000000}"/>
    <cellStyle name="Millares 2 3" xfId="6" xr:uid="{00000000-0005-0000-0000-000005000000}"/>
    <cellStyle name="Millares 2 4" xfId="7" xr:uid="{00000000-0005-0000-0000-000006000000}"/>
    <cellStyle name="Millares 3" xfId="8" xr:uid="{00000000-0005-0000-0000-000007000000}"/>
    <cellStyle name="Millares 3 2" xfId="9" xr:uid="{00000000-0005-0000-0000-000008000000}"/>
    <cellStyle name="Millares 3 3" xfId="10" xr:uid="{00000000-0005-0000-0000-000009000000}"/>
    <cellStyle name="Millares 3 3 2" xfId="11" xr:uid="{00000000-0005-0000-0000-00000A000000}"/>
    <cellStyle name="Millares 3 4" xfId="12" xr:uid="{00000000-0005-0000-0000-00000B000000}"/>
    <cellStyle name="Millares 3 5" xfId="13" xr:uid="{00000000-0005-0000-0000-00000C000000}"/>
    <cellStyle name="Millares 3 6" xfId="14" xr:uid="{00000000-0005-0000-0000-00000D000000}"/>
    <cellStyle name="Millares 3_Hoja2" xfId="15" xr:uid="{00000000-0005-0000-0000-00000E000000}"/>
    <cellStyle name="Millares 4" xfId="16" xr:uid="{00000000-0005-0000-0000-00000F000000}"/>
    <cellStyle name="Millares 4 2" xfId="17" xr:uid="{00000000-0005-0000-0000-000010000000}"/>
    <cellStyle name="Millares 5" xfId="18" xr:uid="{00000000-0005-0000-0000-000011000000}"/>
    <cellStyle name="Millares 5 2" xfId="19" xr:uid="{00000000-0005-0000-0000-000012000000}"/>
    <cellStyle name="Millares 6" xfId="20" xr:uid="{00000000-0005-0000-0000-000013000000}"/>
    <cellStyle name="Millares_Hoja1" xfId="29" xr:uid="{27624A9A-443B-42BA-9A76-2E38D5D7B793}"/>
    <cellStyle name="Normal" xfId="0" builtinId="0"/>
    <cellStyle name="Normal 11" xfId="21" xr:uid="{00000000-0005-0000-0000-000015000000}"/>
    <cellStyle name="Normal 11 2" xfId="22" xr:uid="{00000000-0005-0000-0000-000016000000}"/>
    <cellStyle name="Normal 11_Hoja1" xfId="23" xr:uid="{00000000-0005-0000-0000-000017000000}"/>
    <cellStyle name="Normal 2" xfId="24" xr:uid="{00000000-0005-0000-0000-000018000000}"/>
    <cellStyle name="Normal 2 2" xfId="25" xr:uid="{00000000-0005-0000-0000-000019000000}"/>
    <cellStyle name="Normal 2_Hoja1" xfId="26" xr:uid="{00000000-0005-0000-0000-00001A000000}"/>
    <cellStyle name="Normal 3" xfId="27" xr:uid="{00000000-0005-0000-0000-00001B000000}"/>
    <cellStyle name="Normal 4" xfId="28" xr:uid="{00000000-0005-0000-0000-00001C000000}"/>
    <cellStyle name="Normal_Hoja1_1" xfId="30" xr:uid="{2AACC4F1-DEC2-44DE-BEC1-0E9DED2BDA5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  <mruColors>
      <color rgb="FF114F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742955</xdr:colOff>
      <xdr:row>1</xdr:row>
      <xdr:rowOff>74916</xdr:rowOff>
    </xdr:from>
    <xdr:to>
      <xdr:col>1</xdr:col>
      <xdr:colOff>287788</xdr:colOff>
      <xdr:row>2</xdr:row>
      <xdr:rowOff>263918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5" y="321068"/>
          <a:ext cx="968232" cy="499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406685</xdr:colOff>
      <xdr:row>43</xdr:row>
      <xdr:rowOff>149830</xdr:rowOff>
    </xdr:from>
    <xdr:to>
      <xdr:col>0</xdr:col>
      <xdr:colOff>1370639</xdr:colOff>
      <xdr:row>44</xdr:row>
      <xdr:rowOff>395980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685" y="9771150"/>
          <a:ext cx="963954" cy="438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658080</xdr:colOff>
      <xdr:row>79</xdr:row>
      <xdr:rowOff>95144</xdr:rowOff>
    </xdr:from>
    <xdr:to>
      <xdr:col>2</xdr:col>
      <xdr:colOff>370511</xdr:colOff>
      <xdr:row>79</xdr:row>
      <xdr:rowOff>588624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479" y="16908374"/>
          <a:ext cx="964594" cy="49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267556</xdr:colOff>
      <xdr:row>119</xdr:row>
      <xdr:rowOff>444892</xdr:rowOff>
    </xdr:from>
    <xdr:to>
      <xdr:col>0</xdr:col>
      <xdr:colOff>1194050</xdr:colOff>
      <xdr:row>120</xdr:row>
      <xdr:rowOff>321067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556" y="26858038"/>
          <a:ext cx="926494" cy="582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85725</xdr:rowOff>
    </xdr:from>
    <xdr:to>
      <xdr:col>0</xdr:col>
      <xdr:colOff>1066800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7CDDA7-079A-4992-9491-36888E1085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85725"/>
          <a:ext cx="1038224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48</xdr:row>
      <xdr:rowOff>66675</xdr:rowOff>
    </xdr:from>
    <xdr:to>
      <xdr:col>0</xdr:col>
      <xdr:colOff>1000125</xdr:colOff>
      <xdr:row>49</xdr:row>
      <xdr:rowOff>228600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672AE8-8705-459F-AC0B-AA9F2E0D822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086975"/>
          <a:ext cx="9048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87</xdr:row>
      <xdr:rowOff>47625</xdr:rowOff>
    </xdr:from>
    <xdr:to>
      <xdr:col>0</xdr:col>
      <xdr:colOff>981075</xdr:colOff>
      <xdr:row>88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8209A57-BED1-4ED0-8728-DBB60C5CC6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8259425"/>
          <a:ext cx="8858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131</xdr:row>
      <xdr:rowOff>76200</xdr:rowOff>
    </xdr:from>
    <xdr:to>
      <xdr:col>0</xdr:col>
      <xdr:colOff>1000125</xdr:colOff>
      <xdr:row>133</xdr:row>
      <xdr:rowOff>190500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603CF6D-A2A1-4CCD-8AEA-6E9EB2F97E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7432000"/>
          <a:ext cx="9906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Q725"/>
  <sheetViews>
    <sheetView tabSelected="1" zoomScale="89" zoomScaleNormal="89" workbookViewId="0">
      <selection activeCell="F58" sqref="F58"/>
    </sheetView>
  </sheetViews>
  <sheetFormatPr baseColWidth="10" defaultColWidth="9.85546875" defaultRowHeight="12"/>
  <cols>
    <col min="1" max="1" width="21.28515625" style="8" customWidth="1"/>
    <col min="2" max="2" width="18.85546875" style="1" customWidth="1"/>
    <col min="3" max="3" width="14.140625" style="15" customWidth="1"/>
    <col min="4" max="4" width="12.28515625" style="1" customWidth="1"/>
    <col min="5" max="5" width="11.85546875" style="1" customWidth="1"/>
    <col min="6" max="6" width="11.42578125" style="1" customWidth="1"/>
    <col min="7" max="7" width="10.28515625" style="1" customWidth="1"/>
    <col min="8" max="8" width="11.28515625" style="1" customWidth="1"/>
    <col min="9" max="9" width="10.7109375" style="1" customWidth="1"/>
    <col min="10" max="10" width="13.28515625" style="1" customWidth="1"/>
    <col min="11" max="11" width="20.28515625" style="1" customWidth="1"/>
    <col min="12" max="12" width="11.140625" style="1" customWidth="1"/>
    <col min="13" max="13" width="15.7109375" style="1" customWidth="1"/>
    <col min="14" max="14" width="11.140625" style="1" customWidth="1"/>
    <col min="15" max="15" width="14" style="1" customWidth="1"/>
    <col min="16" max="16" width="12" style="2" customWidth="1"/>
    <col min="17" max="17" width="3.140625" style="8" customWidth="1"/>
    <col min="18" max="16384" width="9.85546875" style="1"/>
  </cols>
  <sheetData>
    <row r="1" spans="1:17" ht="19.5" customHeight="1">
      <c r="B1" s="8"/>
      <c r="C1" s="13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/>
    </row>
    <row r="2" spans="1:17" ht="24.75" customHeight="1">
      <c r="B2" s="8"/>
      <c r="C2" s="13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9"/>
    </row>
    <row r="3" spans="1:17" ht="39" customHeight="1">
      <c r="A3" s="100" t="s">
        <v>154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17" ht="32.25" customHeight="1">
      <c r="A4" s="98" t="s">
        <v>123</v>
      </c>
      <c r="B4" s="99"/>
      <c r="C4" s="24" t="s">
        <v>0</v>
      </c>
      <c r="D4" s="24" t="s">
        <v>1</v>
      </c>
      <c r="E4" s="24" t="s">
        <v>110</v>
      </c>
      <c r="F4" s="24" t="s">
        <v>112</v>
      </c>
      <c r="G4" s="24" t="s">
        <v>115</v>
      </c>
      <c r="H4" s="24" t="s">
        <v>116</v>
      </c>
      <c r="I4" s="24" t="s">
        <v>117</v>
      </c>
      <c r="J4" s="24" t="s">
        <v>118</v>
      </c>
      <c r="K4" s="24" t="s">
        <v>132</v>
      </c>
      <c r="L4" s="24" t="s">
        <v>131</v>
      </c>
      <c r="M4" s="24" t="s">
        <v>133</v>
      </c>
      <c r="N4" s="24" t="s">
        <v>139</v>
      </c>
      <c r="O4" s="24" t="s">
        <v>140</v>
      </c>
      <c r="P4" s="24" t="s">
        <v>2</v>
      </c>
    </row>
    <row r="5" spans="1:17" s="19" customFormat="1" ht="22.5" customHeight="1">
      <c r="A5" s="95" t="s">
        <v>20</v>
      </c>
      <c r="B5" s="96"/>
      <c r="C5" s="96"/>
      <c r="D5" s="96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18"/>
    </row>
    <row r="6" spans="1:17" s="3" customFormat="1" ht="16.5" customHeight="1">
      <c r="A6" s="93" t="s">
        <v>43</v>
      </c>
      <c r="B6" s="32" t="s">
        <v>44</v>
      </c>
      <c r="C6" s="46" t="s">
        <v>3</v>
      </c>
      <c r="D6" s="41">
        <v>3600</v>
      </c>
      <c r="E6" s="47">
        <v>3600</v>
      </c>
      <c r="F6" s="47">
        <v>3600</v>
      </c>
      <c r="G6" s="47">
        <v>3600</v>
      </c>
      <c r="H6" s="47"/>
      <c r="I6" s="47"/>
      <c r="J6" s="47"/>
      <c r="K6" s="47"/>
      <c r="L6" s="47"/>
      <c r="M6" s="47"/>
      <c r="N6" s="47"/>
      <c r="O6" s="47"/>
      <c r="P6" s="48">
        <f>AVERAGE(D6:O6)</f>
        <v>3600</v>
      </c>
      <c r="Q6" s="4"/>
    </row>
    <row r="7" spans="1:17" s="3" customFormat="1" ht="16.5" customHeight="1">
      <c r="A7" s="81"/>
      <c r="B7" s="32" t="s">
        <v>45</v>
      </c>
      <c r="C7" s="46" t="s">
        <v>3</v>
      </c>
      <c r="D7" s="41">
        <v>3279.9999999999995</v>
      </c>
      <c r="E7" s="47">
        <v>3279.9999999999995</v>
      </c>
      <c r="F7" s="47">
        <v>3279.9999999999995</v>
      </c>
      <c r="G7" s="47">
        <v>3279.9999999999995</v>
      </c>
      <c r="H7" s="47"/>
      <c r="I7" s="47"/>
      <c r="J7" s="47"/>
      <c r="K7" s="47"/>
      <c r="L7" s="47"/>
      <c r="M7" s="47"/>
      <c r="N7" s="47"/>
      <c r="O7" s="47"/>
      <c r="P7" s="48">
        <f t="shared" ref="P7:P9" si="0">AVERAGE(D7:O7)</f>
        <v>3279.9999999999995</v>
      </c>
      <c r="Q7" s="4"/>
    </row>
    <row r="8" spans="1:17" s="3" customFormat="1" ht="16.5" customHeight="1">
      <c r="A8" s="82"/>
      <c r="B8" s="32" t="s">
        <v>46</v>
      </c>
      <c r="C8" s="46" t="s">
        <v>3</v>
      </c>
      <c r="D8" s="41">
        <v>2640</v>
      </c>
      <c r="E8" s="47">
        <v>2640</v>
      </c>
      <c r="F8" s="47">
        <v>2640</v>
      </c>
      <c r="G8" s="47">
        <v>2640</v>
      </c>
      <c r="H8" s="47"/>
      <c r="I8" s="47"/>
      <c r="J8" s="47"/>
      <c r="K8" s="47"/>
      <c r="L8" s="47"/>
      <c r="M8" s="47"/>
      <c r="N8" s="47"/>
      <c r="O8" s="47"/>
      <c r="P8" s="48">
        <f t="shared" si="0"/>
        <v>2640</v>
      </c>
      <c r="Q8" s="4"/>
    </row>
    <row r="9" spans="1:17" s="3" customFormat="1" ht="16.5" customHeight="1">
      <c r="A9" s="49"/>
      <c r="B9" s="32" t="s">
        <v>4</v>
      </c>
      <c r="C9" s="46" t="s">
        <v>3</v>
      </c>
      <c r="D9" s="41">
        <v>2063.6363636363635</v>
      </c>
      <c r="E9" s="47">
        <v>2100</v>
      </c>
      <c r="F9" s="47">
        <v>2133.3333333333335</v>
      </c>
      <c r="G9" s="47">
        <v>2235.7142857142858</v>
      </c>
      <c r="H9" s="47"/>
      <c r="I9" s="47"/>
      <c r="J9" s="47"/>
      <c r="K9" s="47"/>
      <c r="L9" s="47"/>
      <c r="M9" s="47"/>
      <c r="N9" s="47"/>
      <c r="O9" s="47"/>
      <c r="P9" s="48">
        <f t="shared" si="0"/>
        <v>2133.170995670996</v>
      </c>
      <c r="Q9" s="4"/>
    </row>
    <row r="10" spans="1:17" s="3" customFormat="1" ht="17.25" customHeight="1">
      <c r="A10" s="50"/>
      <c r="B10" s="51"/>
      <c r="C10" s="46"/>
      <c r="D10" s="41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8"/>
      <c r="Q10" s="4"/>
    </row>
    <row r="11" spans="1:17" s="21" customFormat="1" ht="16.5" customHeight="1">
      <c r="A11" s="84" t="s">
        <v>21</v>
      </c>
      <c r="B11" s="86"/>
      <c r="C11" s="52"/>
      <c r="D11" s="53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48"/>
    </row>
    <row r="12" spans="1:17" s="3" customFormat="1" ht="18" customHeight="1">
      <c r="A12" s="93" t="s">
        <v>52</v>
      </c>
      <c r="B12" s="55" t="s">
        <v>48</v>
      </c>
      <c r="C12" s="46" t="s">
        <v>3</v>
      </c>
      <c r="D12" s="41">
        <v>6072.727272727273</v>
      </c>
      <c r="E12" s="47">
        <v>6000</v>
      </c>
      <c r="F12" s="47">
        <v>6000</v>
      </c>
      <c r="G12" s="47">
        <v>6000</v>
      </c>
      <c r="H12" s="47"/>
      <c r="I12" s="47"/>
      <c r="J12" s="47"/>
      <c r="K12" s="47"/>
      <c r="L12" s="47"/>
      <c r="M12" s="47"/>
      <c r="N12" s="47"/>
      <c r="O12" s="47"/>
      <c r="P12" s="48">
        <f>AVERAGE(D12:O12)</f>
        <v>6018.181818181818</v>
      </c>
      <c r="Q12" s="4"/>
    </row>
    <row r="13" spans="1:17" s="3" customFormat="1" ht="18" customHeight="1">
      <c r="A13" s="81"/>
      <c r="B13" s="55" t="s">
        <v>47</v>
      </c>
      <c r="C13" s="46" t="s">
        <v>3</v>
      </c>
      <c r="D13" s="41">
        <v>7500</v>
      </c>
      <c r="E13" s="47">
        <v>7500</v>
      </c>
      <c r="F13" s="47">
        <v>7900</v>
      </c>
      <c r="G13" s="47">
        <v>8000</v>
      </c>
      <c r="H13" s="47"/>
      <c r="I13" s="47"/>
      <c r="J13" s="47"/>
      <c r="K13" s="47"/>
      <c r="L13" s="47"/>
      <c r="M13" s="47"/>
      <c r="N13" s="47"/>
      <c r="O13" s="47"/>
      <c r="P13" s="48">
        <f t="shared" ref="P13:P17" si="1">AVERAGE(D13:O13)</f>
        <v>7725</v>
      </c>
      <c r="Q13" s="4"/>
    </row>
    <row r="14" spans="1:17" s="3" customFormat="1" ht="18" customHeight="1">
      <c r="A14" s="81"/>
      <c r="B14" s="55" t="s">
        <v>49</v>
      </c>
      <c r="C14" s="46" t="s">
        <v>3</v>
      </c>
      <c r="D14" s="41">
        <v>4000</v>
      </c>
      <c r="E14" s="47">
        <v>4000</v>
      </c>
      <c r="F14" s="47">
        <v>4000</v>
      </c>
      <c r="G14" s="47">
        <v>4000</v>
      </c>
      <c r="H14" s="47"/>
      <c r="I14" s="47"/>
      <c r="J14" s="47"/>
      <c r="K14" s="47"/>
      <c r="L14" s="47"/>
      <c r="M14" s="47"/>
      <c r="N14" s="47"/>
      <c r="O14" s="47"/>
      <c r="P14" s="48">
        <f t="shared" si="1"/>
        <v>4000</v>
      </c>
      <c r="Q14" s="4"/>
    </row>
    <row r="15" spans="1:17" s="3" customFormat="1" ht="18" customHeight="1">
      <c r="A15" s="81"/>
      <c r="B15" s="55" t="s">
        <v>50</v>
      </c>
      <c r="C15" s="46" t="s">
        <v>3</v>
      </c>
      <c r="D15" s="56">
        <v>5300</v>
      </c>
      <c r="E15" s="57">
        <v>5300</v>
      </c>
      <c r="F15" s="57">
        <v>5300</v>
      </c>
      <c r="G15" s="57">
        <v>5300</v>
      </c>
      <c r="H15" s="57"/>
      <c r="I15" s="57"/>
      <c r="J15" s="57"/>
      <c r="K15" s="57"/>
      <c r="L15" s="57"/>
      <c r="M15" s="57"/>
      <c r="N15" s="57"/>
      <c r="O15" s="57"/>
      <c r="P15" s="48">
        <f t="shared" si="1"/>
        <v>5300</v>
      </c>
      <c r="Q15" s="4"/>
    </row>
    <row r="16" spans="1:17" s="3" customFormat="1" ht="18" customHeight="1">
      <c r="A16" s="82"/>
      <c r="B16" s="55" t="s">
        <v>51</v>
      </c>
      <c r="C16" s="46" t="s">
        <v>3</v>
      </c>
      <c r="D16" s="41">
        <v>4000</v>
      </c>
      <c r="E16" s="47">
        <v>4000</v>
      </c>
      <c r="F16" s="47">
        <v>4000</v>
      </c>
      <c r="G16" s="47">
        <v>4000</v>
      </c>
      <c r="H16" s="47"/>
      <c r="I16" s="47"/>
      <c r="J16" s="47"/>
      <c r="K16" s="47"/>
      <c r="L16" s="47"/>
      <c r="M16" s="47"/>
      <c r="N16" s="47"/>
      <c r="O16" s="47"/>
      <c r="P16" s="48">
        <f t="shared" si="1"/>
        <v>4000</v>
      </c>
      <c r="Q16" s="4"/>
    </row>
    <row r="17" spans="1:17" s="3" customFormat="1" ht="18" customHeight="1">
      <c r="A17" s="58"/>
      <c r="B17" s="32" t="s">
        <v>41</v>
      </c>
      <c r="C17" s="46" t="s">
        <v>3</v>
      </c>
      <c r="D17" s="41">
        <v>2800</v>
      </c>
      <c r="E17" s="47">
        <v>4375</v>
      </c>
      <c r="F17" s="47">
        <v>3916.6666666666665</v>
      </c>
      <c r="G17" s="47">
        <v>3857.1428571428573</v>
      </c>
      <c r="H17" s="47"/>
      <c r="I17" s="47"/>
      <c r="J17" s="47"/>
      <c r="K17" s="47"/>
      <c r="L17" s="47"/>
      <c r="M17" s="47"/>
      <c r="N17" s="47"/>
      <c r="O17" s="47"/>
      <c r="P17" s="48">
        <f t="shared" si="1"/>
        <v>3737.2023809523807</v>
      </c>
      <c r="Q17" s="4"/>
    </row>
    <row r="18" spans="1:17" s="3" customFormat="1" ht="13.5" customHeight="1">
      <c r="A18" s="4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4"/>
    </row>
    <row r="19" spans="1:17" s="21" customFormat="1" ht="15.75" customHeight="1">
      <c r="A19" s="83" t="s">
        <v>22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</row>
    <row r="20" spans="1:17" s="3" customFormat="1" ht="18" customHeight="1">
      <c r="A20" s="60"/>
      <c r="B20" s="32" t="s">
        <v>5</v>
      </c>
      <c r="C20" s="46" t="s">
        <v>3</v>
      </c>
      <c r="D20" s="41">
        <v>2336.3636363636365</v>
      </c>
      <c r="E20" s="41">
        <v>2116.6666666666665</v>
      </c>
      <c r="F20" s="41">
        <v>1958.3333333333333</v>
      </c>
      <c r="G20" s="41">
        <v>1542.8571428571429</v>
      </c>
      <c r="H20" s="61"/>
      <c r="I20" s="41"/>
      <c r="J20" s="37"/>
      <c r="K20" s="41"/>
      <c r="L20" s="47"/>
      <c r="M20" s="47"/>
      <c r="N20" s="47"/>
      <c r="O20" s="47"/>
      <c r="P20" s="48">
        <f>AVERAGE(D20:O20)</f>
        <v>1988.5551948051948</v>
      </c>
      <c r="Q20" s="4"/>
    </row>
    <row r="21" spans="1:17" s="3" customFormat="1" ht="18" customHeight="1">
      <c r="A21" s="93" t="s">
        <v>59</v>
      </c>
      <c r="B21" s="32" t="s">
        <v>53</v>
      </c>
      <c r="C21" s="46" t="s">
        <v>3</v>
      </c>
      <c r="D21" s="41">
        <v>2800</v>
      </c>
      <c r="E21" s="41">
        <v>2983.3333333333335</v>
      </c>
      <c r="F21" s="41">
        <v>3533.3333333333335</v>
      </c>
      <c r="G21" s="61">
        <v>4500</v>
      </c>
      <c r="H21" s="61"/>
      <c r="I21" s="41"/>
      <c r="J21" s="37"/>
      <c r="K21" s="41"/>
      <c r="L21" s="47"/>
      <c r="M21" s="47"/>
      <c r="N21" s="47"/>
      <c r="O21" s="47"/>
      <c r="P21" s="48">
        <f t="shared" ref="P21:P27" si="2">AVERAGE(D21:O21)</f>
        <v>3454.166666666667</v>
      </c>
      <c r="Q21" s="4"/>
    </row>
    <row r="22" spans="1:17" s="3" customFormat="1" ht="18" customHeight="1">
      <c r="A22" s="82"/>
      <c r="B22" s="32" t="s">
        <v>54</v>
      </c>
      <c r="C22" s="46" t="s">
        <v>3</v>
      </c>
      <c r="D22" s="41">
        <v>6336.363636363636</v>
      </c>
      <c r="E22" s="41">
        <v>6750</v>
      </c>
      <c r="F22" s="41">
        <v>7208.333333333333</v>
      </c>
      <c r="G22" s="61">
        <v>7687.5</v>
      </c>
      <c r="H22" s="61"/>
      <c r="I22" s="41"/>
      <c r="J22" s="37"/>
      <c r="K22" s="41"/>
      <c r="L22" s="47"/>
      <c r="M22" s="47"/>
      <c r="N22" s="47"/>
      <c r="O22" s="47"/>
      <c r="P22" s="48">
        <f t="shared" si="2"/>
        <v>6995.549242424242</v>
      </c>
      <c r="Q22" s="4"/>
    </row>
    <row r="23" spans="1:17" s="3" customFormat="1" ht="18" customHeight="1">
      <c r="A23" s="59"/>
      <c r="B23" s="32" t="s">
        <v>39</v>
      </c>
      <c r="C23" s="46" t="s">
        <v>3</v>
      </c>
      <c r="D23" s="62">
        <v>3057.8512396694209</v>
      </c>
      <c r="E23" s="41">
        <v>2962.121212121212</v>
      </c>
      <c r="F23" s="41">
        <v>2359.8484848484845</v>
      </c>
      <c r="G23" s="61">
        <v>2324.6753246753246</v>
      </c>
      <c r="H23" s="61"/>
      <c r="I23" s="41"/>
      <c r="J23" s="37"/>
      <c r="K23" s="41"/>
      <c r="L23" s="63"/>
      <c r="M23" s="63"/>
      <c r="N23" s="63"/>
      <c r="O23" s="47"/>
      <c r="P23" s="48">
        <f t="shared" si="2"/>
        <v>2676.1240653286104</v>
      </c>
      <c r="Q23" s="4"/>
    </row>
    <row r="24" spans="1:17" s="3" customFormat="1" ht="18" customHeight="1">
      <c r="A24" s="93" t="s">
        <v>58</v>
      </c>
      <c r="B24" s="32" t="s">
        <v>56</v>
      </c>
      <c r="C24" s="46" t="s">
        <v>3</v>
      </c>
      <c r="D24" s="41">
        <v>6136.363636363636</v>
      </c>
      <c r="E24" s="41">
        <v>6083.333333333333</v>
      </c>
      <c r="F24" s="41">
        <v>6666.666666666667</v>
      </c>
      <c r="G24" s="61">
        <v>6785.7142857142853</v>
      </c>
      <c r="H24" s="61"/>
      <c r="I24" s="41"/>
      <c r="J24" s="37"/>
      <c r="K24" s="41"/>
      <c r="L24" s="47"/>
      <c r="M24" s="47"/>
      <c r="N24" s="47"/>
      <c r="O24" s="47"/>
      <c r="P24" s="48">
        <f t="shared" si="2"/>
        <v>6418.0194805194806</v>
      </c>
      <c r="Q24" s="4"/>
    </row>
    <row r="25" spans="1:17" s="3" customFormat="1" ht="18" customHeight="1">
      <c r="A25" s="81"/>
      <c r="B25" s="32" t="s">
        <v>57</v>
      </c>
      <c r="C25" s="46" t="s">
        <v>3</v>
      </c>
      <c r="D25" s="41">
        <v>7454.545454545455</v>
      </c>
      <c r="E25" s="41">
        <v>7000</v>
      </c>
      <c r="F25" s="41">
        <v>6958.333333333333</v>
      </c>
      <c r="G25" s="61">
        <v>6428.5714285714284</v>
      </c>
      <c r="H25" s="61"/>
      <c r="I25" s="41"/>
      <c r="J25" s="37"/>
      <c r="K25" s="41"/>
      <c r="L25" s="47"/>
      <c r="M25" s="47"/>
      <c r="N25" s="47"/>
      <c r="O25" s="47"/>
      <c r="P25" s="48">
        <f t="shared" si="2"/>
        <v>6960.3625541125539</v>
      </c>
      <c r="Q25" s="4"/>
    </row>
    <row r="26" spans="1:17" s="3" customFormat="1" ht="18" customHeight="1">
      <c r="A26" s="82"/>
      <c r="B26" s="32" t="s">
        <v>55</v>
      </c>
      <c r="C26" s="46" t="s">
        <v>3</v>
      </c>
      <c r="D26" s="41">
        <v>4145.454545454545</v>
      </c>
      <c r="E26" s="41">
        <v>4500</v>
      </c>
      <c r="F26" s="41">
        <v>4500</v>
      </c>
      <c r="G26" s="61">
        <v>4500</v>
      </c>
      <c r="H26" s="61"/>
      <c r="I26" s="41"/>
      <c r="J26" s="37"/>
      <c r="K26" s="41"/>
      <c r="L26" s="47"/>
      <c r="M26" s="47"/>
      <c r="N26" s="47"/>
      <c r="O26" s="47"/>
      <c r="P26" s="48">
        <f t="shared" si="2"/>
        <v>4411.363636363636</v>
      </c>
      <c r="Q26" s="4"/>
    </row>
    <row r="27" spans="1:17" s="3" customFormat="1" ht="18" customHeight="1">
      <c r="A27" s="59"/>
      <c r="B27" s="32" t="s">
        <v>40</v>
      </c>
      <c r="C27" s="46" t="s">
        <v>3</v>
      </c>
      <c r="D27" s="41">
        <v>2800</v>
      </c>
      <c r="E27" s="41">
        <v>2850</v>
      </c>
      <c r="F27" s="41">
        <v>2933.3333333333335</v>
      </c>
      <c r="G27" s="61">
        <v>3000</v>
      </c>
      <c r="H27" s="61"/>
      <c r="I27" s="41"/>
      <c r="J27" s="37"/>
      <c r="K27" s="41"/>
      <c r="L27" s="47"/>
      <c r="M27" s="47"/>
      <c r="N27" s="47"/>
      <c r="O27" s="47"/>
      <c r="P27" s="48">
        <f t="shared" si="2"/>
        <v>2895.8333333333335</v>
      </c>
      <c r="Q27" s="4"/>
    </row>
    <row r="28" spans="1:17" s="3" customFormat="1" ht="19.5" customHeight="1">
      <c r="A28" s="64"/>
      <c r="B28" s="65"/>
      <c r="C28" s="46"/>
      <c r="D28" s="41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8"/>
      <c r="Q28" s="4"/>
    </row>
    <row r="29" spans="1:17" s="21" customFormat="1" ht="15.75" customHeight="1">
      <c r="A29" s="84" t="s">
        <v>23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6"/>
    </row>
    <row r="30" spans="1:17" s="3" customFormat="1" ht="17.25" customHeight="1">
      <c r="A30" s="93" t="s">
        <v>64</v>
      </c>
      <c r="B30" s="32" t="s">
        <v>60</v>
      </c>
      <c r="C30" s="46" t="s">
        <v>32</v>
      </c>
      <c r="D30" s="41">
        <v>27909.090909090908</v>
      </c>
      <c r="E30" s="47">
        <v>24500</v>
      </c>
      <c r="F30" s="47">
        <v>20250</v>
      </c>
      <c r="G30" s="47">
        <v>19071.428571428572</v>
      </c>
      <c r="H30" s="47"/>
      <c r="I30" s="47"/>
      <c r="J30" s="47"/>
      <c r="K30" s="47"/>
      <c r="L30" s="47"/>
      <c r="M30" s="47"/>
      <c r="N30" s="47"/>
      <c r="O30" s="47"/>
      <c r="P30" s="48">
        <f>AVERAGE(D30:O30)</f>
        <v>22932.629870129873</v>
      </c>
      <c r="Q30" s="4"/>
    </row>
    <row r="31" spans="1:17" s="3" customFormat="1" ht="17.25" customHeight="1">
      <c r="A31" s="81"/>
      <c r="B31" s="32" t="s">
        <v>137</v>
      </c>
      <c r="C31" s="46" t="s">
        <v>32</v>
      </c>
      <c r="D31" s="41">
        <v>23818.18181818182</v>
      </c>
      <c r="E31" s="47">
        <v>19250</v>
      </c>
      <c r="F31" s="47">
        <v>15750</v>
      </c>
      <c r="G31" s="47">
        <v>14857.142857142857</v>
      </c>
      <c r="H31" s="47"/>
      <c r="I31" s="47"/>
      <c r="J31" s="47"/>
      <c r="K31" s="47"/>
      <c r="L31" s="47"/>
      <c r="M31" s="47"/>
      <c r="N31" s="47"/>
      <c r="O31" s="47"/>
      <c r="P31" s="48">
        <f t="shared" ref="P31:P38" si="3">AVERAGE(D31:O31)</f>
        <v>18418.83116883117</v>
      </c>
      <c r="Q31" s="4"/>
    </row>
    <row r="32" spans="1:17" s="3" customFormat="1" ht="17.25" customHeight="1">
      <c r="A32" s="81"/>
      <c r="B32" s="32" t="s">
        <v>134</v>
      </c>
      <c r="C32" s="46" t="s">
        <v>32</v>
      </c>
      <c r="D32" s="41">
        <v>27909.090909090908</v>
      </c>
      <c r="E32" s="47">
        <v>24500</v>
      </c>
      <c r="F32" s="47">
        <v>20250</v>
      </c>
      <c r="G32" s="47">
        <v>19071.428571428572</v>
      </c>
      <c r="H32" s="47"/>
      <c r="I32" s="47"/>
      <c r="J32" s="47"/>
      <c r="K32" s="47"/>
      <c r="L32" s="47"/>
      <c r="M32" s="47"/>
      <c r="N32" s="47"/>
      <c r="O32" s="47"/>
      <c r="P32" s="48">
        <f t="shared" si="3"/>
        <v>22932.629870129873</v>
      </c>
      <c r="Q32" s="4"/>
    </row>
    <row r="33" spans="1:17" s="3" customFormat="1" ht="17.25" customHeight="1">
      <c r="A33" s="81"/>
      <c r="B33" s="32" t="s">
        <v>135</v>
      </c>
      <c r="C33" s="46" t="s">
        <v>32</v>
      </c>
      <c r="D33" s="41">
        <v>23818.18181818182</v>
      </c>
      <c r="E33" s="47">
        <v>19250</v>
      </c>
      <c r="F33" s="47">
        <v>15750</v>
      </c>
      <c r="G33" s="47">
        <v>14857.142857142857</v>
      </c>
      <c r="H33" s="47"/>
      <c r="I33" s="47"/>
      <c r="J33" s="47"/>
      <c r="K33" s="47"/>
      <c r="L33" s="47"/>
      <c r="M33" s="47"/>
      <c r="N33" s="47"/>
      <c r="O33" s="47"/>
      <c r="P33" s="48">
        <f t="shared" si="3"/>
        <v>18418.83116883117</v>
      </c>
      <c r="Q33" s="4"/>
    </row>
    <row r="34" spans="1:17" s="3" customFormat="1" ht="17.25" hidden="1" customHeight="1">
      <c r="A34" s="81"/>
      <c r="B34" s="32" t="s">
        <v>62</v>
      </c>
      <c r="C34" s="66" t="s">
        <v>32</v>
      </c>
      <c r="D34" s="41">
        <v>0</v>
      </c>
      <c r="E34" s="47">
        <v>0</v>
      </c>
      <c r="F34" s="47">
        <v>0</v>
      </c>
      <c r="G34" s="47">
        <v>13000</v>
      </c>
      <c r="H34" s="47"/>
      <c r="I34" s="47"/>
      <c r="J34" s="47"/>
      <c r="K34" s="47"/>
      <c r="L34" s="47"/>
      <c r="M34" s="47"/>
      <c r="N34" s="47"/>
      <c r="O34" s="47"/>
      <c r="P34" s="48">
        <f t="shared" si="3"/>
        <v>3250</v>
      </c>
      <c r="Q34" s="4"/>
    </row>
    <row r="35" spans="1:17" s="3" customFormat="1" ht="17.25" hidden="1" customHeight="1">
      <c r="A35" s="81"/>
      <c r="B35" s="32" t="s">
        <v>61</v>
      </c>
      <c r="C35" s="66" t="s">
        <v>32</v>
      </c>
      <c r="D35" s="41">
        <v>0</v>
      </c>
      <c r="E35" s="47">
        <v>0</v>
      </c>
      <c r="F35" s="47">
        <v>0</v>
      </c>
      <c r="G35" s="47">
        <v>8333.3333333333339</v>
      </c>
      <c r="H35" s="47"/>
      <c r="I35" s="47"/>
      <c r="J35" s="47"/>
      <c r="K35" s="47"/>
      <c r="L35" s="47"/>
      <c r="M35" s="47"/>
      <c r="N35" s="47"/>
      <c r="O35" s="47"/>
      <c r="P35" s="48">
        <f t="shared" si="3"/>
        <v>2083.3333333333335</v>
      </c>
      <c r="Q35" s="4"/>
    </row>
    <row r="36" spans="1:17" s="3" customFormat="1" ht="17.25" customHeight="1">
      <c r="A36" s="81"/>
      <c r="B36" s="32" t="s">
        <v>63</v>
      </c>
      <c r="C36" s="66" t="s">
        <v>32</v>
      </c>
      <c r="D36" s="56">
        <v>10181.818181818182</v>
      </c>
      <c r="E36" s="57">
        <v>7083.333333333333</v>
      </c>
      <c r="F36" s="57">
        <v>6666.666666666667</v>
      </c>
      <c r="G36" s="57">
        <v>6500</v>
      </c>
      <c r="H36" s="57"/>
      <c r="I36" s="57"/>
      <c r="J36" s="57"/>
      <c r="K36" s="57"/>
      <c r="L36" s="57"/>
      <c r="M36" s="57"/>
      <c r="N36" s="57"/>
      <c r="O36" s="57"/>
      <c r="P36" s="48">
        <f t="shared" si="3"/>
        <v>7607.954545454546</v>
      </c>
      <c r="Q36" s="4"/>
    </row>
    <row r="37" spans="1:17" s="3" customFormat="1" ht="17.25" customHeight="1">
      <c r="A37" s="67"/>
      <c r="B37" s="32" t="s">
        <v>136</v>
      </c>
      <c r="C37" s="66" t="s">
        <v>32</v>
      </c>
      <c r="D37" s="56">
        <v>28454.545454545456</v>
      </c>
      <c r="E37" s="57">
        <v>24083.333333333332</v>
      </c>
      <c r="F37" s="57">
        <v>21166.666666666668</v>
      </c>
      <c r="G37" s="57">
        <v>20285.714285714286</v>
      </c>
      <c r="H37" s="57"/>
      <c r="I37" s="57"/>
      <c r="J37" s="57"/>
      <c r="K37" s="57"/>
      <c r="L37" s="57"/>
      <c r="M37" s="57"/>
      <c r="N37" s="57"/>
      <c r="O37" s="57"/>
      <c r="P37" s="48">
        <f t="shared" si="3"/>
        <v>23497.564935064936</v>
      </c>
      <c r="Q37" s="4"/>
    </row>
    <row r="38" spans="1:17" s="3" customFormat="1" ht="17.25" customHeight="1">
      <c r="A38" s="59"/>
      <c r="B38" s="32" t="s">
        <v>42</v>
      </c>
      <c r="C38" s="66" t="s">
        <v>7</v>
      </c>
      <c r="D38" s="56">
        <v>609.09090909090912</v>
      </c>
      <c r="E38" s="57">
        <v>625</v>
      </c>
      <c r="F38" s="57">
        <v>591.66666666666663</v>
      </c>
      <c r="G38" s="57">
        <v>585.71428571428567</v>
      </c>
      <c r="H38" s="57"/>
      <c r="I38" s="57"/>
      <c r="J38" s="57"/>
      <c r="K38" s="57"/>
      <c r="L38" s="57"/>
      <c r="M38" s="57"/>
      <c r="N38" s="57"/>
      <c r="O38" s="57"/>
      <c r="P38" s="48">
        <f t="shared" si="3"/>
        <v>602.86796536796533</v>
      </c>
      <c r="Q38" s="4"/>
    </row>
    <row r="39" spans="1:17" s="3" customFormat="1" ht="16.5" customHeight="1">
      <c r="A39" s="64"/>
      <c r="B39" s="65"/>
      <c r="C39" s="66"/>
      <c r="D39" s="41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8"/>
      <c r="Q39" s="4"/>
    </row>
    <row r="40" spans="1:17" s="21" customFormat="1" ht="15.75" customHeight="1">
      <c r="A40" s="84" t="s">
        <v>24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6"/>
    </row>
    <row r="41" spans="1:17" s="3" customFormat="1" ht="18.75" customHeight="1">
      <c r="A41" s="68"/>
      <c r="B41" s="32" t="s">
        <v>6</v>
      </c>
      <c r="C41" s="66" t="s">
        <v>7</v>
      </c>
      <c r="D41" s="41">
        <v>5590.909090909091</v>
      </c>
      <c r="E41" s="47">
        <v>5500</v>
      </c>
      <c r="F41" s="47">
        <v>5500</v>
      </c>
      <c r="G41" s="47">
        <v>5357.1428571428569</v>
      </c>
      <c r="H41" s="47"/>
      <c r="I41" s="47"/>
      <c r="J41" s="47"/>
      <c r="K41" s="47"/>
      <c r="L41" s="47"/>
      <c r="M41" s="47"/>
      <c r="N41" s="47"/>
      <c r="O41" s="47"/>
      <c r="P41" s="48">
        <f>AVERAGE(D41:O41)</f>
        <v>5487.0129870129877</v>
      </c>
      <c r="Q41" s="4"/>
    </row>
    <row r="42" spans="1:17" s="4" customFormat="1" ht="18.75" customHeight="1">
      <c r="B42" s="16"/>
      <c r="C42" s="12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6"/>
    </row>
    <row r="43" spans="1:17" s="4" customFormat="1" ht="18.75" customHeight="1">
      <c r="B43" s="16"/>
      <c r="C43" s="12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6"/>
    </row>
    <row r="44" spans="1:17" s="4" customFormat="1" ht="15" customHeight="1">
      <c r="C44" s="22"/>
    </row>
    <row r="45" spans="1:17" s="3" customFormat="1" ht="47.25" customHeight="1">
      <c r="A45" s="100" t="str">
        <f>A3</f>
        <v xml:space="preserve">   Precios Promedios Mayorista Mensuales por Productos de los Principales Mercados de  Santo Domingo, Enero-Abril 2026, (En RD$)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4"/>
    </row>
    <row r="46" spans="1:17" s="3" customFormat="1" ht="3" customHeight="1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4"/>
    </row>
    <row r="47" spans="1:17" s="3" customFormat="1" ht="29.25" customHeight="1">
      <c r="A47" s="98" t="s">
        <v>123</v>
      </c>
      <c r="B47" s="99"/>
      <c r="C47" s="24" t="s">
        <v>0</v>
      </c>
      <c r="D47" s="24" t="s">
        <v>1</v>
      </c>
      <c r="E47" s="24" t="s">
        <v>110</v>
      </c>
      <c r="F47" s="24" t="s">
        <v>112</v>
      </c>
      <c r="G47" s="24" t="s">
        <v>115</v>
      </c>
      <c r="H47" s="24" t="s">
        <v>116</v>
      </c>
      <c r="I47" s="24" t="s">
        <v>117</v>
      </c>
      <c r="J47" s="24" t="s">
        <v>118</v>
      </c>
      <c r="K47" s="24" t="s">
        <v>132</v>
      </c>
      <c r="L47" s="24" t="s">
        <v>131</v>
      </c>
      <c r="M47" s="24" t="s">
        <v>133</v>
      </c>
      <c r="N47" s="24" t="s">
        <v>139</v>
      </c>
      <c r="O47" s="24" t="s">
        <v>140</v>
      </c>
      <c r="P47" s="24" t="s">
        <v>2</v>
      </c>
      <c r="Q47" s="4"/>
    </row>
    <row r="48" spans="1:17" s="21" customFormat="1" ht="21" customHeight="1">
      <c r="A48" s="90" t="s">
        <v>25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2"/>
    </row>
    <row r="49" spans="1:17" s="4" customFormat="1" ht="17.25" customHeight="1">
      <c r="A49" s="93" t="s">
        <v>74</v>
      </c>
      <c r="B49" s="32" t="s">
        <v>65</v>
      </c>
      <c r="C49" s="14" t="s">
        <v>3</v>
      </c>
      <c r="D49" s="33">
        <v>1000</v>
      </c>
      <c r="E49" s="33">
        <v>2033.3333333333333</v>
      </c>
      <c r="F49" s="33">
        <v>4516.666666666667</v>
      </c>
      <c r="G49" s="34">
        <v>3874.4588744588741</v>
      </c>
      <c r="H49" s="34"/>
      <c r="I49" s="34"/>
      <c r="J49" s="34"/>
      <c r="K49" s="34"/>
      <c r="L49" s="34"/>
      <c r="M49" s="34"/>
      <c r="N49" s="34"/>
      <c r="O49" s="25"/>
      <c r="P49" s="20">
        <f>AVERAGE(D49:O49)</f>
        <v>2856.1147186147186</v>
      </c>
    </row>
    <row r="50" spans="1:17" s="4" customFormat="1" ht="17.25" customHeight="1">
      <c r="A50" s="81"/>
      <c r="B50" s="32" t="s">
        <v>71</v>
      </c>
      <c r="C50" s="14" t="s">
        <v>3</v>
      </c>
      <c r="D50" s="33">
        <v>4400</v>
      </c>
      <c r="E50" s="33">
        <v>3566.6666666666665</v>
      </c>
      <c r="F50" s="33">
        <v>4100</v>
      </c>
      <c r="G50" s="34">
        <v>5057.1428571428569</v>
      </c>
      <c r="H50" s="34"/>
      <c r="I50" s="34"/>
      <c r="J50" s="34"/>
      <c r="K50" s="34"/>
      <c r="L50" s="34"/>
      <c r="M50" s="34"/>
      <c r="N50" s="34"/>
      <c r="O50" s="25"/>
      <c r="P50" s="20">
        <f t="shared" ref="P50:P53" si="4">AVERAGE(D50:O50)</f>
        <v>4280.9523809523807</v>
      </c>
    </row>
    <row r="51" spans="1:17" s="2" customFormat="1" ht="17.25" customHeight="1">
      <c r="A51" s="81"/>
      <c r="B51" s="32" t="s">
        <v>72</v>
      </c>
      <c r="C51" s="14" t="s">
        <v>3</v>
      </c>
      <c r="D51" s="35">
        <v>1600</v>
      </c>
      <c r="E51" s="35">
        <v>1200</v>
      </c>
      <c r="F51" s="35"/>
      <c r="G51" s="36"/>
      <c r="H51" s="36"/>
      <c r="I51" s="36"/>
      <c r="J51" s="36"/>
      <c r="K51" s="36"/>
      <c r="L51" s="36"/>
      <c r="M51" s="36"/>
      <c r="N51" s="34"/>
      <c r="O51" s="26"/>
      <c r="P51" s="20">
        <f t="shared" si="4"/>
        <v>1400</v>
      </c>
      <c r="Q51" s="9"/>
    </row>
    <row r="52" spans="1:17" s="2" customFormat="1" ht="17.25" customHeight="1">
      <c r="A52" s="82"/>
      <c r="B52" s="32" t="s">
        <v>73</v>
      </c>
      <c r="C52" s="14" t="s">
        <v>3</v>
      </c>
      <c r="D52" s="35">
        <v>3863.6363636363635</v>
      </c>
      <c r="E52" s="35">
        <v>4625</v>
      </c>
      <c r="F52" s="35">
        <v>7583.333333333333</v>
      </c>
      <c r="G52" s="36">
        <v>5928.5714285714284</v>
      </c>
      <c r="H52" s="36"/>
      <c r="I52" s="36"/>
      <c r="J52" s="36"/>
      <c r="K52" s="36"/>
      <c r="L52" s="36"/>
      <c r="M52" s="36"/>
      <c r="N52" s="34"/>
      <c r="O52" s="26"/>
      <c r="P52" s="20">
        <f t="shared" si="4"/>
        <v>5500.1352813852809</v>
      </c>
      <c r="Q52" s="9"/>
    </row>
    <row r="53" spans="1:17" s="2" customFormat="1" ht="15.75" customHeight="1">
      <c r="A53" s="93" t="s">
        <v>75</v>
      </c>
      <c r="B53" s="32" t="s">
        <v>66</v>
      </c>
      <c r="C53" s="14" t="s">
        <v>3</v>
      </c>
      <c r="D53" s="35">
        <v>13681.818181818182</v>
      </c>
      <c r="E53" s="35">
        <v>13625</v>
      </c>
      <c r="F53" s="35">
        <v>13875</v>
      </c>
      <c r="G53" s="36">
        <v>13535.714285714286</v>
      </c>
      <c r="H53" s="36"/>
      <c r="I53" s="36"/>
      <c r="J53" s="36"/>
      <c r="K53" s="36"/>
      <c r="L53" s="36"/>
      <c r="M53" s="36"/>
      <c r="N53" s="34"/>
      <c r="O53" s="26"/>
      <c r="P53" s="20">
        <f t="shared" si="4"/>
        <v>13679.383116883117</v>
      </c>
      <c r="Q53" s="9"/>
    </row>
    <row r="54" spans="1:17" s="2" customFormat="1" ht="18" customHeight="1">
      <c r="A54" s="82"/>
      <c r="B54" s="32" t="s">
        <v>67</v>
      </c>
      <c r="C54" s="14" t="s">
        <v>3</v>
      </c>
      <c r="D54" s="35">
        <v>8900</v>
      </c>
      <c r="E54" s="35"/>
      <c r="F54" s="35"/>
      <c r="G54" s="36"/>
      <c r="H54" s="36"/>
      <c r="I54" s="36"/>
      <c r="J54" s="36"/>
      <c r="K54" s="36"/>
      <c r="L54" s="36"/>
      <c r="M54" s="36"/>
      <c r="N54" s="34"/>
      <c r="O54" s="26"/>
      <c r="P54" s="20">
        <f t="shared" ref="P54:P78" si="5">AVERAGE(D54:O54)</f>
        <v>8900</v>
      </c>
      <c r="Q54" s="9"/>
    </row>
    <row r="55" spans="1:17" s="2" customFormat="1" ht="19.5" customHeight="1">
      <c r="A55" s="69"/>
      <c r="B55" s="32" t="s">
        <v>8</v>
      </c>
      <c r="C55" s="14" t="s">
        <v>3</v>
      </c>
      <c r="D55" s="35">
        <v>2128.0991735537191</v>
      </c>
      <c r="E55" s="35">
        <v>1590.909090909091</v>
      </c>
      <c r="F55" s="35">
        <v>1628.7878787878788</v>
      </c>
      <c r="G55" s="36">
        <v>1866.8831168831166</v>
      </c>
      <c r="H55" s="36"/>
      <c r="I55" s="36"/>
      <c r="J55" s="36"/>
      <c r="K55" s="36"/>
      <c r="L55" s="36"/>
      <c r="M55" s="36"/>
      <c r="N55" s="34"/>
      <c r="O55" s="26"/>
      <c r="P55" s="20">
        <f>AVERAGE(D55:O55)</f>
        <v>1803.6698150334514</v>
      </c>
      <c r="Q55" s="9"/>
    </row>
    <row r="56" spans="1:17" s="2" customFormat="1" ht="15.75" hidden="1" customHeight="1">
      <c r="A56" s="93" t="s">
        <v>76</v>
      </c>
      <c r="B56" s="32" t="s">
        <v>77</v>
      </c>
      <c r="C56" s="14" t="s">
        <v>3</v>
      </c>
      <c r="D56" s="37">
        <v>0</v>
      </c>
      <c r="E56" s="37">
        <v>0</v>
      </c>
      <c r="F56" s="37">
        <v>0</v>
      </c>
      <c r="G56" s="38">
        <v>0</v>
      </c>
      <c r="H56" s="38"/>
      <c r="I56" s="38"/>
      <c r="J56" s="38"/>
      <c r="K56" s="38"/>
      <c r="L56" s="38"/>
      <c r="M56" s="38"/>
      <c r="N56" s="34"/>
      <c r="O56" s="27"/>
      <c r="P56" s="20">
        <f t="shared" si="5"/>
        <v>0</v>
      </c>
      <c r="Q56" s="9"/>
    </row>
    <row r="57" spans="1:17" s="2" customFormat="1" ht="17.25" customHeight="1">
      <c r="A57" s="82"/>
      <c r="B57" s="32" t="s">
        <v>69</v>
      </c>
      <c r="C57" s="14" t="s">
        <v>3</v>
      </c>
      <c r="D57" s="39">
        <v>763.63636363636363</v>
      </c>
      <c r="E57" s="39">
        <v>1420</v>
      </c>
      <c r="F57" s="39">
        <v>1646.6666666666667</v>
      </c>
      <c r="G57" s="40">
        <v>1194.2857142857142</v>
      </c>
      <c r="H57" s="40"/>
      <c r="I57" s="40"/>
      <c r="J57" s="40"/>
      <c r="K57" s="40"/>
      <c r="L57" s="40"/>
      <c r="M57" s="40"/>
      <c r="N57" s="34"/>
      <c r="O57" s="28"/>
      <c r="P57" s="20">
        <f t="shared" si="5"/>
        <v>1256.1471861471859</v>
      </c>
      <c r="Q57" s="9"/>
    </row>
    <row r="58" spans="1:17" s="2" customFormat="1" ht="17.25" customHeight="1">
      <c r="A58" s="31"/>
      <c r="B58" s="32" t="s">
        <v>113</v>
      </c>
      <c r="C58" s="14" t="s">
        <v>3</v>
      </c>
      <c r="D58" s="39"/>
      <c r="E58" s="39">
        <v>2800</v>
      </c>
      <c r="F58" s="39"/>
      <c r="G58" s="40">
        <v>2800</v>
      </c>
      <c r="H58" s="40"/>
      <c r="I58" s="40"/>
      <c r="J58" s="40"/>
      <c r="K58" s="40"/>
      <c r="L58" s="40"/>
      <c r="M58" s="40"/>
      <c r="N58" s="34"/>
      <c r="O58" s="28"/>
      <c r="P58" s="20">
        <f t="shared" si="5"/>
        <v>2800</v>
      </c>
      <c r="Q58" s="9"/>
    </row>
    <row r="59" spans="1:17" s="2" customFormat="1" ht="17.25" customHeight="1">
      <c r="A59" s="81" t="s">
        <v>114</v>
      </c>
      <c r="B59" s="32" t="s">
        <v>78</v>
      </c>
      <c r="C59" s="14" t="s">
        <v>3</v>
      </c>
      <c r="D59" s="35">
        <v>3400</v>
      </c>
      <c r="E59" s="35">
        <v>4383.333333333333</v>
      </c>
      <c r="F59" s="35">
        <v>4400</v>
      </c>
      <c r="G59" s="36">
        <v>3614.2857142857142</v>
      </c>
      <c r="H59" s="36"/>
      <c r="I59" s="36"/>
      <c r="J59" s="36"/>
      <c r="K59" s="36"/>
      <c r="L59" s="36"/>
      <c r="M59" s="36"/>
      <c r="N59" s="34"/>
      <c r="O59" s="26"/>
      <c r="P59" s="20">
        <f t="shared" si="5"/>
        <v>3949.4047619047615</v>
      </c>
      <c r="Q59" s="9"/>
    </row>
    <row r="60" spans="1:17" s="2" customFormat="1" ht="17.25" customHeight="1">
      <c r="A60" s="81"/>
      <c r="B60" s="32" t="s">
        <v>79</v>
      </c>
      <c r="C60" s="14" t="s">
        <v>3</v>
      </c>
      <c r="D60" s="35">
        <v>3200</v>
      </c>
      <c r="E60" s="35">
        <v>3633.3333333333335</v>
      </c>
      <c r="F60" s="35">
        <v>3566.6666666666665</v>
      </c>
      <c r="G60" s="36">
        <v>3142.8571428571427</v>
      </c>
      <c r="H60" s="36"/>
      <c r="I60" s="36"/>
      <c r="J60" s="36"/>
      <c r="K60" s="36"/>
      <c r="L60" s="36"/>
      <c r="M60" s="36"/>
      <c r="N60" s="34"/>
      <c r="O60" s="26"/>
      <c r="P60" s="20">
        <f t="shared" si="5"/>
        <v>3385.7142857142858</v>
      </c>
      <c r="Q60" s="9"/>
    </row>
    <row r="61" spans="1:17" s="3" customFormat="1" ht="17.25" customHeight="1">
      <c r="A61" s="94"/>
      <c r="B61" s="32" t="s">
        <v>80</v>
      </c>
      <c r="C61" s="14" t="s">
        <v>3</v>
      </c>
      <c r="D61" s="39">
        <v>3472.7272727272725</v>
      </c>
      <c r="E61" s="39">
        <v>4383.333333333333</v>
      </c>
      <c r="F61" s="39">
        <v>4416.666666666667</v>
      </c>
      <c r="G61" s="40">
        <v>3771.4285714285716</v>
      </c>
      <c r="H61" s="40"/>
      <c r="I61" s="40"/>
      <c r="J61" s="40"/>
      <c r="K61" s="40"/>
      <c r="L61" s="40"/>
      <c r="M61" s="40"/>
      <c r="N61" s="34"/>
      <c r="O61" s="28"/>
      <c r="P61" s="20">
        <f>AVERAGE(D61:O61)</f>
        <v>4011.0389610389611</v>
      </c>
      <c r="Q61" s="4"/>
    </row>
    <row r="62" spans="1:17" s="3" customFormat="1" ht="17.25" customHeight="1">
      <c r="A62" s="49"/>
      <c r="B62" s="32" t="s">
        <v>14</v>
      </c>
      <c r="C62" s="14" t="s">
        <v>3</v>
      </c>
      <c r="D62" s="39">
        <v>2800</v>
      </c>
      <c r="E62" s="39">
        <v>2350</v>
      </c>
      <c r="F62" s="39">
        <v>1683.3333333333333</v>
      </c>
      <c r="G62" s="40">
        <v>1814.2857142857142</v>
      </c>
      <c r="H62" s="40"/>
      <c r="I62" s="40"/>
      <c r="J62" s="40"/>
      <c r="K62" s="40"/>
      <c r="L62" s="40"/>
      <c r="M62" s="40"/>
      <c r="N62" s="34"/>
      <c r="O62" s="28"/>
      <c r="P62" s="20">
        <f t="shared" si="5"/>
        <v>2161.9047619047619</v>
      </c>
      <c r="Q62" s="4"/>
    </row>
    <row r="63" spans="1:17" s="3" customFormat="1" ht="17.25" customHeight="1">
      <c r="A63" s="49"/>
      <c r="B63" s="32" t="s">
        <v>15</v>
      </c>
      <c r="C63" s="14" t="s">
        <v>3</v>
      </c>
      <c r="D63" s="39">
        <v>575.75757575757586</v>
      </c>
      <c r="E63" s="39">
        <v>2055.5555555555552</v>
      </c>
      <c r="F63" s="39">
        <v>2333.3333333333335</v>
      </c>
      <c r="G63" s="40">
        <v>722.22222222222206</v>
      </c>
      <c r="H63" s="40"/>
      <c r="I63" s="40"/>
      <c r="J63" s="40"/>
      <c r="K63" s="40"/>
      <c r="L63" s="40"/>
      <c r="M63" s="40"/>
      <c r="N63" s="34"/>
      <c r="O63" s="28"/>
      <c r="P63" s="20">
        <f t="shared" si="5"/>
        <v>1421.7171717171716</v>
      </c>
      <c r="Q63" s="4"/>
    </row>
    <row r="64" spans="1:17" s="3" customFormat="1" ht="17.25" customHeight="1">
      <c r="A64" s="49"/>
      <c r="B64" s="32" t="s">
        <v>16</v>
      </c>
      <c r="C64" s="14" t="s">
        <v>7</v>
      </c>
      <c r="D64" s="39">
        <v>1018.1818181818181</v>
      </c>
      <c r="E64" s="39">
        <v>1291.6666666666667</v>
      </c>
      <c r="F64" s="39">
        <v>1466.6666666666667</v>
      </c>
      <c r="G64" s="40">
        <v>1142.8571428571429</v>
      </c>
      <c r="H64" s="40"/>
      <c r="I64" s="40"/>
      <c r="J64" s="40"/>
      <c r="K64" s="40"/>
      <c r="L64" s="40"/>
      <c r="M64" s="40"/>
      <c r="N64" s="34"/>
      <c r="O64" s="28"/>
      <c r="P64" s="20">
        <f t="shared" si="5"/>
        <v>1229.8430735930738</v>
      </c>
      <c r="Q64" s="4"/>
    </row>
    <row r="65" spans="1:17" s="3" customFormat="1" ht="17.25" customHeight="1">
      <c r="A65" s="93" t="s">
        <v>81</v>
      </c>
      <c r="B65" s="32" t="s">
        <v>68</v>
      </c>
      <c r="C65" s="14" t="s">
        <v>3</v>
      </c>
      <c r="D65" s="39">
        <v>1333.3333333333337</v>
      </c>
      <c r="E65" s="39">
        <v>1347.2222222222224</v>
      </c>
      <c r="F65" s="39">
        <v>1277.7777777777776</v>
      </c>
      <c r="G65" s="40">
        <v>1440.4761904761906</v>
      </c>
      <c r="H65" s="40"/>
      <c r="I65" s="40"/>
      <c r="J65" s="40"/>
      <c r="K65" s="40"/>
      <c r="L65" s="40"/>
      <c r="M65" s="40"/>
      <c r="N65" s="34"/>
      <c r="O65" s="28"/>
      <c r="P65" s="20">
        <f t="shared" si="5"/>
        <v>1349.7023809523812</v>
      </c>
      <c r="Q65" s="4"/>
    </row>
    <row r="66" spans="1:17" s="3" customFormat="1" ht="17.25" customHeight="1">
      <c r="A66" s="82"/>
      <c r="B66" s="32" t="s">
        <v>70</v>
      </c>
      <c r="C66" s="14" t="s">
        <v>3</v>
      </c>
      <c r="D66" s="39">
        <v>1204.5454545454545</v>
      </c>
      <c r="E66" s="39">
        <v>1229.1666666666667</v>
      </c>
      <c r="F66" s="39">
        <v>1093.75</v>
      </c>
      <c r="G66" s="40">
        <v>1178.5714285714287</v>
      </c>
      <c r="H66" s="40"/>
      <c r="I66" s="40"/>
      <c r="J66" s="40"/>
      <c r="K66" s="40"/>
      <c r="L66" s="40"/>
      <c r="M66" s="40"/>
      <c r="N66" s="34"/>
      <c r="O66" s="28"/>
      <c r="P66" s="20">
        <f t="shared" si="5"/>
        <v>1176.5083874458874</v>
      </c>
      <c r="Q66" s="4"/>
    </row>
    <row r="67" spans="1:17" s="3" customFormat="1" ht="17.25" customHeight="1">
      <c r="A67" s="49"/>
      <c r="B67" s="32" t="s">
        <v>9</v>
      </c>
      <c r="C67" s="14" t="s">
        <v>3</v>
      </c>
      <c r="D67" s="39">
        <v>3390.909090909091</v>
      </c>
      <c r="E67" s="39">
        <v>2033.3333333333333</v>
      </c>
      <c r="F67" s="39">
        <v>1450</v>
      </c>
      <c r="G67" s="40">
        <v>1128.5714285714287</v>
      </c>
      <c r="H67" s="40"/>
      <c r="I67" s="40"/>
      <c r="J67" s="40"/>
      <c r="K67" s="40"/>
      <c r="L67" s="40"/>
      <c r="M67" s="40"/>
      <c r="N67" s="34"/>
      <c r="O67" s="28"/>
      <c r="P67" s="20">
        <f t="shared" si="5"/>
        <v>2000.7034632034631</v>
      </c>
      <c r="Q67" s="4"/>
    </row>
    <row r="68" spans="1:17" s="3" customFormat="1" ht="17.25" customHeight="1">
      <c r="A68" s="49"/>
      <c r="B68" s="32" t="s">
        <v>10</v>
      </c>
      <c r="C68" s="14" t="s">
        <v>0</v>
      </c>
      <c r="D68" s="39">
        <v>71.75272727272727</v>
      </c>
      <c r="E68" s="39">
        <v>80.833333333333329</v>
      </c>
      <c r="F68" s="39">
        <v>95.833333333333329</v>
      </c>
      <c r="G68" s="40">
        <v>77.857142857142861</v>
      </c>
      <c r="H68" s="40"/>
      <c r="I68" s="40"/>
      <c r="J68" s="40"/>
      <c r="K68" s="40"/>
      <c r="L68" s="40"/>
      <c r="M68" s="40"/>
      <c r="N68" s="34"/>
      <c r="O68" s="28"/>
      <c r="P68" s="20">
        <f t="shared" si="5"/>
        <v>81.569134199134197</v>
      </c>
      <c r="Q68" s="4"/>
    </row>
    <row r="69" spans="1:17" s="3" customFormat="1" ht="17.25" customHeight="1">
      <c r="A69" s="93" t="s">
        <v>82</v>
      </c>
      <c r="B69" s="32" t="s">
        <v>83</v>
      </c>
      <c r="C69" s="14" t="s">
        <v>3</v>
      </c>
      <c r="D69" s="39">
        <v>2040.4040404040402</v>
      </c>
      <c r="E69" s="39">
        <v>2148.1481481481483</v>
      </c>
      <c r="F69" s="39">
        <v>2537.0370370370374</v>
      </c>
      <c r="G69" s="40">
        <v>3650.7936507936511</v>
      </c>
      <c r="H69" s="40"/>
      <c r="I69" s="40"/>
      <c r="J69" s="40"/>
      <c r="K69" s="40"/>
      <c r="L69" s="40"/>
      <c r="M69" s="40"/>
      <c r="N69" s="34"/>
      <c r="O69" s="28"/>
      <c r="P69" s="20">
        <f t="shared" si="5"/>
        <v>2594.0957190957192</v>
      </c>
      <c r="Q69" s="4"/>
    </row>
    <row r="70" spans="1:17" s="3" customFormat="1" ht="17.25" customHeight="1">
      <c r="A70" s="82"/>
      <c r="B70" s="32" t="s">
        <v>84</v>
      </c>
      <c r="C70" s="14" t="s">
        <v>3</v>
      </c>
      <c r="D70" s="39">
        <v>1838.3838383838377</v>
      </c>
      <c r="E70" s="41">
        <v>1018.5185185185186</v>
      </c>
      <c r="F70" s="39">
        <v>1583.333333333333</v>
      </c>
      <c r="G70" s="42">
        <v>2206.3492063492067</v>
      </c>
      <c r="H70" s="39"/>
      <c r="I70" s="39"/>
      <c r="J70" s="39"/>
      <c r="K70" s="39"/>
      <c r="L70" s="42"/>
      <c r="M70" s="39"/>
      <c r="N70" s="34"/>
      <c r="O70" s="28"/>
      <c r="P70" s="20">
        <f>AVERAGE(D70:O70)</f>
        <v>1661.6462241462241</v>
      </c>
      <c r="Q70" s="4"/>
    </row>
    <row r="71" spans="1:17" s="3" customFormat="1" ht="17.25" customHeight="1">
      <c r="A71" s="49"/>
      <c r="B71" s="32" t="s">
        <v>11</v>
      </c>
      <c r="C71" s="14" t="s">
        <v>3</v>
      </c>
      <c r="D71" s="39">
        <v>2809.090909090909</v>
      </c>
      <c r="E71" s="41">
        <v>2325</v>
      </c>
      <c r="F71" s="43">
        <v>1850</v>
      </c>
      <c r="G71" s="44">
        <v>1014.2857142857143</v>
      </c>
      <c r="H71" s="39"/>
      <c r="I71" s="39"/>
      <c r="J71" s="45"/>
      <c r="K71" s="43"/>
      <c r="L71" s="42"/>
      <c r="M71" s="39"/>
      <c r="N71" s="34"/>
      <c r="O71" s="28"/>
      <c r="P71" s="20">
        <f>AVERAGE(D71:O71)</f>
        <v>1999.5941558441559</v>
      </c>
      <c r="Q71" s="4"/>
    </row>
    <row r="72" spans="1:17" s="3" customFormat="1" ht="17.25" customHeight="1">
      <c r="A72" s="49"/>
      <c r="B72" s="32" t="s">
        <v>17</v>
      </c>
      <c r="C72" s="14" t="s">
        <v>3</v>
      </c>
      <c r="D72" s="39">
        <v>2500</v>
      </c>
      <c r="E72" s="41">
        <v>3500</v>
      </c>
      <c r="F72" s="43">
        <v>4291.666666666667</v>
      </c>
      <c r="G72" s="44">
        <v>2928.5714285714284</v>
      </c>
      <c r="H72" s="39"/>
      <c r="I72" s="39"/>
      <c r="J72" s="45"/>
      <c r="K72" s="45"/>
      <c r="L72" s="42"/>
      <c r="M72" s="39"/>
      <c r="N72" s="34"/>
      <c r="O72" s="40"/>
      <c r="P72" s="20">
        <f>AVERAGE(D72:O72)</f>
        <v>3305.0595238095239</v>
      </c>
      <c r="Q72" s="4"/>
    </row>
    <row r="73" spans="1:17" s="3" customFormat="1" ht="16.5" customHeight="1">
      <c r="A73" s="49"/>
      <c r="B73" s="32" t="s">
        <v>26</v>
      </c>
      <c r="C73" s="14" t="s">
        <v>3</v>
      </c>
      <c r="D73" s="39">
        <v>2545.4545454545455</v>
      </c>
      <c r="E73" s="41">
        <v>3291.6666666666665</v>
      </c>
      <c r="F73" s="43">
        <v>4583.333333333333</v>
      </c>
      <c r="G73" s="44">
        <v>3000</v>
      </c>
      <c r="H73" s="39"/>
      <c r="I73" s="39"/>
      <c r="J73" s="45"/>
      <c r="K73" s="45"/>
      <c r="L73" s="42"/>
      <c r="M73" s="39"/>
      <c r="N73" s="34"/>
      <c r="O73" s="40"/>
      <c r="P73" s="20">
        <f>AVERAGE(D73:O73)</f>
        <v>3355.113636363636</v>
      </c>
      <c r="Q73" s="4"/>
    </row>
    <row r="74" spans="1:17" s="3" customFormat="1" ht="1.5" hidden="1" customHeight="1">
      <c r="A74" s="49"/>
      <c r="B74" s="32" t="s">
        <v>130</v>
      </c>
      <c r="C74" s="14" t="s">
        <v>3</v>
      </c>
      <c r="D74" s="39"/>
      <c r="E74" s="39"/>
      <c r="F74" s="39"/>
      <c r="G74" s="40"/>
      <c r="H74" s="40"/>
      <c r="I74" s="40"/>
      <c r="J74" s="40"/>
      <c r="K74" s="40"/>
      <c r="L74" s="40"/>
      <c r="M74" s="40"/>
      <c r="N74" s="34"/>
      <c r="O74" s="40"/>
      <c r="P74" s="20"/>
      <c r="Q74" s="4"/>
    </row>
    <row r="75" spans="1:17" s="3" customFormat="1" ht="0.75" hidden="1" customHeight="1">
      <c r="A75" s="49"/>
      <c r="B75" s="32"/>
      <c r="C75" s="14"/>
      <c r="D75" s="39"/>
      <c r="E75" s="39"/>
      <c r="F75" s="39"/>
      <c r="G75" s="40"/>
      <c r="H75" s="40"/>
      <c r="I75" s="40"/>
      <c r="J75" s="40"/>
      <c r="K75" s="40"/>
      <c r="L75" s="40"/>
      <c r="M75" s="40"/>
      <c r="N75" s="34"/>
      <c r="O75" s="40"/>
      <c r="P75" s="20" t="e">
        <f t="shared" si="5"/>
        <v>#DIV/0!</v>
      </c>
      <c r="Q75" s="4"/>
    </row>
    <row r="76" spans="1:17" s="3" customFormat="1" ht="17.25" customHeight="1">
      <c r="A76" s="93" t="s">
        <v>27</v>
      </c>
      <c r="B76" s="32" t="s">
        <v>85</v>
      </c>
      <c r="C76" s="14" t="s">
        <v>33</v>
      </c>
      <c r="D76" s="39">
        <v>3045.4545454545455</v>
      </c>
      <c r="E76" s="39">
        <v>3041.6666666666665</v>
      </c>
      <c r="F76" s="39">
        <v>2833.3333333333335</v>
      </c>
      <c r="G76" s="40">
        <v>2714.2857142857142</v>
      </c>
      <c r="H76" s="40"/>
      <c r="I76" s="40"/>
      <c r="J76" s="40"/>
      <c r="K76" s="40"/>
      <c r="L76" s="40"/>
      <c r="M76" s="40"/>
      <c r="N76" s="34"/>
      <c r="O76" s="40"/>
      <c r="P76" s="20">
        <f t="shared" si="5"/>
        <v>2908.6850649350649</v>
      </c>
      <c r="Q76" s="4"/>
    </row>
    <row r="77" spans="1:17" s="3" customFormat="1" ht="17.25" customHeight="1">
      <c r="A77" s="82"/>
      <c r="B77" s="32" t="s">
        <v>86</v>
      </c>
      <c r="C77" s="14" t="s">
        <v>33</v>
      </c>
      <c r="D77" s="39">
        <v>3227.2727272727275</v>
      </c>
      <c r="E77" s="39">
        <v>3666.6666666666665</v>
      </c>
      <c r="F77" s="39">
        <v>3000</v>
      </c>
      <c r="G77" s="40">
        <v>3428.5714285714284</v>
      </c>
      <c r="H77" s="40"/>
      <c r="I77" s="40"/>
      <c r="J77" s="40"/>
      <c r="K77" s="40"/>
      <c r="L77" s="40"/>
      <c r="M77" s="40"/>
      <c r="N77" s="34"/>
      <c r="O77" s="40"/>
      <c r="P77" s="20">
        <f t="shared" si="5"/>
        <v>3330.6277056277058</v>
      </c>
      <c r="Q77" s="4"/>
    </row>
    <row r="78" spans="1:17" s="3" customFormat="1" ht="19.5" customHeight="1">
      <c r="A78" s="69"/>
      <c r="B78" s="32" t="s">
        <v>19</v>
      </c>
      <c r="C78" s="14" t="s">
        <v>3</v>
      </c>
      <c r="D78" s="39">
        <v>1245.4545454545455</v>
      </c>
      <c r="E78" s="39">
        <v>1000</v>
      </c>
      <c r="F78" s="39">
        <v>800</v>
      </c>
      <c r="G78" s="40">
        <v>821.42857142857144</v>
      </c>
      <c r="H78" s="40"/>
      <c r="I78" s="40"/>
      <c r="J78" s="40"/>
      <c r="K78" s="40"/>
      <c r="L78" s="40"/>
      <c r="M78" s="40"/>
      <c r="N78" s="34"/>
      <c r="O78" s="40"/>
      <c r="P78" s="20">
        <f t="shared" si="5"/>
        <v>966.72077922077926</v>
      </c>
      <c r="Q78" s="4"/>
    </row>
    <row r="79" spans="1:17" s="8" customFormat="1">
      <c r="C79" s="13"/>
      <c r="P79" s="9"/>
    </row>
    <row r="80" spans="1:17" s="3" customFormat="1" ht="49.5" customHeight="1">
      <c r="A80" s="103"/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4"/>
    </row>
    <row r="81" spans="1:17" s="3" customFormat="1" ht="40.5" customHeight="1">
      <c r="A81" s="100" t="str">
        <f>A3</f>
        <v xml:space="preserve">   Precios Promedios Mayorista Mensuales por Productos de los Principales Mercados de  Santo Domingo, Enero-Abril 2026, (En RD$)</v>
      </c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4"/>
    </row>
    <row r="82" spans="1:17" s="3" customFormat="1" ht="30.75" customHeight="1">
      <c r="A82" s="98" t="s">
        <v>123</v>
      </c>
      <c r="B82" s="99"/>
      <c r="C82" s="24" t="s">
        <v>0</v>
      </c>
      <c r="D82" s="24" t="s">
        <v>1</v>
      </c>
      <c r="E82" s="24" t="s">
        <v>110</v>
      </c>
      <c r="F82" s="24" t="s">
        <v>112</v>
      </c>
      <c r="G82" s="24" t="s">
        <v>115</v>
      </c>
      <c r="H82" s="24" t="s">
        <v>116</v>
      </c>
      <c r="I82" s="24" t="s">
        <v>117</v>
      </c>
      <c r="J82" s="24" t="s">
        <v>118</v>
      </c>
      <c r="K82" s="24" t="s">
        <v>132</v>
      </c>
      <c r="L82" s="24" t="s">
        <v>131</v>
      </c>
      <c r="M82" s="24" t="s">
        <v>133</v>
      </c>
      <c r="N82" s="24" t="s">
        <v>139</v>
      </c>
      <c r="O82" s="24" t="s">
        <v>140</v>
      </c>
      <c r="P82" s="24" t="s">
        <v>2</v>
      </c>
      <c r="Q82" s="4"/>
    </row>
    <row r="83" spans="1:17" s="21" customFormat="1" ht="17.25" customHeight="1">
      <c r="A83" s="90" t="s">
        <v>28</v>
      </c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2"/>
    </row>
    <row r="84" spans="1:17" s="3" customFormat="1" ht="18.75" customHeight="1">
      <c r="A84" s="81"/>
      <c r="B84" s="32" t="s">
        <v>67</v>
      </c>
      <c r="C84" s="46" t="s">
        <v>7</v>
      </c>
      <c r="D84" s="39">
        <v>2250</v>
      </c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70">
        <f>AVERAGE(D84:O84)</f>
        <v>2250</v>
      </c>
      <c r="Q84" s="4"/>
    </row>
    <row r="85" spans="1:17" s="3" customFormat="1" ht="14.25" customHeight="1">
      <c r="A85" s="81"/>
      <c r="B85" s="32" t="s">
        <v>141</v>
      </c>
      <c r="C85" s="46" t="s">
        <v>7</v>
      </c>
      <c r="D85" s="39">
        <v>2409.090909090909</v>
      </c>
      <c r="E85" s="39">
        <v>2833.3333333333335</v>
      </c>
      <c r="F85" s="39">
        <v>4416.666666666667</v>
      </c>
      <c r="G85" s="39">
        <v>4464.2857142857147</v>
      </c>
      <c r="H85" s="39"/>
      <c r="I85" s="39"/>
      <c r="J85" s="39"/>
      <c r="K85" s="39"/>
      <c r="L85" s="39"/>
      <c r="M85" s="39"/>
      <c r="N85" s="39"/>
      <c r="O85" s="39"/>
      <c r="P85" s="70">
        <f t="shared" ref="P85:P118" si="6">AVERAGE(D85:O85)</f>
        <v>3530.8441558441555</v>
      </c>
      <c r="Q85" s="4"/>
    </row>
    <row r="86" spans="1:17" s="3" customFormat="1" ht="18.75" customHeight="1">
      <c r="A86" s="81"/>
      <c r="B86" s="32" t="s">
        <v>143</v>
      </c>
      <c r="C86" s="46" t="s">
        <v>7</v>
      </c>
      <c r="D86" s="39">
        <v>0</v>
      </c>
      <c r="E86" s="39">
        <v>0</v>
      </c>
      <c r="F86" s="39">
        <v>0</v>
      </c>
      <c r="G86" s="39">
        <v>0</v>
      </c>
      <c r="H86" s="39"/>
      <c r="I86" s="39"/>
      <c r="J86" s="39"/>
      <c r="K86" s="39"/>
      <c r="L86" s="39"/>
      <c r="M86" s="39"/>
      <c r="N86" s="39"/>
      <c r="O86" s="39"/>
      <c r="P86" s="70">
        <f t="shared" si="6"/>
        <v>0</v>
      </c>
      <c r="Q86" s="4"/>
    </row>
    <row r="87" spans="1:17" s="3" customFormat="1" ht="17.25" customHeight="1">
      <c r="A87" s="81"/>
      <c r="B87" s="32" t="s">
        <v>144</v>
      </c>
      <c r="C87" s="46" t="s">
        <v>7</v>
      </c>
      <c r="D87" s="39">
        <v>2000</v>
      </c>
      <c r="E87" s="39">
        <v>2271.4285714285716</v>
      </c>
      <c r="F87" s="39">
        <v>2875</v>
      </c>
      <c r="G87" s="39">
        <v>4107.1428571428569</v>
      </c>
      <c r="H87" s="39"/>
      <c r="I87" s="39"/>
      <c r="J87" s="39"/>
      <c r="K87" s="39"/>
      <c r="L87" s="39"/>
      <c r="M87" s="39"/>
      <c r="N87" s="39"/>
      <c r="O87" s="39"/>
      <c r="P87" s="70">
        <f t="shared" si="6"/>
        <v>2813.3928571428569</v>
      </c>
      <c r="Q87" s="4"/>
    </row>
    <row r="88" spans="1:17" ht="17.25" customHeight="1">
      <c r="A88" s="82"/>
      <c r="B88" s="32" t="s">
        <v>126</v>
      </c>
      <c r="C88" s="46" t="s">
        <v>7</v>
      </c>
      <c r="D88" s="39"/>
      <c r="E88" s="39"/>
      <c r="F88" s="39"/>
      <c r="G88" s="39">
        <v>3863.6363636363635</v>
      </c>
      <c r="H88" s="39"/>
      <c r="I88" s="39"/>
      <c r="J88" s="39"/>
      <c r="K88" s="39"/>
      <c r="L88" s="29"/>
      <c r="M88" s="29"/>
      <c r="N88" s="29"/>
      <c r="O88" s="29"/>
      <c r="P88" s="70">
        <f t="shared" si="6"/>
        <v>3863.6363636363635</v>
      </c>
    </row>
    <row r="89" spans="1:17" ht="17.25" customHeight="1">
      <c r="A89" s="93" t="s">
        <v>124</v>
      </c>
      <c r="B89" s="32" t="s">
        <v>148</v>
      </c>
      <c r="C89" s="46"/>
      <c r="D89" s="39"/>
      <c r="E89" s="39"/>
      <c r="F89" s="39">
        <v>8000</v>
      </c>
      <c r="G89" s="39">
        <v>6428.5714285714284</v>
      </c>
      <c r="H89" s="39"/>
      <c r="I89" s="40"/>
      <c r="J89" s="40"/>
      <c r="K89" s="39"/>
      <c r="L89" s="30"/>
      <c r="M89" s="39"/>
      <c r="N89" s="30"/>
      <c r="O89" s="30"/>
      <c r="P89" s="70">
        <f t="shared" si="6"/>
        <v>7214.2857142857138</v>
      </c>
    </row>
    <row r="90" spans="1:17" ht="17.25" customHeight="1">
      <c r="A90" s="81"/>
      <c r="B90" s="32" t="s">
        <v>149</v>
      </c>
      <c r="C90" s="46"/>
      <c r="D90" s="39"/>
      <c r="E90" s="39"/>
      <c r="F90" s="39">
        <v>5000</v>
      </c>
      <c r="G90" s="39">
        <v>3642.8571428571427</v>
      </c>
      <c r="H90" s="39"/>
      <c r="I90" s="40"/>
      <c r="J90" s="40"/>
      <c r="K90" s="39"/>
      <c r="L90" s="30"/>
      <c r="M90" s="39"/>
      <c r="N90" s="30"/>
      <c r="O90" s="30"/>
      <c r="P90" s="70">
        <f t="shared" si="6"/>
        <v>4321.4285714285716</v>
      </c>
    </row>
    <row r="91" spans="1:17" ht="17.25" customHeight="1">
      <c r="A91" s="81"/>
      <c r="B91" s="32" t="s">
        <v>150</v>
      </c>
      <c r="C91" s="46"/>
      <c r="D91" s="39"/>
      <c r="E91" s="39"/>
      <c r="F91" s="39">
        <v>3000</v>
      </c>
      <c r="G91" s="39">
        <v>2214.2857142857142</v>
      </c>
      <c r="H91" s="39"/>
      <c r="I91" s="40"/>
      <c r="J91" s="40"/>
      <c r="K91" s="39"/>
      <c r="L91" s="30"/>
      <c r="M91" s="39"/>
      <c r="N91" s="30"/>
      <c r="O91" s="30"/>
      <c r="P91" s="70">
        <f t="shared" si="6"/>
        <v>2607.1428571428569</v>
      </c>
    </row>
    <row r="92" spans="1:17" ht="18" customHeight="1">
      <c r="A92" s="81"/>
      <c r="B92" s="32" t="s">
        <v>87</v>
      </c>
      <c r="C92" s="46" t="s">
        <v>7</v>
      </c>
      <c r="D92" s="39">
        <v>11090.90909090909</v>
      </c>
      <c r="E92" s="39">
        <v>11250</v>
      </c>
      <c r="F92" s="39">
        <v>9000</v>
      </c>
      <c r="G92" s="39">
        <v>6428.5714285714284</v>
      </c>
      <c r="H92" s="39"/>
      <c r="I92" s="40"/>
      <c r="J92" s="40"/>
      <c r="K92" s="39"/>
      <c r="L92" s="40"/>
      <c r="M92" s="39"/>
      <c r="N92" s="40"/>
      <c r="O92" s="40"/>
      <c r="P92" s="70">
        <f t="shared" si="6"/>
        <v>9442.3701298701289</v>
      </c>
    </row>
    <row r="93" spans="1:17" ht="18" customHeight="1">
      <c r="A93" s="81"/>
      <c r="B93" s="32" t="s">
        <v>88</v>
      </c>
      <c r="C93" s="46" t="s">
        <v>7</v>
      </c>
      <c r="D93" s="39">
        <v>8090.909090909091</v>
      </c>
      <c r="E93" s="39">
        <v>8000</v>
      </c>
      <c r="F93" s="39">
        <v>6083.333333333333</v>
      </c>
      <c r="G93" s="39">
        <v>3642.8571428571427</v>
      </c>
      <c r="H93" s="39"/>
      <c r="I93" s="40"/>
      <c r="J93" s="40"/>
      <c r="K93" s="39"/>
      <c r="L93" s="40"/>
      <c r="M93" s="40"/>
      <c r="N93" s="40"/>
      <c r="O93" s="40"/>
      <c r="P93" s="70">
        <f t="shared" si="6"/>
        <v>6454.2748917748913</v>
      </c>
    </row>
    <row r="94" spans="1:17" ht="18" customHeight="1">
      <c r="A94" s="82"/>
      <c r="B94" s="32" t="s">
        <v>89</v>
      </c>
      <c r="C94" s="46" t="s">
        <v>7</v>
      </c>
      <c r="D94" s="39">
        <v>5181.818181818182</v>
      </c>
      <c r="E94" s="39">
        <v>5500</v>
      </c>
      <c r="F94" s="39">
        <v>4083.3333333333335</v>
      </c>
      <c r="G94" s="39">
        <v>2214.2857142857142</v>
      </c>
      <c r="H94" s="39"/>
      <c r="I94" s="40"/>
      <c r="J94" s="40"/>
      <c r="K94" s="39"/>
      <c r="L94" s="40"/>
      <c r="M94" s="40"/>
      <c r="N94" s="40"/>
      <c r="O94" s="40"/>
      <c r="P94" s="70">
        <f t="shared" si="6"/>
        <v>4244.8593073593074</v>
      </c>
    </row>
    <row r="95" spans="1:17" ht="17.25" customHeight="1">
      <c r="A95" s="69"/>
      <c r="B95" s="32" t="s">
        <v>12</v>
      </c>
      <c r="C95" s="46" t="s">
        <v>7</v>
      </c>
      <c r="D95" s="39">
        <v>512.39669421487599</v>
      </c>
      <c r="E95" s="39">
        <v>545.45454545454527</v>
      </c>
      <c r="F95" s="39">
        <v>534.09090909090901</v>
      </c>
      <c r="G95" s="40">
        <v>525.97402597402584</v>
      </c>
      <c r="H95" s="40"/>
      <c r="I95" s="40"/>
      <c r="J95" s="40"/>
      <c r="K95" s="39"/>
      <c r="L95" s="40"/>
      <c r="M95" s="40"/>
      <c r="N95" s="40"/>
      <c r="O95" s="40"/>
      <c r="P95" s="70">
        <f t="shared" si="6"/>
        <v>529.479043683589</v>
      </c>
    </row>
    <row r="96" spans="1:17" ht="15.75" hidden="1" customHeight="1">
      <c r="A96" s="93" t="s">
        <v>125</v>
      </c>
      <c r="B96" s="32" t="s">
        <v>67</v>
      </c>
      <c r="C96" s="46" t="s">
        <v>7</v>
      </c>
      <c r="D96" s="39">
        <v>0</v>
      </c>
      <c r="E96" s="39">
        <v>0</v>
      </c>
      <c r="F96" s="39">
        <v>0</v>
      </c>
      <c r="G96" s="40">
        <v>0</v>
      </c>
      <c r="H96" s="40"/>
      <c r="I96" s="40"/>
      <c r="J96" s="40"/>
      <c r="K96" s="39"/>
      <c r="L96" s="40"/>
      <c r="M96" s="40"/>
      <c r="N96" s="40"/>
      <c r="O96" s="40"/>
      <c r="P96" s="70">
        <f t="shared" si="6"/>
        <v>0</v>
      </c>
    </row>
    <row r="97" spans="1:16" ht="18" customHeight="1">
      <c r="A97" s="82"/>
      <c r="B97" s="32" t="s">
        <v>90</v>
      </c>
      <c r="C97" s="46" t="s">
        <v>7</v>
      </c>
      <c r="D97" s="39">
        <v>901.5151515151515</v>
      </c>
      <c r="E97" s="39">
        <v>1076.3888888888887</v>
      </c>
      <c r="F97" s="39">
        <v>1233.3333333333333</v>
      </c>
      <c r="G97" s="40">
        <v>1214.285714285714</v>
      </c>
      <c r="H97" s="40"/>
      <c r="I97" s="40"/>
      <c r="J97" s="40"/>
      <c r="K97" s="39"/>
      <c r="L97" s="40"/>
      <c r="M97" s="40"/>
      <c r="N97" s="40"/>
      <c r="O97" s="40"/>
      <c r="P97" s="70">
        <f t="shared" si="6"/>
        <v>1106.3807720057719</v>
      </c>
    </row>
    <row r="98" spans="1:16" ht="18" customHeight="1">
      <c r="A98" s="93" t="s">
        <v>91</v>
      </c>
      <c r="B98" s="32" t="s">
        <v>94</v>
      </c>
      <c r="C98" s="46" t="s">
        <v>7</v>
      </c>
      <c r="D98" s="39">
        <v>4136.363636363636</v>
      </c>
      <c r="E98" s="39">
        <v>5750</v>
      </c>
      <c r="F98" s="39">
        <v>5750</v>
      </c>
      <c r="G98" s="40">
        <v>7416.666666666667</v>
      </c>
      <c r="H98" s="40"/>
      <c r="I98" s="40"/>
      <c r="J98" s="40"/>
      <c r="K98" s="39"/>
      <c r="L98" s="40"/>
      <c r="M98" s="40"/>
      <c r="N98" s="40"/>
      <c r="O98" s="40"/>
      <c r="P98" s="70">
        <f t="shared" si="6"/>
        <v>5763.257575757576</v>
      </c>
    </row>
    <row r="99" spans="1:16" ht="18" customHeight="1">
      <c r="A99" s="82"/>
      <c r="B99" s="32" t="s">
        <v>95</v>
      </c>
      <c r="C99" s="46" t="s">
        <v>7</v>
      </c>
      <c r="D99" s="39">
        <v>2045.4545454545455</v>
      </c>
      <c r="E99" s="39">
        <v>2916.6666666666665</v>
      </c>
      <c r="F99" s="39">
        <v>2833.3333333333335</v>
      </c>
      <c r="G99" s="40">
        <v>3708.3333333333335</v>
      </c>
      <c r="H99" s="40"/>
      <c r="I99" s="40"/>
      <c r="J99" s="40"/>
      <c r="K99" s="39"/>
      <c r="L99" s="40"/>
      <c r="M99" s="40"/>
      <c r="N99" s="40"/>
      <c r="O99" s="40"/>
      <c r="P99" s="70">
        <f t="shared" si="6"/>
        <v>2875.94696969697</v>
      </c>
    </row>
    <row r="100" spans="1:16" ht="17.25" customHeight="1">
      <c r="A100" s="93" t="s">
        <v>92</v>
      </c>
      <c r="B100" s="32" t="s">
        <v>145</v>
      </c>
      <c r="C100" s="71" t="s">
        <v>32</v>
      </c>
      <c r="D100" s="39">
        <v>8363.636363636364</v>
      </c>
      <c r="E100" s="39">
        <v>8833.3333333333339</v>
      </c>
      <c r="F100" s="39">
        <v>12666.666666666666</v>
      </c>
      <c r="G100" s="40">
        <v>14785.714285714286</v>
      </c>
      <c r="H100" s="40"/>
      <c r="I100" s="40"/>
      <c r="J100" s="40"/>
      <c r="K100" s="40"/>
      <c r="L100" s="45"/>
      <c r="M100" s="40"/>
      <c r="N100" s="40"/>
      <c r="O100" s="40"/>
      <c r="P100" s="70">
        <f>AVERAGE(D100:O100)</f>
        <v>11162.337662337661</v>
      </c>
    </row>
    <row r="101" spans="1:16" ht="18.75" customHeight="1">
      <c r="A101" s="82"/>
      <c r="B101" s="32" t="s">
        <v>96</v>
      </c>
      <c r="C101" s="46" t="s">
        <v>32</v>
      </c>
      <c r="D101" s="39">
        <v>10727.272727272728</v>
      </c>
      <c r="E101" s="39">
        <v>10000</v>
      </c>
      <c r="F101" s="39">
        <v>11833.333333333334</v>
      </c>
      <c r="G101" s="40">
        <v>14785.714285714286</v>
      </c>
      <c r="H101" s="72"/>
      <c r="I101" s="72"/>
      <c r="J101" s="72"/>
      <c r="K101" s="72"/>
      <c r="L101" s="45"/>
      <c r="M101" s="72"/>
      <c r="N101" s="72"/>
      <c r="O101" s="72"/>
      <c r="P101" s="70">
        <f>AVERAGE(D101:O101)</f>
        <v>11836.580086580088</v>
      </c>
    </row>
    <row r="102" spans="1:16" ht="18" customHeight="1">
      <c r="A102" s="93" t="s">
        <v>98</v>
      </c>
      <c r="B102" s="32" t="s">
        <v>99</v>
      </c>
      <c r="C102" s="46" t="s">
        <v>7</v>
      </c>
      <c r="D102" s="39">
        <v>9590.9090909090901</v>
      </c>
      <c r="E102" s="39">
        <v>10583.333333333334</v>
      </c>
      <c r="F102" s="39">
        <v>10333.333333333334</v>
      </c>
      <c r="G102" s="39">
        <v>8500</v>
      </c>
      <c r="H102" s="40"/>
      <c r="I102" s="40"/>
      <c r="J102" s="40"/>
      <c r="K102" s="40"/>
      <c r="L102" s="40"/>
      <c r="M102" s="40"/>
      <c r="N102" s="40"/>
      <c r="O102" s="40"/>
      <c r="P102" s="70">
        <f t="shared" si="6"/>
        <v>9751.8939393939399</v>
      </c>
    </row>
    <row r="103" spans="1:16" ht="18" customHeight="1">
      <c r="A103" s="82"/>
      <c r="B103" s="32" t="s">
        <v>100</v>
      </c>
      <c r="C103" s="46" t="s">
        <v>7</v>
      </c>
      <c r="D103" s="39">
        <v>5545.454545454545</v>
      </c>
      <c r="E103" s="39">
        <v>6000</v>
      </c>
      <c r="F103" s="39">
        <v>6250</v>
      </c>
      <c r="G103" s="39">
        <v>4785.7142857142853</v>
      </c>
      <c r="H103" s="40"/>
      <c r="I103" s="40"/>
      <c r="J103" s="40"/>
      <c r="K103" s="40"/>
      <c r="L103" s="40"/>
      <c r="M103" s="40"/>
      <c r="N103" s="40"/>
      <c r="O103" s="40"/>
      <c r="P103" s="70">
        <f t="shared" si="6"/>
        <v>5645.2922077922076</v>
      </c>
    </row>
    <row r="104" spans="1:16" ht="18" customHeight="1">
      <c r="A104" s="31"/>
      <c r="B104" s="32" t="s">
        <v>142</v>
      </c>
      <c r="C104" s="46" t="s">
        <v>7</v>
      </c>
      <c r="D104" s="39">
        <v>1414.2857142857142</v>
      </c>
      <c r="E104" s="39">
        <v>2200</v>
      </c>
      <c r="F104" s="39"/>
      <c r="G104" s="40"/>
      <c r="H104" s="40"/>
      <c r="I104" s="40"/>
      <c r="J104" s="40"/>
      <c r="K104" s="40"/>
      <c r="L104" s="40"/>
      <c r="M104" s="40"/>
      <c r="N104" s="40"/>
      <c r="O104" s="40"/>
      <c r="P104" s="70">
        <f t="shared" si="6"/>
        <v>1807.1428571428571</v>
      </c>
    </row>
    <row r="105" spans="1:16" ht="18" customHeight="1">
      <c r="A105" s="93" t="s">
        <v>97</v>
      </c>
      <c r="B105" s="32" t="s">
        <v>101</v>
      </c>
      <c r="C105" s="46" t="s">
        <v>34</v>
      </c>
      <c r="D105" s="39">
        <v>263.63636363636363</v>
      </c>
      <c r="E105" s="39">
        <v>291.66666666666669</v>
      </c>
      <c r="F105" s="39">
        <v>287.5</v>
      </c>
      <c r="G105" s="40">
        <v>214.28571428571428</v>
      </c>
      <c r="H105" s="40"/>
      <c r="I105" s="40"/>
      <c r="J105" s="40"/>
      <c r="K105" s="40"/>
      <c r="L105" s="40"/>
      <c r="M105" s="40"/>
      <c r="N105" s="40"/>
      <c r="O105" s="40"/>
      <c r="P105" s="70">
        <f t="shared" si="6"/>
        <v>264.27218614718612</v>
      </c>
    </row>
    <row r="106" spans="1:16" ht="18" customHeight="1">
      <c r="A106" s="81"/>
      <c r="B106" s="32" t="s">
        <v>102</v>
      </c>
      <c r="C106" s="46" t="s">
        <v>34</v>
      </c>
      <c r="D106" s="39">
        <v>140.90909090909091</v>
      </c>
      <c r="E106" s="39">
        <v>177.08333333333334</v>
      </c>
      <c r="F106" s="39">
        <v>181.66666666666666</v>
      </c>
      <c r="G106" s="40">
        <v>128.57142857142858</v>
      </c>
      <c r="H106" s="40"/>
      <c r="I106" s="40"/>
      <c r="J106" s="40"/>
      <c r="K106" s="40"/>
      <c r="L106" s="40"/>
      <c r="M106" s="40"/>
      <c r="N106" s="40"/>
      <c r="O106" s="40"/>
      <c r="P106" s="70">
        <f t="shared" si="6"/>
        <v>157.05762987012986</v>
      </c>
    </row>
    <row r="107" spans="1:16" ht="18" customHeight="1">
      <c r="A107" s="82"/>
      <c r="B107" s="32" t="s">
        <v>103</v>
      </c>
      <c r="C107" s="46" t="s">
        <v>34</v>
      </c>
      <c r="D107" s="39">
        <v>76.36363636363636</v>
      </c>
      <c r="E107" s="39">
        <v>79.583333333333329</v>
      </c>
      <c r="F107" s="39">
        <v>84.166666666666671</v>
      </c>
      <c r="G107" s="40">
        <v>59.285714285714285</v>
      </c>
      <c r="H107" s="40"/>
      <c r="I107" s="40"/>
      <c r="J107" s="40"/>
      <c r="K107" s="40"/>
      <c r="L107" s="40"/>
      <c r="M107" s="40"/>
      <c r="N107" s="40"/>
      <c r="O107" s="40"/>
      <c r="P107" s="70">
        <f t="shared" si="6"/>
        <v>74.849837662337663</v>
      </c>
    </row>
    <row r="108" spans="1:16" ht="19.5" customHeight="1">
      <c r="A108" s="93" t="s">
        <v>119</v>
      </c>
      <c r="B108" s="32" t="s">
        <v>127</v>
      </c>
      <c r="C108" s="46" t="s">
        <v>34</v>
      </c>
      <c r="D108" s="39">
        <v>3500</v>
      </c>
      <c r="E108" s="39">
        <v>4750</v>
      </c>
      <c r="F108" s="39"/>
      <c r="G108" s="40">
        <v>3000</v>
      </c>
      <c r="H108" s="40"/>
      <c r="I108" s="40"/>
      <c r="J108" s="40"/>
      <c r="K108" s="40"/>
      <c r="L108" s="40"/>
      <c r="M108" s="40"/>
      <c r="N108" s="40"/>
      <c r="O108" s="40"/>
      <c r="P108" s="70">
        <f t="shared" si="6"/>
        <v>3750</v>
      </c>
    </row>
    <row r="109" spans="1:16" ht="18.75" customHeight="1">
      <c r="A109" s="81"/>
      <c r="B109" s="32" t="s">
        <v>120</v>
      </c>
      <c r="C109" s="46" t="s">
        <v>34</v>
      </c>
      <c r="D109" s="39">
        <v>1500</v>
      </c>
      <c r="E109" s="39"/>
      <c r="F109" s="39"/>
      <c r="G109" s="40"/>
      <c r="H109" s="40"/>
      <c r="I109" s="40"/>
      <c r="J109" s="40"/>
      <c r="K109" s="40"/>
      <c r="L109" s="40"/>
      <c r="M109" s="40"/>
      <c r="N109" s="40"/>
      <c r="O109" s="40"/>
      <c r="P109" s="70">
        <f t="shared" si="6"/>
        <v>1500</v>
      </c>
    </row>
    <row r="110" spans="1:16" ht="18" customHeight="1">
      <c r="A110" s="81"/>
      <c r="B110" s="32" t="s">
        <v>121</v>
      </c>
      <c r="C110" s="46" t="s">
        <v>34</v>
      </c>
      <c r="D110" s="39">
        <v>2428.5714285714284</v>
      </c>
      <c r="E110" s="39">
        <v>3333.3333333333335</v>
      </c>
      <c r="F110" s="39">
        <v>3125</v>
      </c>
      <c r="G110" s="40">
        <v>2571.4285714285716</v>
      </c>
      <c r="H110" s="40"/>
      <c r="I110" s="40"/>
      <c r="J110" s="40"/>
      <c r="K110" s="40"/>
      <c r="L110" s="40"/>
      <c r="M110" s="40"/>
      <c r="N110" s="40"/>
      <c r="O110" s="40"/>
      <c r="P110" s="70">
        <f t="shared" si="6"/>
        <v>2864.583333333333</v>
      </c>
    </row>
    <row r="111" spans="1:16" ht="21" customHeight="1">
      <c r="A111" s="81"/>
      <c r="B111" s="32" t="s">
        <v>122</v>
      </c>
      <c r="C111" s="46" t="s">
        <v>34</v>
      </c>
      <c r="D111" s="39">
        <v>0</v>
      </c>
      <c r="E111" s="39">
        <v>0</v>
      </c>
      <c r="F111" s="39">
        <v>0</v>
      </c>
      <c r="G111" s="40">
        <v>0</v>
      </c>
      <c r="H111" s="40"/>
      <c r="I111" s="40"/>
      <c r="J111" s="40"/>
      <c r="K111" s="40"/>
      <c r="L111" s="40"/>
      <c r="M111" s="40"/>
      <c r="N111" s="40"/>
      <c r="O111" s="40"/>
      <c r="P111" s="70">
        <f t="shared" si="6"/>
        <v>0</v>
      </c>
    </row>
    <row r="112" spans="1:16" ht="17.25" customHeight="1">
      <c r="A112" s="81"/>
      <c r="B112" s="32" t="s">
        <v>138</v>
      </c>
      <c r="C112" s="46" t="s">
        <v>34</v>
      </c>
      <c r="D112" s="39">
        <v>0</v>
      </c>
      <c r="E112" s="39">
        <v>0</v>
      </c>
      <c r="F112" s="39">
        <v>0</v>
      </c>
      <c r="G112" s="40">
        <v>0</v>
      </c>
      <c r="H112" s="40"/>
      <c r="I112" s="40"/>
      <c r="J112" s="40"/>
      <c r="K112" s="40"/>
      <c r="L112" s="40"/>
      <c r="M112" s="40"/>
      <c r="N112" s="40"/>
      <c r="O112" s="40"/>
      <c r="P112" s="70">
        <f t="shared" si="6"/>
        <v>0</v>
      </c>
    </row>
    <row r="113" spans="1:16" ht="19.5" customHeight="1">
      <c r="A113" s="81"/>
      <c r="B113" s="32" t="s">
        <v>128</v>
      </c>
      <c r="C113" s="46" t="s">
        <v>34</v>
      </c>
      <c r="D113" s="39"/>
      <c r="E113" s="39">
        <v>5625</v>
      </c>
      <c r="F113" s="39"/>
      <c r="G113" s="40">
        <v>4250</v>
      </c>
      <c r="H113" s="40"/>
      <c r="I113" s="40"/>
      <c r="J113" s="40"/>
      <c r="K113" s="40"/>
      <c r="L113" s="40"/>
      <c r="M113" s="40"/>
      <c r="N113" s="40"/>
      <c r="O113" s="40"/>
      <c r="P113" s="70">
        <f t="shared" si="6"/>
        <v>4937.5</v>
      </c>
    </row>
    <row r="114" spans="1:16" ht="16.5" hidden="1" customHeight="1">
      <c r="A114" s="82"/>
      <c r="B114" s="32" t="s">
        <v>129</v>
      </c>
      <c r="C114" s="46" t="s">
        <v>34</v>
      </c>
      <c r="D114" s="39">
        <v>0</v>
      </c>
      <c r="E114" s="39">
        <v>0</v>
      </c>
      <c r="F114" s="39">
        <v>0</v>
      </c>
      <c r="G114" s="40">
        <v>0</v>
      </c>
      <c r="H114" s="40"/>
      <c r="I114" s="40"/>
      <c r="J114" s="40"/>
      <c r="K114" s="40"/>
      <c r="L114" s="40"/>
      <c r="M114" s="40"/>
      <c r="N114" s="40"/>
      <c r="O114" s="40"/>
      <c r="P114" s="70">
        <f t="shared" si="6"/>
        <v>0</v>
      </c>
    </row>
    <row r="115" spans="1:16" ht="18" customHeight="1">
      <c r="A115" s="69"/>
      <c r="B115" s="32" t="s">
        <v>18</v>
      </c>
      <c r="C115" s="46" t="s">
        <v>7</v>
      </c>
      <c r="D115" s="39">
        <v>1354.5454545454545</v>
      </c>
      <c r="E115" s="39">
        <v>1383.3333333333333</v>
      </c>
      <c r="F115" s="39">
        <v>1758.3333333333333</v>
      </c>
      <c r="G115" s="40">
        <v>1628.5714285714287</v>
      </c>
      <c r="H115" s="39"/>
      <c r="I115" s="40"/>
      <c r="J115" s="40"/>
      <c r="K115" s="40"/>
      <c r="L115" s="40"/>
      <c r="M115" s="40"/>
      <c r="N115" s="40"/>
      <c r="O115" s="40"/>
      <c r="P115" s="70">
        <f t="shared" si="6"/>
        <v>1531.1958874458874</v>
      </c>
    </row>
    <row r="116" spans="1:16" ht="18" customHeight="1">
      <c r="A116" s="93" t="s">
        <v>93</v>
      </c>
      <c r="B116" s="32" t="s">
        <v>99</v>
      </c>
      <c r="C116" s="46" t="s">
        <v>7</v>
      </c>
      <c r="D116" s="39">
        <v>4863.636363636364</v>
      </c>
      <c r="E116" s="39">
        <v>4000</v>
      </c>
      <c r="F116" s="39">
        <v>3916.6666666666665</v>
      </c>
      <c r="G116" s="40">
        <v>3535.7142857142858</v>
      </c>
      <c r="H116" s="39"/>
      <c r="I116" s="40"/>
      <c r="J116" s="40"/>
      <c r="K116" s="40"/>
      <c r="L116" s="40"/>
      <c r="M116" s="40"/>
      <c r="N116" s="40"/>
      <c r="O116" s="40"/>
      <c r="P116" s="70">
        <f t="shared" si="6"/>
        <v>4079.0043290043291</v>
      </c>
    </row>
    <row r="117" spans="1:16" ht="18" customHeight="1">
      <c r="A117" s="94"/>
      <c r="B117" s="69" t="s">
        <v>104</v>
      </c>
      <c r="C117" s="73" t="s">
        <v>7</v>
      </c>
      <c r="D117" s="53">
        <v>2863.6363636363635</v>
      </c>
      <c r="E117" s="53">
        <v>2500</v>
      </c>
      <c r="F117" s="53">
        <v>2416.6666666666665</v>
      </c>
      <c r="G117" s="54">
        <v>2178.5714285714284</v>
      </c>
      <c r="H117" s="53"/>
      <c r="I117" s="54"/>
      <c r="J117" s="54"/>
      <c r="K117" s="54"/>
      <c r="L117" s="54"/>
      <c r="M117" s="54"/>
      <c r="N117" s="54"/>
      <c r="O117" s="54"/>
      <c r="P117" s="70">
        <f t="shared" si="6"/>
        <v>2489.7186147186148</v>
      </c>
    </row>
    <row r="118" spans="1:16" ht="18" customHeight="1">
      <c r="A118" s="69"/>
      <c r="B118" s="69" t="s">
        <v>29</v>
      </c>
      <c r="C118" s="73" t="s">
        <v>31</v>
      </c>
      <c r="D118" s="53">
        <v>1581.8181818181818</v>
      </c>
      <c r="E118" s="53">
        <v>1933.3333333333333</v>
      </c>
      <c r="F118" s="53">
        <v>1500</v>
      </c>
      <c r="G118" s="54">
        <v>1157.1428571428571</v>
      </c>
      <c r="H118" s="53"/>
      <c r="I118" s="54"/>
      <c r="J118" s="54"/>
      <c r="K118" s="54"/>
      <c r="L118" s="54"/>
      <c r="M118" s="54"/>
      <c r="N118" s="54"/>
      <c r="O118" s="54"/>
      <c r="P118" s="70">
        <f t="shared" si="6"/>
        <v>1543.073593073593</v>
      </c>
    </row>
    <row r="119" spans="1:16" ht="12.75">
      <c r="A119" s="16"/>
      <c r="B119" s="16"/>
      <c r="C119" s="17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6"/>
    </row>
    <row r="120" spans="1:16" ht="55.5" customHeight="1">
      <c r="A120" s="16"/>
      <c r="B120" s="16"/>
      <c r="C120" s="17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6"/>
    </row>
    <row r="121" spans="1:16" ht="40.5" customHeight="1">
      <c r="A121" s="100" t="str">
        <f>A3</f>
        <v xml:space="preserve">   Precios Promedios Mayorista Mensuales por Productos de los Principales Mercados de  Santo Domingo, Enero-Abril 2026, (En RD$)</v>
      </c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</row>
    <row r="122" spans="1:16" ht="30" customHeight="1">
      <c r="A122" s="101" t="s">
        <v>123</v>
      </c>
      <c r="B122" s="102"/>
      <c r="C122" s="24" t="s">
        <v>0</v>
      </c>
      <c r="D122" s="24" t="s">
        <v>1</v>
      </c>
      <c r="E122" s="24" t="s">
        <v>110</v>
      </c>
      <c r="F122" s="24" t="s">
        <v>112</v>
      </c>
      <c r="G122" s="24" t="s">
        <v>115</v>
      </c>
      <c r="H122" s="24" t="s">
        <v>116</v>
      </c>
      <c r="I122" s="24" t="s">
        <v>117</v>
      </c>
      <c r="J122" s="24" t="s">
        <v>118</v>
      </c>
      <c r="K122" s="24" t="s">
        <v>132</v>
      </c>
      <c r="L122" s="24" t="s">
        <v>131</v>
      </c>
      <c r="M122" s="24" t="s">
        <v>133</v>
      </c>
      <c r="N122" s="24" t="s">
        <v>139</v>
      </c>
      <c r="O122" s="24" t="s">
        <v>140</v>
      </c>
      <c r="P122" s="24" t="s">
        <v>2</v>
      </c>
    </row>
    <row r="123" spans="1:16" s="19" customFormat="1" ht="20.25" customHeight="1">
      <c r="A123" s="95" t="s">
        <v>36</v>
      </c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7"/>
    </row>
    <row r="124" spans="1:16" ht="18" customHeight="1">
      <c r="A124" s="74"/>
      <c r="B124" s="75" t="s">
        <v>13</v>
      </c>
      <c r="C124" s="46" t="s">
        <v>3</v>
      </c>
      <c r="D124" s="39">
        <v>12927.272727272728</v>
      </c>
      <c r="E124" s="39">
        <v>13066.666666666666</v>
      </c>
      <c r="F124" s="39">
        <v>13266.666666666666</v>
      </c>
      <c r="G124" s="40">
        <v>13542.857142857143</v>
      </c>
      <c r="H124" s="40"/>
      <c r="I124" s="40"/>
      <c r="J124" s="40"/>
      <c r="K124" s="40"/>
      <c r="L124" s="40"/>
      <c r="M124" s="40"/>
      <c r="N124" s="40"/>
      <c r="O124" s="40"/>
      <c r="P124" s="48">
        <f>AVERAGE(D124:O124)</f>
        <v>13200.8658008658</v>
      </c>
    </row>
    <row r="125" spans="1:16" ht="21" customHeight="1">
      <c r="A125" s="87" t="s">
        <v>105</v>
      </c>
      <c r="B125" s="75" t="s">
        <v>106</v>
      </c>
      <c r="C125" s="46" t="s">
        <v>3</v>
      </c>
      <c r="D125" s="39">
        <v>11636.363636363636</v>
      </c>
      <c r="E125" s="39">
        <v>11000</v>
      </c>
      <c r="F125" s="39">
        <v>11000</v>
      </c>
      <c r="G125" s="40">
        <v>10857.142857142857</v>
      </c>
      <c r="H125" s="40"/>
      <c r="I125" s="40"/>
      <c r="J125" s="40"/>
      <c r="K125" s="40"/>
      <c r="L125" s="40"/>
      <c r="M125" s="40"/>
      <c r="N125" s="40"/>
      <c r="O125" s="40"/>
      <c r="P125" s="48">
        <f t="shared" ref="P125:P127" si="7">AVERAGE(D125:O125)</f>
        <v>11123.376623376622</v>
      </c>
    </row>
    <row r="126" spans="1:16" ht="21" customHeight="1">
      <c r="A126" s="88"/>
      <c r="B126" s="75" t="s">
        <v>151</v>
      </c>
      <c r="C126" s="46" t="s">
        <v>3</v>
      </c>
      <c r="D126" s="39">
        <v>12318.181818181818</v>
      </c>
      <c r="E126" s="39">
        <v>12000</v>
      </c>
      <c r="F126" s="39">
        <v>12000</v>
      </c>
      <c r="G126" s="40">
        <v>11857.142857142857</v>
      </c>
      <c r="H126" s="40"/>
      <c r="I126" s="40"/>
      <c r="J126" s="40"/>
      <c r="K126" s="40"/>
      <c r="L126" s="40"/>
      <c r="M126" s="40"/>
      <c r="N126" s="40"/>
      <c r="O126" s="40"/>
      <c r="P126" s="48">
        <f t="shared" si="7"/>
        <v>12043.831168831168</v>
      </c>
    </row>
    <row r="127" spans="1:16" ht="21" customHeight="1">
      <c r="A127" s="89"/>
      <c r="B127" s="75" t="s">
        <v>30</v>
      </c>
      <c r="C127" s="66" t="s">
        <v>3</v>
      </c>
      <c r="D127" s="39">
        <v>11500</v>
      </c>
      <c r="E127" s="39">
        <v>11500</v>
      </c>
      <c r="F127" s="39">
        <v>11500</v>
      </c>
      <c r="G127" s="40">
        <v>11500</v>
      </c>
      <c r="H127" s="40"/>
      <c r="I127" s="40"/>
      <c r="J127" s="40"/>
      <c r="K127" s="40"/>
      <c r="L127" s="40"/>
      <c r="M127" s="40"/>
      <c r="N127" s="40"/>
      <c r="O127" s="40"/>
      <c r="P127" s="48">
        <f t="shared" si="7"/>
        <v>11500</v>
      </c>
    </row>
    <row r="128" spans="1:16" s="19" customFormat="1" ht="22.5" customHeight="1">
      <c r="A128" s="84" t="s">
        <v>37</v>
      </c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6"/>
    </row>
    <row r="129" spans="1:16" ht="20.25" customHeight="1">
      <c r="A129" s="87" t="s">
        <v>107</v>
      </c>
      <c r="B129" s="75" t="s">
        <v>108</v>
      </c>
      <c r="C129" s="46" t="s">
        <v>3</v>
      </c>
      <c r="D129" s="39">
        <v>6972.727272727273</v>
      </c>
      <c r="E129" s="39">
        <v>6700</v>
      </c>
      <c r="F129" s="39">
        <v>6166.666666666667</v>
      </c>
      <c r="G129" s="40">
        <v>5450</v>
      </c>
      <c r="H129" s="40"/>
      <c r="I129" s="40"/>
      <c r="J129" s="40"/>
      <c r="K129" s="40"/>
      <c r="L129" s="40"/>
      <c r="M129" s="40"/>
      <c r="N129" s="40"/>
      <c r="O129" s="40"/>
      <c r="P129" s="48">
        <f>AVERAGE(D129:O129)</f>
        <v>6322.348484848485</v>
      </c>
    </row>
    <row r="130" spans="1:16" ht="20.25" customHeight="1">
      <c r="A130" s="89"/>
      <c r="B130" s="75" t="s">
        <v>109</v>
      </c>
      <c r="C130" s="46" t="s">
        <v>3</v>
      </c>
      <c r="D130" s="39">
        <v>8454.545454545454</v>
      </c>
      <c r="E130" s="39">
        <v>8125</v>
      </c>
      <c r="F130" s="39">
        <v>7483.333333333333</v>
      </c>
      <c r="G130" s="40">
        <v>6750</v>
      </c>
      <c r="H130" s="40"/>
      <c r="I130" s="40"/>
      <c r="J130" s="40"/>
      <c r="K130" s="40"/>
      <c r="L130" s="40"/>
      <c r="M130" s="40"/>
      <c r="N130" s="40"/>
      <c r="O130" s="40"/>
      <c r="P130" s="48">
        <f t="shared" ref="P130:P131" si="8">AVERAGE(D130:O130)</f>
        <v>7703.219696969697</v>
      </c>
    </row>
    <row r="131" spans="1:16" ht="20.25" customHeight="1">
      <c r="A131" s="74"/>
      <c r="B131" s="75" t="s">
        <v>38</v>
      </c>
      <c r="C131" s="66" t="s">
        <v>7</v>
      </c>
      <c r="D131" s="39">
        <v>650</v>
      </c>
      <c r="E131" s="39">
        <v>650</v>
      </c>
      <c r="F131" s="39">
        <v>650</v>
      </c>
      <c r="G131" s="40">
        <v>650</v>
      </c>
      <c r="H131" s="40"/>
      <c r="I131" s="40"/>
      <c r="J131" s="40"/>
      <c r="K131" s="40"/>
      <c r="L131" s="40"/>
      <c r="M131" s="40"/>
      <c r="N131" s="40"/>
      <c r="O131" s="40"/>
      <c r="P131" s="48">
        <f t="shared" si="8"/>
        <v>650</v>
      </c>
    </row>
    <row r="132" spans="1:16" ht="20.25" customHeight="1">
      <c r="A132" s="76" t="s">
        <v>146</v>
      </c>
      <c r="B132" s="77"/>
      <c r="C132" s="78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80"/>
    </row>
    <row r="133" spans="1:16" ht="20.25" customHeight="1">
      <c r="A133" s="75"/>
      <c r="B133" s="75" t="s">
        <v>152</v>
      </c>
      <c r="C133" s="77" t="s">
        <v>147</v>
      </c>
      <c r="D133" s="39">
        <v>930</v>
      </c>
      <c r="E133" s="39">
        <v>930</v>
      </c>
      <c r="F133" s="39">
        <v>930</v>
      </c>
      <c r="G133" s="39">
        <v>930</v>
      </c>
      <c r="H133" s="39"/>
      <c r="I133" s="39"/>
      <c r="J133" s="39"/>
      <c r="K133" s="39"/>
      <c r="L133" s="39"/>
      <c r="M133" s="39"/>
      <c r="N133" s="39"/>
      <c r="O133" s="39"/>
      <c r="P133" s="48">
        <f>AVERAGE(D133:O133)</f>
        <v>930</v>
      </c>
    </row>
    <row r="134" spans="1:16" s="8" customFormat="1" ht="15.75" customHeight="1">
      <c r="A134" s="11" t="s">
        <v>35</v>
      </c>
      <c r="B134" s="11"/>
      <c r="C134" s="12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6"/>
    </row>
    <row r="135" spans="1:16" s="8" customFormat="1" ht="6" customHeight="1">
      <c r="A135" s="11"/>
      <c r="B135" s="11"/>
      <c r="C135" s="12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6"/>
    </row>
    <row r="136" spans="1:16" s="8" customFormat="1" ht="13.5">
      <c r="A136" s="7" t="s">
        <v>111</v>
      </c>
      <c r="B136" s="7"/>
      <c r="C136" s="13"/>
    </row>
    <row r="137" spans="1:16" s="8" customFormat="1" ht="13.5">
      <c r="A137" s="10" t="s">
        <v>153</v>
      </c>
      <c r="B137" s="10"/>
      <c r="C137" s="13"/>
      <c r="P137" s="9"/>
    </row>
    <row r="138" spans="1:16" s="8" customFormat="1">
      <c r="C138" s="13"/>
      <c r="P138" s="9"/>
    </row>
    <row r="139" spans="1:16" s="8" customFormat="1">
      <c r="C139" s="13"/>
      <c r="P139" s="9"/>
    </row>
    <row r="140" spans="1:16" s="8" customFormat="1">
      <c r="C140" s="13"/>
      <c r="P140" s="9"/>
    </row>
    <row r="141" spans="1:16" s="8" customFormat="1">
      <c r="C141" s="13"/>
      <c r="P141" s="9"/>
    </row>
    <row r="142" spans="1:16" s="8" customFormat="1">
      <c r="C142" s="13"/>
      <c r="P142" s="9"/>
    </row>
    <row r="143" spans="1:16" s="8" customFormat="1">
      <c r="C143" s="13"/>
      <c r="P143" s="9"/>
    </row>
    <row r="144" spans="1:16" s="8" customFormat="1">
      <c r="C144" s="13"/>
      <c r="P144" s="9"/>
    </row>
    <row r="145" spans="3:16" s="8" customFormat="1">
      <c r="C145" s="13"/>
      <c r="P145" s="9"/>
    </row>
    <row r="146" spans="3:16" s="8" customFormat="1">
      <c r="C146" s="13"/>
      <c r="P146" s="9"/>
    </row>
    <row r="147" spans="3:16" s="8" customFormat="1">
      <c r="C147" s="13"/>
      <c r="P147" s="9"/>
    </row>
    <row r="148" spans="3:16" s="8" customFormat="1"/>
    <row r="149" spans="3:16" s="8" customFormat="1"/>
    <row r="150" spans="3:16" s="8" customFormat="1"/>
    <row r="151" spans="3:16" s="8" customFormat="1"/>
    <row r="152" spans="3:16" s="8" customFormat="1"/>
    <row r="153" spans="3:16" s="8" customFormat="1"/>
    <row r="154" spans="3:16" s="8" customFormat="1"/>
    <row r="155" spans="3:16" s="8" customFormat="1"/>
    <row r="156" spans="3:16" s="8" customFormat="1"/>
    <row r="157" spans="3:16" s="8" customFormat="1"/>
    <row r="158" spans="3:16" s="8" customFormat="1"/>
    <row r="159" spans="3:16" s="8" customFormat="1"/>
    <row r="160" spans="3:16" s="8" customFormat="1"/>
    <row r="161" s="8" customFormat="1"/>
    <row r="162" s="8" customFormat="1"/>
    <row r="163" s="8" customFormat="1"/>
    <row r="164" s="8" customFormat="1"/>
    <row r="165" s="8" customFormat="1"/>
    <row r="166" s="8" customFormat="1"/>
    <row r="167" s="8" customFormat="1"/>
    <row r="168" s="8" customFormat="1"/>
    <row r="169" s="8" customFormat="1"/>
    <row r="170" s="8" customFormat="1"/>
    <row r="171" s="8" customFormat="1"/>
    <row r="172" s="8" customFormat="1"/>
    <row r="173" s="8" customFormat="1"/>
    <row r="174" s="8" customFormat="1"/>
    <row r="175" s="8" customFormat="1"/>
    <row r="176" s="8" customFormat="1"/>
    <row r="177" s="8" customFormat="1"/>
    <row r="178" s="8" customFormat="1"/>
    <row r="179" s="8" customFormat="1"/>
    <row r="180" s="8" customFormat="1"/>
    <row r="181" s="8" customFormat="1"/>
    <row r="182" s="8" customFormat="1"/>
    <row r="183" s="8" customFormat="1"/>
    <row r="184" s="8" customFormat="1"/>
    <row r="185" s="8" customFormat="1"/>
    <row r="186" s="8" customFormat="1"/>
    <row r="187" s="8" customFormat="1"/>
    <row r="188" s="8" customFormat="1"/>
    <row r="189" s="8" customFormat="1"/>
    <row r="190" s="8" customFormat="1"/>
    <row r="191" s="8" customFormat="1"/>
    <row r="192" s="8" customFormat="1"/>
    <row r="193" s="8" customFormat="1"/>
    <row r="194" s="8" customFormat="1"/>
    <row r="195" s="8" customFormat="1"/>
    <row r="196" s="8" customFormat="1"/>
    <row r="197" s="8" customFormat="1"/>
    <row r="198" s="8" customFormat="1"/>
    <row r="199" s="8" customFormat="1"/>
    <row r="200" s="8" customFormat="1"/>
    <row r="201" s="8" customFormat="1"/>
    <row r="202" s="8" customFormat="1"/>
    <row r="203" s="8" customFormat="1"/>
    <row r="204" s="8" customFormat="1"/>
    <row r="205" s="8" customFormat="1"/>
    <row r="206" s="8" customFormat="1"/>
    <row r="207" s="8" customFormat="1"/>
    <row r="208" s="8" customFormat="1"/>
    <row r="209" spans="3:16" s="8" customFormat="1"/>
    <row r="210" spans="3:16">
      <c r="C210" s="1"/>
      <c r="P210" s="1"/>
    </row>
    <row r="211" spans="3:16">
      <c r="C211" s="1"/>
      <c r="P211" s="1"/>
    </row>
    <row r="212" spans="3:16">
      <c r="C212" s="1"/>
      <c r="P212" s="1"/>
    </row>
    <row r="213" spans="3:16">
      <c r="C213" s="1"/>
      <c r="P213" s="1"/>
    </row>
    <row r="214" spans="3:16">
      <c r="C214" s="1"/>
      <c r="P214" s="1"/>
    </row>
    <row r="215" spans="3:16">
      <c r="C215" s="1"/>
      <c r="P215" s="1"/>
    </row>
    <row r="216" spans="3:16">
      <c r="C216" s="1"/>
      <c r="P216" s="1"/>
    </row>
    <row r="217" spans="3:16">
      <c r="C217" s="1"/>
      <c r="P217" s="1"/>
    </row>
    <row r="218" spans="3:16">
      <c r="C218" s="1"/>
      <c r="P218" s="1"/>
    </row>
    <row r="219" spans="3:16">
      <c r="C219" s="1"/>
      <c r="P219" s="1"/>
    </row>
    <row r="220" spans="3:16">
      <c r="C220" s="1"/>
      <c r="P220" s="1"/>
    </row>
    <row r="221" spans="3:16">
      <c r="C221" s="1"/>
      <c r="P221" s="1"/>
    </row>
    <row r="222" spans="3:16">
      <c r="C222" s="1"/>
      <c r="P222" s="1"/>
    </row>
    <row r="223" spans="3:16">
      <c r="C223" s="1"/>
      <c r="P223" s="1"/>
    </row>
    <row r="224" spans="3:16">
      <c r="C224" s="1"/>
      <c r="P224" s="1"/>
    </row>
    <row r="225" spans="3:16">
      <c r="C225" s="1"/>
      <c r="P225" s="1"/>
    </row>
    <row r="226" spans="3:16">
      <c r="C226" s="1"/>
      <c r="P226" s="1"/>
    </row>
    <row r="227" spans="3:16">
      <c r="C227" s="1"/>
      <c r="P227" s="1"/>
    </row>
    <row r="228" spans="3:16">
      <c r="C228" s="1"/>
      <c r="P228" s="1"/>
    </row>
    <row r="229" spans="3:16">
      <c r="C229" s="1"/>
      <c r="P229" s="1"/>
    </row>
    <row r="230" spans="3:16">
      <c r="C230" s="1"/>
      <c r="P230" s="1"/>
    </row>
    <row r="231" spans="3:16">
      <c r="C231" s="1"/>
      <c r="P231" s="1"/>
    </row>
    <row r="232" spans="3:16">
      <c r="C232" s="1"/>
      <c r="P232" s="1"/>
    </row>
    <row r="233" spans="3:16">
      <c r="C233" s="1"/>
      <c r="P233" s="1"/>
    </row>
    <row r="234" spans="3:16">
      <c r="C234" s="1"/>
      <c r="P234" s="1"/>
    </row>
    <row r="235" spans="3:16">
      <c r="C235" s="1"/>
      <c r="P235" s="1"/>
    </row>
    <row r="236" spans="3:16">
      <c r="C236" s="1"/>
      <c r="P236" s="1"/>
    </row>
    <row r="237" spans="3:16">
      <c r="C237" s="1"/>
      <c r="P237" s="1"/>
    </row>
    <row r="238" spans="3:16">
      <c r="C238" s="1"/>
      <c r="P238" s="1"/>
    </row>
    <row r="239" spans="3:16">
      <c r="C239" s="1"/>
      <c r="P239" s="1"/>
    </row>
    <row r="240" spans="3:16">
      <c r="C240" s="1"/>
      <c r="P240" s="1"/>
    </row>
    <row r="241" spans="3:16">
      <c r="C241" s="1"/>
      <c r="P241" s="1"/>
    </row>
    <row r="242" spans="3:16">
      <c r="C242" s="1"/>
      <c r="P242" s="1"/>
    </row>
    <row r="243" spans="3:16">
      <c r="C243" s="1"/>
      <c r="P243" s="1"/>
    </row>
    <row r="244" spans="3:16">
      <c r="C244" s="1"/>
      <c r="P244" s="1"/>
    </row>
    <row r="245" spans="3:16">
      <c r="C245" s="1"/>
      <c r="P245" s="1"/>
    </row>
    <row r="246" spans="3:16">
      <c r="C246" s="1"/>
      <c r="P246" s="1"/>
    </row>
    <row r="247" spans="3:16">
      <c r="C247" s="1"/>
      <c r="P247" s="1"/>
    </row>
    <row r="248" spans="3:16">
      <c r="C248" s="1"/>
      <c r="P248" s="1"/>
    </row>
    <row r="249" spans="3:16">
      <c r="C249" s="1"/>
      <c r="P249" s="1"/>
    </row>
    <row r="250" spans="3:16">
      <c r="C250" s="1"/>
      <c r="P250" s="1"/>
    </row>
    <row r="251" spans="3:16">
      <c r="C251" s="1"/>
      <c r="P251" s="1"/>
    </row>
    <row r="252" spans="3:16">
      <c r="C252" s="1"/>
      <c r="P252" s="1"/>
    </row>
    <row r="253" spans="3:16">
      <c r="C253" s="1"/>
      <c r="P253" s="1"/>
    </row>
    <row r="254" spans="3:16">
      <c r="C254" s="1"/>
      <c r="P254" s="1"/>
    </row>
    <row r="255" spans="3:16">
      <c r="C255" s="1"/>
      <c r="P255" s="1"/>
    </row>
    <row r="256" spans="3:16">
      <c r="C256" s="1"/>
      <c r="P256" s="1"/>
    </row>
    <row r="257" spans="3:16">
      <c r="C257" s="1"/>
      <c r="P257" s="1"/>
    </row>
    <row r="258" spans="3:16">
      <c r="C258" s="1"/>
      <c r="P258" s="1"/>
    </row>
    <row r="259" spans="3:16">
      <c r="C259" s="1"/>
      <c r="P259" s="1"/>
    </row>
    <row r="260" spans="3:16">
      <c r="C260" s="1"/>
      <c r="P260" s="1"/>
    </row>
    <row r="261" spans="3:16">
      <c r="C261" s="1"/>
      <c r="P261" s="1"/>
    </row>
    <row r="262" spans="3:16">
      <c r="C262" s="1"/>
      <c r="P262" s="1"/>
    </row>
    <row r="263" spans="3:16">
      <c r="C263" s="1"/>
      <c r="P263" s="1"/>
    </row>
    <row r="264" spans="3:16">
      <c r="C264" s="1"/>
      <c r="P264" s="1"/>
    </row>
    <row r="265" spans="3:16">
      <c r="C265" s="1"/>
      <c r="P265" s="1"/>
    </row>
    <row r="266" spans="3:16">
      <c r="C266" s="1"/>
      <c r="P266" s="1"/>
    </row>
    <row r="267" spans="3:16">
      <c r="C267" s="1"/>
      <c r="P267" s="1"/>
    </row>
    <row r="268" spans="3:16">
      <c r="C268" s="1"/>
      <c r="P268" s="1"/>
    </row>
    <row r="269" spans="3:16">
      <c r="C269" s="1"/>
      <c r="P269" s="1"/>
    </row>
    <row r="270" spans="3:16">
      <c r="C270" s="1"/>
      <c r="P270" s="1"/>
    </row>
    <row r="271" spans="3:16">
      <c r="C271" s="1"/>
      <c r="P271" s="1"/>
    </row>
    <row r="272" spans="3:16">
      <c r="C272" s="1"/>
      <c r="P272" s="1"/>
    </row>
    <row r="273" spans="3:16">
      <c r="C273" s="1"/>
      <c r="P273" s="1"/>
    </row>
    <row r="274" spans="3:16">
      <c r="C274" s="1"/>
      <c r="P274" s="1"/>
    </row>
    <row r="275" spans="3:16">
      <c r="C275" s="1"/>
      <c r="P275" s="1"/>
    </row>
    <row r="276" spans="3:16">
      <c r="C276" s="1"/>
      <c r="P276" s="1"/>
    </row>
    <row r="277" spans="3:16">
      <c r="C277" s="1"/>
      <c r="P277" s="1"/>
    </row>
    <row r="278" spans="3:16">
      <c r="C278" s="1"/>
      <c r="P278" s="1"/>
    </row>
    <row r="279" spans="3:16">
      <c r="C279" s="1"/>
      <c r="P279" s="1"/>
    </row>
    <row r="280" spans="3:16">
      <c r="C280" s="1"/>
      <c r="P280" s="1"/>
    </row>
    <row r="281" spans="3:16">
      <c r="C281" s="1"/>
      <c r="P281" s="1"/>
    </row>
    <row r="282" spans="3:16">
      <c r="C282" s="1"/>
      <c r="P282" s="1"/>
    </row>
    <row r="283" spans="3:16">
      <c r="C283" s="1"/>
      <c r="P283" s="1"/>
    </row>
    <row r="284" spans="3:16">
      <c r="C284" s="1"/>
      <c r="P284" s="1"/>
    </row>
    <row r="285" spans="3:16">
      <c r="C285" s="1"/>
      <c r="P285" s="1"/>
    </row>
    <row r="286" spans="3:16">
      <c r="C286" s="1"/>
      <c r="P286" s="1"/>
    </row>
    <row r="287" spans="3:16">
      <c r="C287" s="1"/>
      <c r="P287" s="1"/>
    </row>
    <row r="288" spans="3:16">
      <c r="C288" s="1"/>
      <c r="P288" s="1"/>
    </row>
    <row r="289" spans="3:16">
      <c r="C289" s="1"/>
      <c r="P289" s="1"/>
    </row>
    <row r="290" spans="3:16">
      <c r="C290" s="1"/>
      <c r="P290" s="1"/>
    </row>
    <row r="291" spans="3:16">
      <c r="C291" s="1"/>
      <c r="P291" s="1"/>
    </row>
    <row r="292" spans="3:16">
      <c r="C292" s="1"/>
      <c r="P292" s="1"/>
    </row>
    <row r="293" spans="3:16">
      <c r="C293" s="1"/>
      <c r="P293" s="1"/>
    </row>
    <row r="294" spans="3:16">
      <c r="C294" s="1"/>
      <c r="P294" s="1"/>
    </row>
    <row r="295" spans="3:16">
      <c r="C295" s="1"/>
      <c r="P295" s="1"/>
    </row>
    <row r="296" spans="3:16">
      <c r="C296" s="1"/>
      <c r="P296" s="1"/>
    </row>
    <row r="297" spans="3:16">
      <c r="C297" s="1"/>
      <c r="P297" s="1"/>
    </row>
    <row r="298" spans="3:16">
      <c r="C298" s="1"/>
      <c r="P298" s="1"/>
    </row>
    <row r="299" spans="3:16">
      <c r="C299" s="1"/>
      <c r="P299" s="1"/>
    </row>
    <row r="300" spans="3:16">
      <c r="C300" s="1"/>
      <c r="P300" s="1"/>
    </row>
    <row r="301" spans="3:16">
      <c r="C301" s="1"/>
      <c r="P301" s="1"/>
    </row>
    <row r="302" spans="3:16">
      <c r="C302" s="1"/>
      <c r="P302" s="1"/>
    </row>
    <row r="303" spans="3:16">
      <c r="C303" s="1"/>
      <c r="P303" s="1"/>
    </row>
    <row r="304" spans="3:16">
      <c r="C304" s="1"/>
      <c r="P304" s="1"/>
    </row>
    <row r="305" spans="3:16">
      <c r="C305" s="1"/>
      <c r="P305" s="1"/>
    </row>
    <row r="306" spans="3:16">
      <c r="C306" s="1"/>
      <c r="P306" s="1"/>
    </row>
    <row r="307" spans="3:16">
      <c r="C307" s="1"/>
      <c r="P307" s="1"/>
    </row>
    <row r="308" spans="3:16">
      <c r="C308" s="1"/>
      <c r="P308" s="1"/>
    </row>
    <row r="309" spans="3:16">
      <c r="C309" s="1"/>
      <c r="P309" s="1"/>
    </row>
    <row r="310" spans="3:16">
      <c r="C310" s="1"/>
      <c r="P310" s="1"/>
    </row>
    <row r="311" spans="3:16">
      <c r="C311" s="1"/>
      <c r="P311" s="1"/>
    </row>
    <row r="312" spans="3:16">
      <c r="C312" s="1"/>
      <c r="P312" s="1"/>
    </row>
    <row r="313" spans="3:16">
      <c r="C313" s="1"/>
      <c r="P313" s="1"/>
    </row>
    <row r="314" spans="3:16">
      <c r="C314" s="1"/>
      <c r="P314" s="1"/>
    </row>
    <row r="315" spans="3:16">
      <c r="C315" s="1"/>
      <c r="P315" s="1"/>
    </row>
    <row r="316" spans="3:16">
      <c r="C316" s="1"/>
      <c r="P316" s="1"/>
    </row>
    <row r="317" spans="3:16">
      <c r="C317" s="1"/>
      <c r="P317" s="1"/>
    </row>
    <row r="318" spans="3:16">
      <c r="C318" s="1"/>
      <c r="P318" s="1"/>
    </row>
    <row r="319" spans="3:16">
      <c r="C319" s="1"/>
      <c r="P319" s="1"/>
    </row>
    <row r="320" spans="3:16">
      <c r="C320" s="1"/>
      <c r="P320" s="1"/>
    </row>
    <row r="321" spans="3:16">
      <c r="C321" s="1"/>
      <c r="P321" s="1"/>
    </row>
    <row r="322" spans="3:16">
      <c r="C322" s="1"/>
      <c r="P322" s="1"/>
    </row>
    <row r="323" spans="3:16">
      <c r="C323" s="1"/>
      <c r="P323" s="1"/>
    </row>
    <row r="324" spans="3:16">
      <c r="C324" s="1"/>
      <c r="P324" s="1"/>
    </row>
    <row r="325" spans="3:16">
      <c r="C325" s="1"/>
      <c r="P325" s="1"/>
    </row>
    <row r="326" spans="3:16">
      <c r="C326" s="1"/>
      <c r="P326" s="1"/>
    </row>
    <row r="327" spans="3:16">
      <c r="C327" s="1"/>
      <c r="P327" s="1"/>
    </row>
    <row r="328" spans="3:16">
      <c r="C328" s="1"/>
      <c r="P328" s="1"/>
    </row>
    <row r="329" spans="3:16">
      <c r="C329" s="1"/>
      <c r="P329" s="1"/>
    </row>
    <row r="330" spans="3:16">
      <c r="C330" s="1"/>
      <c r="P330" s="1"/>
    </row>
    <row r="331" spans="3:16">
      <c r="C331" s="1"/>
      <c r="P331" s="1"/>
    </row>
    <row r="332" spans="3:16">
      <c r="C332" s="1"/>
      <c r="P332" s="1"/>
    </row>
    <row r="333" spans="3:16">
      <c r="C333" s="1"/>
      <c r="P333" s="1"/>
    </row>
    <row r="334" spans="3:16">
      <c r="C334" s="1"/>
      <c r="P334" s="1"/>
    </row>
    <row r="335" spans="3:16">
      <c r="C335" s="1"/>
      <c r="P335" s="1"/>
    </row>
    <row r="336" spans="3:16">
      <c r="C336" s="1"/>
      <c r="P336" s="1"/>
    </row>
    <row r="337" spans="3:16">
      <c r="C337" s="1"/>
      <c r="P337" s="1"/>
    </row>
    <row r="338" spans="3:16">
      <c r="C338" s="1"/>
      <c r="P338" s="1"/>
    </row>
    <row r="339" spans="3:16">
      <c r="C339" s="1"/>
      <c r="P339" s="1"/>
    </row>
    <row r="340" spans="3:16">
      <c r="C340" s="1"/>
      <c r="P340" s="1"/>
    </row>
    <row r="341" spans="3:16">
      <c r="C341" s="1"/>
      <c r="P341" s="1"/>
    </row>
    <row r="342" spans="3:16">
      <c r="C342" s="1"/>
      <c r="P342" s="1"/>
    </row>
    <row r="343" spans="3:16">
      <c r="C343" s="1"/>
      <c r="P343" s="1"/>
    </row>
    <row r="344" spans="3:16">
      <c r="C344" s="1"/>
      <c r="P344" s="1"/>
    </row>
    <row r="345" spans="3:16">
      <c r="C345" s="1"/>
      <c r="P345" s="1"/>
    </row>
    <row r="346" spans="3:16">
      <c r="C346" s="1"/>
      <c r="P346" s="1"/>
    </row>
    <row r="347" spans="3:16">
      <c r="C347" s="1"/>
      <c r="P347" s="1"/>
    </row>
    <row r="348" spans="3:16">
      <c r="C348" s="1"/>
      <c r="P348" s="1"/>
    </row>
    <row r="349" spans="3:16">
      <c r="C349" s="1"/>
      <c r="P349" s="1"/>
    </row>
    <row r="350" spans="3:16">
      <c r="C350" s="1"/>
      <c r="P350" s="1"/>
    </row>
    <row r="351" spans="3:16">
      <c r="C351" s="1"/>
      <c r="P351" s="1"/>
    </row>
    <row r="352" spans="3:16">
      <c r="C352" s="1"/>
      <c r="P352" s="1"/>
    </row>
    <row r="353" spans="3:16">
      <c r="C353" s="1"/>
      <c r="P353" s="1"/>
    </row>
    <row r="354" spans="3:16">
      <c r="C354" s="1"/>
      <c r="P354" s="1"/>
    </row>
    <row r="355" spans="3:16">
      <c r="C355" s="1"/>
      <c r="P355" s="1"/>
    </row>
    <row r="356" spans="3:16">
      <c r="C356" s="1"/>
      <c r="P356" s="1"/>
    </row>
    <row r="357" spans="3:16">
      <c r="C357" s="1"/>
      <c r="P357" s="1"/>
    </row>
    <row r="358" spans="3:16">
      <c r="C358" s="1"/>
      <c r="P358" s="1"/>
    </row>
    <row r="359" spans="3:16">
      <c r="C359" s="1"/>
      <c r="P359" s="1"/>
    </row>
    <row r="360" spans="3:16">
      <c r="C360" s="1"/>
      <c r="P360" s="1"/>
    </row>
    <row r="361" spans="3:16">
      <c r="C361" s="1"/>
      <c r="P361" s="1"/>
    </row>
    <row r="362" spans="3:16">
      <c r="C362" s="1"/>
      <c r="P362" s="1"/>
    </row>
    <row r="363" spans="3:16">
      <c r="C363" s="1"/>
      <c r="P363" s="1"/>
    </row>
    <row r="364" spans="3:16">
      <c r="C364" s="1"/>
      <c r="P364" s="1"/>
    </row>
    <row r="365" spans="3:16">
      <c r="C365" s="1"/>
      <c r="P365" s="1"/>
    </row>
    <row r="366" spans="3:16">
      <c r="C366" s="1"/>
      <c r="P366" s="1"/>
    </row>
    <row r="367" spans="3:16">
      <c r="C367" s="1"/>
      <c r="P367" s="1"/>
    </row>
    <row r="368" spans="3:16">
      <c r="C368" s="1"/>
      <c r="P368" s="1"/>
    </row>
    <row r="369" spans="3:16">
      <c r="C369" s="1"/>
      <c r="P369" s="1"/>
    </row>
    <row r="370" spans="3:16">
      <c r="C370" s="1"/>
      <c r="P370" s="1"/>
    </row>
    <row r="371" spans="3:16">
      <c r="C371" s="1"/>
      <c r="P371" s="1"/>
    </row>
    <row r="372" spans="3:16">
      <c r="C372" s="1"/>
      <c r="P372" s="1"/>
    </row>
    <row r="373" spans="3:16">
      <c r="C373" s="1"/>
      <c r="P373" s="1"/>
    </row>
    <row r="374" spans="3:16">
      <c r="C374" s="1"/>
      <c r="P374" s="1"/>
    </row>
    <row r="375" spans="3:16">
      <c r="C375" s="1"/>
      <c r="P375" s="1"/>
    </row>
    <row r="376" spans="3:16">
      <c r="C376" s="1"/>
      <c r="P376" s="1"/>
    </row>
    <row r="377" spans="3:16">
      <c r="C377" s="1"/>
      <c r="P377" s="1"/>
    </row>
    <row r="378" spans="3:16">
      <c r="C378" s="1"/>
      <c r="P378" s="1"/>
    </row>
    <row r="379" spans="3:16">
      <c r="C379" s="1"/>
      <c r="P379" s="1"/>
    </row>
    <row r="380" spans="3:16">
      <c r="C380" s="1"/>
      <c r="P380" s="1"/>
    </row>
    <row r="381" spans="3:16">
      <c r="C381" s="1"/>
      <c r="P381" s="1"/>
    </row>
    <row r="382" spans="3:16">
      <c r="C382" s="1"/>
      <c r="P382" s="1"/>
    </row>
    <row r="383" spans="3:16">
      <c r="C383" s="1"/>
      <c r="P383" s="1"/>
    </row>
    <row r="384" spans="3:16">
      <c r="C384" s="1"/>
      <c r="P384" s="1"/>
    </row>
    <row r="385" spans="3:16">
      <c r="C385" s="1"/>
      <c r="P385" s="1"/>
    </row>
    <row r="386" spans="3:16">
      <c r="C386" s="1"/>
      <c r="P386" s="1"/>
    </row>
    <row r="387" spans="3:16">
      <c r="C387" s="1"/>
      <c r="P387" s="1"/>
    </row>
    <row r="388" spans="3:16">
      <c r="C388" s="1"/>
      <c r="P388" s="1"/>
    </row>
    <row r="389" spans="3:16">
      <c r="C389" s="1"/>
      <c r="P389" s="1"/>
    </row>
    <row r="390" spans="3:16">
      <c r="C390" s="1"/>
      <c r="P390" s="1"/>
    </row>
    <row r="391" spans="3:16">
      <c r="C391" s="1"/>
      <c r="P391" s="1"/>
    </row>
    <row r="392" spans="3:16">
      <c r="C392" s="1"/>
      <c r="P392" s="1"/>
    </row>
    <row r="393" spans="3:16">
      <c r="C393" s="1"/>
      <c r="P393" s="1"/>
    </row>
    <row r="394" spans="3:16">
      <c r="C394" s="1"/>
      <c r="P394" s="1"/>
    </row>
    <row r="395" spans="3:16">
      <c r="C395" s="1"/>
      <c r="P395" s="1"/>
    </row>
    <row r="396" spans="3:16">
      <c r="C396" s="1"/>
      <c r="P396" s="1"/>
    </row>
    <row r="397" spans="3:16">
      <c r="C397" s="1"/>
      <c r="P397" s="1"/>
    </row>
    <row r="398" spans="3:16">
      <c r="C398" s="1"/>
      <c r="P398" s="1"/>
    </row>
    <row r="399" spans="3:16">
      <c r="C399" s="1"/>
      <c r="P399" s="1"/>
    </row>
    <row r="400" spans="3:16">
      <c r="C400" s="1"/>
      <c r="P400" s="1"/>
    </row>
    <row r="401" spans="3:16">
      <c r="C401" s="1"/>
      <c r="P401" s="1"/>
    </row>
    <row r="402" spans="3:16">
      <c r="C402" s="1"/>
      <c r="P402" s="1"/>
    </row>
    <row r="403" spans="3:16">
      <c r="C403" s="1"/>
      <c r="P403" s="1"/>
    </row>
    <row r="404" spans="3:16">
      <c r="C404" s="1"/>
      <c r="P404" s="1"/>
    </row>
    <row r="405" spans="3:16">
      <c r="C405" s="1"/>
      <c r="P405" s="1"/>
    </row>
    <row r="406" spans="3:16">
      <c r="C406" s="1"/>
      <c r="P406" s="1"/>
    </row>
    <row r="407" spans="3:16">
      <c r="C407" s="1"/>
      <c r="P407" s="1"/>
    </row>
    <row r="408" spans="3:16">
      <c r="C408" s="1"/>
      <c r="P408" s="1"/>
    </row>
    <row r="409" spans="3:16">
      <c r="C409" s="1"/>
      <c r="P409" s="1"/>
    </row>
    <row r="410" spans="3:16">
      <c r="C410" s="1"/>
      <c r="P410" s="1"/>
    </row>
    <row r="411" spans="3:16">
      <c r="C411" s="1"/>
      <c r="P411" s="1"/>
    </row>
    <row r="412" spans="3:16">
      <c r="C412" s="1"/>
      <c r="P412" s="1"/>
    </row>
    <row r="413" spans="3:16">
      <c r="C413" s="1"/>
      <c r="P413" s="1"/>
    </row>
    <row r="414" spans="3:16">
      <c r="C414" s="1"/>
      <c r="P414" s="1"/>
    </row>
    <row r="415" spans="3:16">
      <c r="C415" s="1"/>
      <c r="P415" s="1"/>
    </row>
    <row r="416" spans="3:16">
      <c r="C416" s="1"/>
      <c r="P416" s="1"/>
    </row>
    <row r="417" spans="3:16">
      <c r="C417" s="1"/>
      <c r="P417" s="1"/>
    </row>
    <row r="418" spans="3:16">
      <c r="C418" s="1"/>
      <c r="P418" s="1"/>
    </row>
    <row r="419" spans="3:16">
      <c r="C419" s="1"/>
      <c r="P419" s="1"/>
    </row>
    <row r="420" spans="3:16">
      <c r="C420" s="1"/>
      <c r="P420" s="1"/>
    </row>
    <row r="421" spans="3:16">
      <c r="C421" s="1"/>
      <c r="P421" s="1"/>
    </row>
    <row r="422" spans="3:16">
      <c r="C422" s="1"/>
      <c r="P422" s="1"/>
    </row>
    <row r="423" spans="3:16">
      <c r="C423" s="1"/>
      <c r="P423" s="1"/>
    </row>
    <row r="424" spans="3:16">
      <c r="C424" s="1"/>
      <c r="P424" s="1"/>
    </row>
    <row r="425" spans="3:16">
      <c r="C425" s="1"/>
      <c r="P425" s="1"/>
    </row>
    <row r="426" spans="3:16">
      <c r="C426" s="1"/>
      <c r="P426" s="1"/>
    </row>
    <row r="427" spans="3:16">
      <c r="C427" s="1"/>
      <c r="P427" s="1"/>
    </row>
    <row r="428" spans="3:16">
      <c r="C428" s="1"/>
      <c r="P428" s="1"/>
    </row>
    <row r="429" spans="3:16">
      <c r="C429" s="1"/>
      <c r="P429" s="1"/>
    </row>
    <row r="430" spans="3:16">
      <c r="C430" s="1"/>
      <c r="P430" s="1"/>
    </row>
    <row r="431" spans="3:16">
      <c r="C431" s="1"/>
      <c r="P431" s="1"/>
    </row>
    <row r="432" spans="3:16">
      <c r="C432" s="1"/>
      <c r="P432" s="1"/>
    </row>
    <row r="433" spans="3:16">
      <c r="C433" s="1"/>
      <c r="P433" s="1"/>
    </row>
    <row r="434" spans="3:16">
      <c r="C434" s="1"/>
      <c r="P434" s="1"/>
    </row>
    <row r="435" spans="3:16">
      <c r="C435" s="1"/>
      <c r="P435" s="1"/>
    </row>
    <row r="436" spans="3:16">
      <c r="C436" s="1"/>
      <c r="P436" s="1"/>
    </row>
    <row r="437" spans="3:16">
      <c r="C437" s="1"/>
      <c r="P437" s="1"/>
    </row>
    <row r="438" spans="3:16">
      <c r="C438" s="1"/>
      <c r="P438" s="1"/>
    </row>
    <row r="439" spans="3:16">
      <c r="C439" s="1"/>
      <c r="P439" s="1"/>
    </row>
    <row r="440" spans="3:16">
      <c r="C440" s="1"/>
      <c r="P440" s="1"/>
    </row>
    <row r="441" spans="3:16">
      <c r="C441" s="1"/>
      <c r="P441" s="1"/>
    </row>
    <row r="442" spans="3:16">
      <c r="C442" s="1"/>
      <c r="P442" s="1"/>
    </row>
    <row r="443" spans="3:16">
      <c r="C443" s="1"/>
      <c r="P443" s="1"/>
    </row>
    <row r="444" spans="3:16">
      <c r="C444" s="1"/>
      <c r="P444" s="1"/>
    </row>
    <row r="445" spans="3:16">
      <c r="C445" s="1"/>
      <c r="P445" s="1"/>
    </row>
    <row r="446" spans="3:16">
      <c r="C446" s="1"/>
      <c r="P446" s="1"/>
    </row>
    <row r="447" spans="3:16">
      <c r="C447" s="1"/>
      <c r="P447" s="1"/>
    </row>
    <row r="448" spans="3:16">
      <c r="C448" s="1"/>
      <c r="P448" s="1"/>
    </row>
    <row r="449" spans="3:16">
      <c r="C449" s="1"/>
      <c r="P449" s="1"/>
    </row>
    <row r="450" spans="3:16">
      <c r="C450" s="1"/>
      <c r="P450" s="1"/>
    </row>
    <row r="451" spans="3:16">
      <c r="C451" s="1"/>
      <c r="P451" s="1"/>
    </row>
    <row r="452" spans="3:16">
      <c r="C452" s="1"/>
      <c r="P452" s="1"/>
    </row>
    <row r="453" spans="3:16">
      <c r="C453" s="1"/>
      <c r="P453" s="1"/>
    </row>
    <row r="454" spans="3:16">
      <c r="C454" s="1"/>
      <c r="P454" s="1"/>
    </row>
    <row r="455" spans="3:16">
      <c r="C455" s="1"/>
      <c r="P455" s="1"/>
    </row>
    <row r="456" spans="3:16">
      <c r="C456" s="1"/>
      <c r="P456" s="1"/>
    </row>
    <row r="457" spans="3:16">
      <c r="C457" s="1"/>
      <c r="P457" s="1"/>
    </row>
    <row r="458" spans="3:16">
      <c r="C458" s="1"/>
      <c r="P458" s="1"/>
    </row>
    <row r="459" spans="3:16">
      <c r="C459" s="1"/>
      <c r="P459" s="1"/>
    </row>
    <row r="460" spans="3:16">
      <c r="C460" s="1"/>
      <c r="P460" s="1"/>
    </row>
    <row r="461" spans="3:16">
      <c r="C461" s="1"/>
      <c r="P461" s="1"/>
    </row>
    <row r="462" spans="3:16">
      <c r="C462" s="1"/>
      <c r="P462" s="1"/>
    </row>
    <row r="463" spans="3:16">
      <c r="C463" s="1"/>
      <c r="P463" s="1"/>
    </row>
    <row r="464" spans="3:16">
      <c r="C464" s="1"/>
      <c r="P464" s="1"/>
    </row>
    <row r="465" spans="3:16">
      <c r="C465" s="1"/>
      <c r="P465" s="1"/>
    </row>
    <row r="466" spans="3:16">
      <c r="C466" s="1"/>
      <c r="P466" s="1"/>
    </row>
    <row r="467" spans="3:16">
      <c r="C467" s="1"/>
      <c r="P467" s="1"/>
    </row>
    <row r="468" spans="3:16">
      <c r="C468" s="1"/>
      <c r="P468" s="1"/>
    </row>
    <row r="469" spans="3:16">
      <c r="C469" s="1"/>
      <c r="P469" s="1"/>
    </row>
    <row r="470" spans="3:16">
      <c r="C470" s="1"/>
      <c r="P470" s="1"/>
    </row>
    <row r="471" spans="3:16">
      <c r="C471" s="1"/>
      <c r="P471" s="1"/>
    </row>
    <row r="472" spans="3:16">
      <c r="C472" s="1"/>
      <c r="P472" s="1"/>
    </row>
    <row r="473" spans="3:16">
      <c r="C473" s="1"/>
      <c r="P473" s="1"/>
    </row>
    <row r="474" spans="3:16">
      <c r="C474" s="1"/>
      <c r="P474" s="1"/>
    </row>
    <row r="475" spans="3:16">
      <c r="C475" s="1"/>
      <c r="P475" s="1"/>
    </row>
    <row r="476" spans="3:16">
      <c r="C476" s="1"/>
      <c r="P476" s="1"/>
    </row>
    <row r="477" spans="3:16">
      <c r="C477" s="1"/>
      <c r="P477" s="1"/>
    </row>
    <row r="478" spans="3:16">
      <c r="C478" s="1"/>
      <c r="P478" s="1"/>
    </row>
    <row r="479" spans="3:16">
      <c r="C479" s="1"/>
      <c r="P479" s="1"/>
    </row>
    <row r="480" spans="3:16">
      <c r="C480" s="1"/>
      <c r="P480" s="1"/>
    </row>
    <row r="481" spans="3:16">
      <c r="C481" s="1"/>
      <c r="P481" s="1"/>
    </row>
    <row r="482" spans="3:16">
      <c r="C482" s="1"/>
      <c r="P482" s="1"/>
    </row>
    <row r="483" spans="3:16">
      <c r="C483" s="1"/>
      <c r="P483" s="1"/>
    </row>
    <row r="484" spans="3:16">
      <c r="C484" s="1"/>
      <c r="P484" s="1"/>
    </row>
    <row r="485" spans="3:16">
      <c r="C485" s="1"/>
      <c r="P485" s="1"/>
    </row>
    <row r="486" spans="3:16">
      <c r="C486" s="1"/>
      <c r="P486" s="1"/>
    </row>
    <row r="487" spans="3:16">
      <c r="C487" s="1"/>
      <c r="P487" s="1"/>
    </row>
    <row r="488" spans="3:16">
      <c r="C488" s="1"/>
      <c r="P488" s="1"/>
    </row>
    <row r="489" spans="3:16">
      <c r="C489" s="1"/>
      <c r="P489" s="1"/>
    </row>
    <row r="490" spans="3:16">
      <c r="C490" s="1"/>
      <c r="P490" s="1"/>
    </row>
    <row r="491" spans="3:16">
      <c r="C491" s="1"/>
      <c r="P491" s="1"/>
    </row>
    <row r="492" spans="3:16">
      <c r="C492" s="1"/>
      <c r="P492" s="1"/>
    </row>
    <row r="493" spans="3:16">
      <c r="C493" s="1"/>
      <c r="P493" s="1"/>
    </row>
    <row r="494" spans="3:16">
      <c r="C494" s="1"/>
      <c r="P494" s="1"/>
    </row>
    <row r="495" spans="3:16">
      <c r="C495" s="1"/>
      <c r="P495" s="1"/>
    </row>
    <row r="496" spans="3:16">
      <c r="C496" s="1"/>
      <c r="P496" s="1"/>
    </row>
    <row r="497" spans="3:16">
      <c r="C497" s="1"/>
      <c r="P497" s="1"/>
    </row>
    <row r="498" spans="3:16">
      <c r="C498" s="1"/>
      <c r="P498" s="1"/>
    </row>
    <row r="499" spans="3:16">
      <c r="C499" s="1"/>
      <c r="P499" s="1"/>
    </row>
    <row r="500" spans="3:16">
      <c r="C500" s="1"/>
      <c r="P500" s="1"/>
    </row>
    <row r="501" spans="3:16">
      <c r="C501" s="1"/>
      <c r="P501" s="1"/>
    </row>
    <row r="502" spans="3:16">
      <c r="C502" s="1"/>
      <c r="P502" s="1"/>
    </row>
    <row r="503" spans="3:16">
      <c r="C503" s="1"/>
      <c r="P503" s="1"/>
    </row>
    <row r="504" spans="3:16">
      <c r="C504" s="1"/>
      <c r="P504" s="1"/>
    </row>
    <row r="505" spans="3:16">
      <c r="C505" s="1"/>
      <c r="P505" s="1"/>
    </row>
    <row r="506" spans="3:16">
      <c r="C506" s="1"/>
      <c r="P506" s="1"/>
    </row>
    <row r="507" spans="3:16">
      <c r="C507" s="1"/>
      <c r="P507" s="1"/>
    </row>
    <row r="508" spans="3:16">
      <c r="C508" s="1"/>
      <c r="P508" s="1"/>
    </row>
    <row r="509" spans="3:16">
      <c r="C509" s="1"/>
      <c r="P509" s="1"/>
    </row>
    <row r="510" spans="3:16">
      <c r="C510" s="1"/>
      <c r="P510" s="1"/>
    </row>
    <row r="511" spans="3:16">
      <c r="C511" s="1"/>
      <c r="P511" s="1"/>
    </row>
    <row r="512" spans="3:16">
      <c r="C512" s="1"/>
      <c r="P512" s="1"/>
    </row>
    <row r="513" spans="3:16">
      <c r="C513" s="1"/>
      <c r="P513" s="1"/>
    </row>
    <row r="514" spans="3:16">
      <c r="C514" s="1"/>
      <c r="P514" s="1"/>
    </row>
    <row r="515" spans="3:16">
      <c r="C515" s="1"/>
      <c r="P515" s="1"/>
    </row>
    <row r="516" spans="3:16">
      <c r="C516" s="1"/>
      <c r="P516" s="1"/>
    </row>
    <row r="517" spans="3:16">
      <c r="C517" s="1"/>
      <c r="P517" s="1"/>
    </row>
    <row r="518" spans="3:16">
      <c r="C518" s="1"/>
      <c r="P518" s="1"/>
    </row>
    <row r="519" spans="3:16">
      <c r="C519" s="1"/>
      <c r="P519" s="1"/>
    </row>
    <row r="520" spans="3:16">
      <c r="C520" s="1"/>
      <c r="P520" s="1"/>
    </row>
    <row r="521" spans="3:16">
      <c r="C521" s="1"/>
      <c r="P521" s="1"/>
    </row>
    <row r="522" spans="3:16">
      <c r="C522" s="1"/>
      <c r="P522" s="1"/>
    </row>
    <row r="523" spans="3:16">
      <c r="C523" s="1"/>
      <c r="P523" s="1"/>
    </row>
    <row r="524" spans="3:16">
      <c r="C524" s="1"/>
      <c r="P524" s="1"/>
    </row>
    <row r="525" spans="3:16">
      <c r="C525" s="1"/>
      <c r="P525" s="1"/>
    </row>
    <row r="526" spans="3:16">
      <c r="C526" s="1"/>
      <c r="P526" s="1"/>
    </row>
    <row r="527" spans="3:16">
      <c r="C527" s="1"/>
      <c r="P527" s="1"/>
    </row>
    <row r="528" spans="3:16">
      <c r="C528" s="1"/>
      <c r="P528" s="1"/>
    </row>
    <row r="529" spans="3:16">
      <c r="C529" s="1"/>
      <c r="P529" s="1"/>
    </row>
    <row r="530" spans="3:16">
      <c r="C530" s="1"/>
      <c r="P530" s="1"/>
    </row>
    <row r="531" spans="3:16">
      <c r="C531" s="1"/>
      <c r="P531" s="1"/>
    </row>
    <row r="532" spans="3:16">
      <c r="C532" s="1"/>
      <c r="P532" s="1"/>
    </row>
    <row r="533" spans="3:16">
      <c r="C533" s="1"/>
      <c r="P533" s="1"/>
    </row>
    <row r="534" spans="3:16">
      <c r="C534" s="1"/>
      <c r="P534" s="1"/>
    </row>
    <row r="535" spans="3:16">
      <c r="C535" s="1"/>
      <c r="P535" s="1"/>
    </row>
    <row r="536" spans="3:16">
      <c r="C536" s="1"/>
      <c r="P536" s="1"/>
    </row>
    <row r="537" spans="3:16">
      <c r="C537" s="1"/>
      <c r="P537" s="1"/>
    </row>
    <row r="538" spans="3:16">
      <c r="C538" s="1"/>
      <c r="P538" s="1"/>
    </row>
    <row r="539" spans="3:16">
      <c r="C539" s="1"/>
      <c r="P539" s="1"/>
    </row>
    <row r="540" spans="3:16">
      <c r="C540" s="1"/>
      <c r="P540" s="1"/>
    </row>
    <row r="541" spans="3:16">
      <c r="C541" s="1"/>
      <c r="P541" s="1"/>
    </row>
    <row r="542" spans="3:16">
      <c r="C542" s="1"/>
      <c r="P542" s="1"/>
    </row>
    <row r="543" spans="3:16">
      <c r="C543" s="1"/>
      <c r="P543" s="1"/>
    </row>
    <row r="544" spans="3:16">
      <c r="C544" s="1"/>
      <c r="P544" s="1"/>
    </row>
    <row r="545" spans="3:16">
      <c r="C545" s="1"/>
      <c r="P545" s="1"/>
    </row>
    <row r="546" spans="3:16">
      <c r="C546" s="1"/>
      <c r="P546" s="1"/>
    </row>
    <row r="547" spans="3:16">
      <c r="C547" s="1"/>
      <c r="P547" s="1"/>
    </row>
    <row r="548" spans="3:16">
      <c r="C548" s="1"/>
      <c r="P548" s="1"/>
    </row>
    <row r="549" spans="3:16">
      <c r="C549" s="1"/>
      <c r="P549" s="1"/>
    </row>
    <row r="550" spans="3:16">
      <c r="C550" s="1"/>
      <c r="P550" s="1"/>
    </row>
    <row r="551" spans="3:16">
      <c r="C551" s="1"/>
      <c r="P551" s="1"/>
    </row>
    <row r="552" spans="3:16">
      <c r="C552" s="1"/>
      <c r="P552" s="1"/>
    </row>
    <row r="553" spans="3:16">
      <c r="C553" s="1"/>
      <c r="P553" s="1"/>
    </row>
    <row r="554" spans="3:16">
      <c r="C554" s="1"/>
      <c r="P554" s="1"/>
    </row>
    <row r="555" spans="3:16">
      <c r="C555" s="1"/>
      <c r="P555" s="1"/>
    </row>
    <row r="556" spans="3:16">
      <c r="C556" s="1"/>
      <c r="P556" s="1"/>
    </row>
    <row r="557" spans="3:16">
      <c r="C557" s="1"/>
      <c r="P557" s="1"/>
    </row>
    <row r="558" spans="3:16">
      <c r="C558" s="1"/>
      <c r="P558" s="1"/>
    </row>
    <row r="559" spans="3:16">
      <c r="C559" s="1"/>
      <c r="P559" s="1"/>
    </row>
    <row r="560" spans="3:16">
      <c r="C560" s="1"/>
      <c r="P560" s="1"/>
    </row>
    <row r="561" spans="3:16">
      <c r="C561" s="1"/>
      <c r="P561" s="1"/>
    </row>
    <row r="562" spans="3:16">
      <c r="C562" s="1"/>
      <c r="P562" s="1"/>
    </row>
    <row r="563" spans="3:16">
      <c r="C563" s="1"/>
      <c r="P563" s="1"/>
    </row>
    <row r="564" spans="3:16">
      <c r="C564" s="1"/>
      <c r="P564" s="1"/>
    </row>
    <row r="565" spans="3:16">
      <c r="C565" s="1"/>
      <c r="P565" s="1"/>
    </row>
    <row r="566" spans="3:16">
      <c r="C566" s="1"/>
      <c r="P566" s="1"/>
    </row>
    <row r="567" spans="3:16">
      <c r="C567" s="1"/>
      <c r="P567" s="1"/>
    </row>
    <row r="568" spans="3:16">
      <c r="C568" s="1"/>
      <c r="P568" s="1"/>
    </row>
    <row r="569" spans="3:16">
      <c r="C569" s="1"/>
      <c r="P569" s="1"/>
    </row>
    <row r="570" spans="3:16">
      <c r="C570" s="1"/>
      <c r="P570" s="1"/>
    </row>
    <row r="571" spans="3:16">
      <c r="C571" s="1"/>
      <c r="P571" s="1"/>
    </row>
    <row r="572" spans="3:16">
      <c r="C572" s="1"/>
      <c r="P572" s="1"/>
    </row>
    <row r="573" spans="3:16">
      <c r="C573" s="1"/>
      <c r="P573" s="1"/>
    </row>
    <row r="574" spans="3:16">
      <c r="C574" s="1"/>
      <c r="P574" s="1"/>
    </row>
    <row r="575" spans="3:16">
      <c r="C575" s="1"/>
      <c r="P575" s="1"/>
    </row>
    <row r="576" spans="3:16">
      <c r="C576" s="1"/>
      <c r="P576" s="1"/>
    </row>
    <row r="577" spans="3:16">
      <c r="C577" s="1"/>
      <c r="P577" s="1"/>
    </row>
    <row r="578" spans="3:16">
      <c r="C578" s="1"/>
      <c r="P578" s="1"/>
    </row>
    <row r="579" spans="3:16">
      <c r="C579" s="1"/>
      <c r="P579" s="1"/>
    </row>
    <row r="580" spans="3:16">
      <c r="C580" s="1"/>
      <c r="P580" s="1"/>
    </row>
    <row r="581" spans="3:16">
      <c r="C581" s="1"/>
      <c r="P581" s="1"/>
    </row>
    <row r="582" spans="3:16">
      <c r="C582" s="1"/>
      <c r="P582" s="1"/>
    </row>
    <row r="583" spans="3:16">
      <c r="C583" s="1"/>
      <c r="P583" s="1"/>
    </row>
    <row r="584" spans="3:16">
      <c r="C584" s="1"/>
      <c r="P584" s="1"/>
    </row>
    <row r="585" spans="3:16">
      <c r="C585" s="1"/>
      <c r="P585" s="1"/>
    </row>
    <row r="586" spans="3:16">
      <c r="C586" s="1"/>
      <c r="P586" s="1"/>
    </row>
    <row r="587" spans="3:16">
      <c r="C587" s="1"/>
      <c r="P587" s="1"/>
    </row>
    <row r="588" spans="3:16">
      <c r="C588" s="1"/>
      <c r="P588" s="1"/>
    </row>
    <row r="589" spans="3:16">
      <c r="C589" s="1"/>
      <c r="P589" s="1"/>
    </row>
    <row r="590" spans="3:16">
      <c r="C590" s="1"/>
      <c r="P590" s="1"/>
    </row>
    <row r="591" spans="3:16">
      <c r="C591" s="1"/>
      <c r="P591" s="1"/>
    </row>
    <row r="592" spans="3:16">
      <c r="C592" s="1"/>
      <c r="P592" s="1"/>
    </row>
    <row r="593" spans="3:16">
      <c r="C593" s="1"/>
      <c r="P593" s="1"/>
    </row>
    <row r="594" spans="3:16">
      <c r="C594" s="1"/>
      <c r="P594" s="1"/>
    </row>
    <row r="595" spans="3:16">
      <c r="C595" s="1"/>
      <c r="P595" s="1"/>
    </row>
    <row r="596" spans="3:16">
      <c r="C596" s="1"/>
      <c r="P596" s="1"/>
    </row>
    <row r="597" spans="3:16">
      <c r="C597" s="1"/>
      <c r="P597" s="1"/>
    </row>
    <row r="598" spans="3:16">
      <c r="C598" s="1"/>
      <c r="P598" s="1"/>
    </row>
    <row r="599" spans="3:16">
      <c r="C599" s="1"/>
      <c r="P599" s="1"/>
    </row>
    <row r="600" spans="3:16">
      <c r="C600" s="1"/>
      <c r="P600" s="1"/>
    </row>
    <row r="601" spans="3:16">
      <c r="C601" s="1"/>
      <c r="P601" s="1"/>
    </row>
    <row r="602" spans="3:16">
      <c r="C602" s="1"/>
      <c r="P602" s="1"/>
    </row>
    <row r="603" spans="3:16">
      <c r="C603" s="1"/>
      <c r="P603" s="1"/>
    </row>
    <row r="604" spans="3:16">
      <c r="C604" s="1"/>
      <c r="P604" s="1"/>
    </row>
    <row r="605" spans="3:16">
      <c r="C605" s="1"/>
      <c r="P605" s="1"/>
    </row>
    <row r="606" spans="3:16">
      <c r="C606" s="1"/>
      <c r="P606" s="1"/>
    </row>
    <row r="607" spans="3:16">
      <c r="C607" s="1"/>
      <c r="P607" s="1"/>
    </row>
    <row r="608" spans="3:16">
      <c r="C608" s="1"/>
      <c r="P608" s="1"/>
    </row>
    <row r="609" spans="3:16">
      <c r="C609" s="1"/>
      <c r="P609" s="1"/>
    </row>
    <row r="610" spans="3:16">
      <c r="C610" s="1"/>
      <c r="P610" s="1"/>
    </row>
    <row r="611" spans="3:16">
      <c r="C611" s="1"/>
      <c r="P611" s="1"/>
    </row>
    <row r="612" spans="3:16">
      <c r="C612" s="1"/>
      <c r="P612" s="1"/>
    </row>
    <row r="613" spans="3:16">
      <c r="C613" s="1"/>
      <c r="P613" s="1"/>
    </row>
    <row r="614" spans="3:16">
      <c r="C614" s="1"/>
      <c r="P614" s="1"/>
    </row>
    <row r="615" spans="3:16">
      <c r="C615" s="1"/>
      <c r="P615" s="1"/>
    </row>
    <row r="616" spans="3:16">
      <c r="C616" s="1"/>
      <c r="P616" s="1"/>
    </row>
    <row r="617" spans="3:16">
      <c r="C617" s="1"/>
      <c r="P617" s="1"/>
    </row>
    <row r="618" spans="3:16">
      <c r="C618" s="1"/>
      <c r="P618" s="1"/>
    </row>
    <row r="619" spans="3:16">
      <c r="C619" s="1"/>
      <c r="P619" s="1"/>
    </row>
    <row r="620" spans="3:16">
      <c r="C620" s="1"/>
      <c r="P620" s="1"/>
    </row>
    <row r="621" spans="3:16">
      <c r="C621" s="1"/>
      <c r="P621" s="1"/>
    </row>
    <row r="622" spans="3:16">
      <c r="C622" s="1"/>
      <c r="P622" s="1"/>
    </row>
    <row r="623" spans="3:16">
      <c r="C623" s="1"/>
      <c r="P623" s="1"/>
    </row>
    <row r="624" spans="3:16">
      <c r="C624" s="1"/>
      <c r="P624" s="1"/>
    </row>
    <row r="625" spans="3:16">
      <c r="C625" s="1"/>
      <c r="P625" s="1"/>
    </row>
    <row r="626" spans="3:16">
      <c r="C626" s="1"/>
      <c r="P626" s="1"/>
    </row>
    <row r="627" spans="3:16">
      <c r="C627" s="1"/>
      <c r="P627" s="1"/>
    </row>
    <row r="628" spans="3:16">
      <c r="C628" s="1"/>
      <c r="P628" s="1"/>
    </row>
    <row r="629" spans="3:16">
      <c r="C629" s="1"/>
      <c r="P629" s="1"/>
    </row>
    <row r="630" spans="3:16">
      <c r="C630" s="1"/>
      <c r="P630" s="1"/>
    </row>
    <row r="631" spans="3:16">
      <c r="C631" s="1"/>
      <c r="P631" s="1"/>
    </row>
    <row r="632" spans="3:16">
      <c r="C632" s="1"/>
      <c r="P632" s="1"/>
    </row>
    <row r="633" spans="3:16">
      <c r="C633" s="1"/>
      <c r="P633" s="1"/>
    </row>
    <row r="634" spans="3:16">
      <c r="C634" s="1"/>
      <c r="P634" s="1"/>
    </row>
    <row r="635" spans="3:16">
      <c r="C635" s="1"/>
      <c r="P635" s="1"/>
    </row>
    <row r="636" spans="3:16">
      <c r="C636" s="1"/>
      <c r="P636" s="1"/>
    </row>
    <row r="637" spans="3:16">
      <c r="C637" s="1"/>
      <c r="P637" s="1"/>
    </row>
    <row r="638" spans="3:16">
      <c r="C638" s="1"/>
      <c r="P638" s="1"/>
    </row>
    <row r="639" spans="3:16">
      <c r="C639" s="1"/>
      <c r="P639" s="1"/>
    </row>
    <row r="640" spans="3:16">
      <c r="C640" s="1"/>
      <c r="P640" s="1"/>
    </row>
    <row r="641" spans="3:16">
      <c r="C641" s="1"/>
      <c r="P641" s="1"/>
    </row>
    <row r="642" spans="3:16">
      <c r="C642" s="1"/>
      <c r="P642" s="1"/>
    </row>
    <row r="643" spans="3:16">
      <c r="C643" s="1"/>
      <c r="P643" s="1"/>
    </row>
    <row r="644" spans="3:16">
      <c r="C644" s="1"/>
      <c r="P644" s="1"/>
    </row>
    <row r="645" spans="3:16">
      <c r="C645" s="1"/>
      <c r="P645" s="1"/>
    </row>
    <row r="646" spans="3:16">
      <c r="C646" s="1"/>
      <c r="P646" s="1"/>
    </row>
    <row r="647" spans="3:16">
      <c r="C647" s="1"/>
      <c r="P647" s="1"/>
    </row>
    <row r="648" spans="3:16">
      <c r="C648" s="1"/>
      <c r="P648" s="1"/>
    </row>
    <row r="649" spans="3:16">
      <c r="C649" s="1"/>
      <c r="P649" s="1"/>
    </row>
    <row r="650" spans="3:16">
      <c r="C650" s="1"/>
      <c r="P650" s="1"/>
    </row>
    <row r="651" spans="3:16">
      <c r="C651" s="1"/>
      <c r="P651" s="1"/>
    </row>
    <row r="652" spans="3:16">
      <c r="C652" s="1"/>
      <c r="P652" s="1"/>
    </row>
    <row r="653" spans="3:16">
      <c r="C653" s="1"/>
      <c r="P653" s="1"/>
    </row>
    <row r="654" spans="3:16">
      <c r="C654" s="1"/>
      <c r="P654" s="1"/>
    </row>
    <row r="655" spans="3:16">
      <c r="C655" s="1"/>
      <c r="P655" s="1"/>
    </row>
    <row r="656" spans="3:16">
      <c r="C656" s="1"/>
      <c r="P656" s="1"/>
    </row>
    <row r="657" spans="3:16">
      <c r="C657" s="1"/>
      <c r="P657" s="1"/>
    </row>
    <row r="658" spans="3:16">
      <c r="C658" s="1"/>
      <c r="P658" s="1"/>
    </row>
    <row r="659" spans="3:16">
      <c r="C659" s="1"/>
      <c r="P659" s="1"/>
    </row>
    <row r="660" spans="3:16">
      <c r="C660" s="1"/>
      <c r="P660" s="1"/>
    </row>
    <row r="661" spans="3:16">
      <c r="C661" s="1"/>
      <c r="P661" s="1"/>
    </row>
    <row r="662" spans="3:16">
      <c r="C662" s="1"/>
      <c r="P662" s="1"/>
    </row>
    <row r="663" spans="3:16">
      <c r="C663" s="1"/>
      <c r="P663" s="1"/>
    </row>
    <row r="664" spans="3:16">
      <c r="C664" s="1"/>
      <c r="P664" s="1"/>
    </row>
    <row r="665" spans="3:16">
      <c r="C665" s="1"/>
      <c r="P665" s="1"/>
    </row>
    <row r="666" spans="3:16">
      <c r="C666" s="1"/>
      <c r="P666" s="1"/>
    </row>
    <row r="667" spans="3:16">
      <c r="C667" s="1"/>
      <c r="P667" s="1"/>
    </row>
    <row r="668" spans="3:16">
      <c r="C668" s="1"/>
      <c r="P668" s="1"/>
    </row>
    <row r="669" spans="3:16">
      <c r="C669" s="1"/>
      <c r="P669" s="1"/>
    </row>
    <row r="670" spans="3:16">
      <c r="C670" s="1"/>
      <c r="P670" s="1"/>
    </row>
    <row r="671" spans="3:16">
      <c r="C671" s="1"/>
      <c r="P671" s="1"/>
    </row>
    <row r="672" spans="3:16">
      <c r="C672" s="1"/>
      <c r="P672" s="1"/>
    </row>
    <row r="673" spans="3:16">
      <c r="C673" s="1"/>
      <c r="P673" s="1"/>
    </row>
    <row r="674" spans="3:16">
      <c r="C674" s="1"/>
      <c r="P674" s="1"/>
    </row>
    <row r="675" spans="3:16">
      <c r="C675" s="1"/>
      <c r="P675" s="1"/>
    </row>
    <row r="676" spans="3:16">
      <c r="C676" s="1"/>
      <c r="P676" s="1"/>
    </row>
    <row r="677" spans="3:16">
      <c r="C677" s="1"/>
      <c r="P677" s="1"/>
    </row>
    <row r="678" spans="3:16">
      <c r="C678" s="1"/>
      <c r="P678" s="1"/>
    </row>
    <row r="679" spans="3:16">
      <c r="C679" s="1"/>
      <c r="P679" s="1"/>
    </row>
    <row r="680" spans="3:16">
      <c r="C680" s="1"/>
      <c r="P680" s="1"/>
    </row>
    <row r="681" spans="3:16">
      <c r="C681" s="1"/>
      <c r="P681" s="1"/>
    </row>
    <row r="682" spans="3:16">
      <c r="C682" s="1"/>
      <c r="P682" s="1"/>
    </row>
    <row r="683" spans="3:16">
      <c r="C683" s="1"/>
      <c r="P683" s="1"/>
    </row>
    <row r="684" spans="3:16">
      <c r="C684" s="1"/>
      <c r="P684" s="1"/>
    </row>
    <row r="685" spans="3:16">
      <c r="C685" s="1"/>
      <c r="P685" s="1"/>
    </row>
    <row r="686" spans="3:16">
      <c r="C686" s="1"/>
      <c r="P686" s="1"/>
    </row>
    <row r="687" spans="3:16">
      <c r="C687" s="1"/>
      <c r="P687" s="1"/>
    </row>
    <row r="688" spans="3:16">
      <c r="C688" s="1"/>
      <c r="P688" s="1"/>
    </row>
    <row r="689" spans="3:16">
      <c r="C689" s="1"/>
      <c r="P689" s="1"/>
    </row>
    <row r="690" spans="3:16">
      <c r="C690" s="1"/>
      <c r="P690" s="1"/>
    </row>
    <row r="691" spans="3:16">
      <c r="C691" s="1"/>
      <c r="P691" s="1"/>
    </row>
    <row r="692" spans="3:16">
      <c r="C692" s="1"/>
      <c r="P692" s="1"/>
    </row>
    <row r="693" spans="3:16">
      <c r="C693" s="1"/>
      <c r="P693" s="1"/>
    </row>
    <row r="694" spans="3:16">
      <c r="C694" s="1"/>
      <c r="P694" s="1"/>
    </row>
    <row r="695" spans="3:16">
      <c r="C695" s="1"/>
      <c r="P695" s="1"/>
    </row>
    <row r="696" spans="3:16">
      <c r="C696" s="1"/>
      <c r="P696" s="1"/>
    </row>
    <row r="697" spans="3:16">
      <c r="C697" s="1"/>
      <c r="P697" s="1"/>
    </row>
    <row r="698" spans="3:16">
      <c r="C698" s="1"/>
      <c r="P698" s="1"/>
    </row>
    <row r="699" spans="3:16">
      <c r="C699" s="1"/>
      <c r="P699" s="1"/>
    </row>
    <row r="700" spans="3:16">
      <c r="C700" s="1"/>
      <c r="P700" s="1"/>
    </row>
    <row r="701" spans="3:16">
      <c r="C701" s="1"/>
      <c r="P701" s="1"/>
    </row>
    <row r="702" spans="3:16">
      <c r="C702" s="1"/>
      <c r="P702" s="1"/>
    </row>
    <row r="703" spans="3:16">
      <c r="C703" s="1"/>
      <c r="P703" s="1"/>
    </row>
    <row r="704" spans="3:16">
      <c r="C704" s="1"/>
      <c r="P704" s="1"/>
    </row>
    <row r="705" spans="3:16">
      <c r="C705" s="1"/>
      <c r="P705" s="1"/>
    </row>
    <row r="706" spans="3:16">
      <c r="C706" s="1"/>
      <c r="P706" s="1"/>
    </row>
    <row r="707" spans="3:16">
      <c r="C707" s="1"/>
      <c r="P707" s="1"/>
    </row>
    <row r="708" spans="3:16">
      <c r="C708" s="1"/>
      <c r="P708" s="1"/>
    </row>
    <row r="709" spans="3:16">
      <c r="C709" s="1"/>
      <c r="P709" s="1"/>
    </row>
    <row r="710" spans="3:16">
      <c r="C710" s="1"/>
      <c r="P710" s="1"/>
    </row>
    <row r="711" spans="3:16">
      <c r="C711" s="1"/>
      <c r="P711" s="1"/>
    </row>
    <row r="712" spans="3:16">
      <c r="C712" s="1"/>
      <c r="P712" s="1"/>
    </row>
    <row r="713" spans="3:16">
      <c r="C713" s="1"/>
      <c r="P713" s="1"/>
    </row>
    <row r="714" spans="3:16">
      <c r="C714" s="1"/>
      <c r="P714" s="1"/>
    </row>
    <row r="715" spans="3:16">
      <c r="C715" s="1"/>
      <c r="P715" s="1"/>
    </row>
    <row r="716" spans="3:16">
      <c r="C716" s="1"/>
      <c r="P716" s="1"/>
    </row>
    <row r="717" spans="3:16">
      <c r="C717" s="1"/>
      <c r="P717" s="1"/>
    </row>
    <row r="718" spans="3:16">
      <c r="C718" s="1"/>
      <c r="P718" s="1"/>
    </row>
    <row r="719" spans="3:16">
      <c r="C719" s="1"/>
      <c r="P719" s="1"/>
    </row>
    <row r="720" spans="3:16">
      <c r="C720" s="1"/>
      <c r="P720" s="1"/>
    </row>
    <row r="721" spans="3:16">
      <c r="C721" s="1"/>
      <c r="P721" s="1"/>
    </row>
    <row r="722" spans="3:16">
      <c r="C722" s="1"/>
      <c r="P722" s="1"/>
    </row>
    <row r="723" spans="3:16">
      <c r="C723" s="1"/>
      <c r="P723" s="1"/>
    </row>
    <row r="724" spans="3:16">
      <c r="C724" s="1"/>
      <c r="P724" s="1"/>
    </row>
    <row r="725" spans="3:16">
      <c r="C725" s="1"/>
      <c r="P725" s="1"/>
    </row>
  </sheetData>
  <mergeCells count="42">
    <mergeCell ref="A3:P3"/>
    <mergeCell ref="A45:P45"/>
    <mergeCell ref="A46:P46"/>
    <mergeCell ref="A80:P80"/>
    <mergeCell ref="A5:D5"/>
    <mergeCell ref="A40:P40"/>
    <mergeCell ref="A48:P48"/>
    <mergeCell ref="A4:B4"/>
    <mergeCell ref="A47:B47"/>
    <mergeCell ref="A6:A8"/>
    <mergeCell ref="A12:A16"/>
    <mergeCell ref="A21:A22"/>
    <mergeCell ref="A24:A26"/>
    <mergeCell ref="A30:A36"/>
    <mergeCell ref="A11:B11"/>
    <mergeCell ref="A53:A54"/>
    <mergeCell ref="A129:A130"/>
    <mergeCell ref="A123:P123"/>
    <mergeCell ref="A128:P128"/>
    <mergeCell ref="A49:A52"/>
    <mergeCell ref="A56:A57"/>
    <mergeCell ref="A59:A61"/>
    <mergeCell ref="A65:A66"/>
    <mergeCell ref="A69:A70"/>
    <mergeCell ref="A76:A77"/>
    <mergeCell ref="A98:A99"/>
    <mergeCell ref="A100:A101"/>
    <mergeCell ref="A102:A103"/>
    <mergeCell ref="A82:B82"/>
    <mergeCell ref="A81:P81"/>
    <mergeCell ref="A122:B122"/>
    <mergeCell ref="A121:P121"/>
    <mergeCell ref="A84:A88"/>
    <mergeCell ref="A19:P19"/>
    <mergeCell ref="A29:P29"/>
    <mergeCell ref="A125:A127"/>
    <mergeCell ref="A83:P83"/>
    <mergeCell ref="A116:A117"/>
    <mergeCell ref="A108:A114"/>
    <mergeCell ref="A105:A107"/>
    <mergeCell ref="A96:A97"/>
    <mergeCell ref="A89:A94"/>
  </mergeCells>
  <phoneticPr fontId="0" type="noConversion"/>
  <pageMargins left="0.64" right="0.15748031496062992" top="0.35433070866141736" bottom="0.39370078740157483" header="0.19685039370078741" footer="0.23622047244094491"/>
  <pageSetup scale="97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25743-E88F-4166-A7A0-A7E4610A8FD9}">
  <dimension ref="A1:S739"/>
  <sheetViews>
    <sheetView topLeftCell="A141" workbookViewId="0">
      <selection activeCell="C147" sqref="C147:F147"/>
    </sheetView>
  </sheetViews>
  <sheetFormatPr baseColWidth="10" defaultColWidth="9.85546875" defaultRowHeight="12"/>
  <cols>
    <col min="1" max="1" width="22.28515625" style="1" customWidth="1"/>
    <col min="2" max="2" width="11.28515625" style="15" customWidth="1"/>
    <col min="3" max="3" width="10.140625" style="1" customWidth="1"/>
    <col min="4" max="4" width="8.7109375" style="1" customWidth="1"/>
    <col min="5" max="5" width="9.140625" style="1" customWidth="1"/>
    <col min="6" max="6" width="10.140625" style="1" customWidth="1"/>
    <col min="7" max="7" width="8.85546875" style="1" customWidth="1"/>
    <col min="8" max="8" width="9.28515625" style="209" customWidth="1"/>
    <col min="9" max="9" width="9.140625" style="1" customWidth="1"/>
    <col min="10" max="10" width="10.140625" style="1" customWidth="1"/>
    <col min="11" max="11" width="9.28515625" style="1" customWidth="1"/>
    <col min="12" max="12" width="8.85546875" style="1" customWidth="1"/>
    <col min="13" max="13" width="8.5703125" style="1" customWidth="1"/>
    <col min="14" max="14" width="8.7109375" style="1" customWidth="1"/>
    <col min="15" max="15" width="8.7109375" style="2" customWidth="1"/>
    <col min="16" max="16" width="6.85546875" style="2" customWidth="1"/>
    <col min="17" max="17" width="6.42578125" style="2" customWidth="1"/>
    <col min="18" max="18" width="9.85546875" style="8"/>
    <col min="19" max="16384" width="9.85546875" style="1"/>
  </cols>
  <sheetData>
    <row r="1" spans="1:18">
      <c r="A1" s="8"/>
      <c r="B1" s="13"/>
      <c r="C1" s="8"/>
      <c r="D1" s="8"/>
      <c r="E1" s="8"/>
      <c r="F1" s="8"/>
      <c r="G1" s="8"/>
      <c r="H1" s="104"/>
      <c r="I1" s="8"/>
      <c r="J1" s="8"/>
      <c r="K1" s="8"/>
      <c r="L1" s="8"/>
      <c r="M1" s="8"/>
      <c r="N1" s="8"/>
      <c r="O1" s="9"/>
      <c r="P1" s="9"/>
      <c r="Q1" s="9"/>
    </row>
    <row r="2" spans="1:18" ht="28.5" customHeight="1">
      <c r="A2" s="103" t="s">
        <v>155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3" spans="1:18" ht="22.5" customHeight="1">
      <c r="A3" s="105" t="s">
        <v>156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8" ht="16.5" customHeight="1">
      <c r="A4" s="106"/>
      <c r="B4" s="106"/>
      <c r="C4" s="106"/>
      <c r="D4" s="106"/>
      <c r="E4" s="106"/>
      <c r="F4" s="106"/>
      <c r="G4" s="106"/>
      <c r="H4" s="107"/>
      <c r="I4" s="106"/>
      <c r="J4" s="106"/>
      <c r="K4" s="106"/>
      <c r="L4" s="106"/>
      <c r="M4" s="106"/>
      <c r="N4" s="106"/>
      <c r="O4" s="106"/>
      <c r="P4" s="106" t="s">
        <v>157</v>
      </c>
      <c r="Q4" s="106" t="s">
        <v>158</v>
      </c>
    </row>
    <row r="5" spans="1:18" ht="15">
      <c r="A5" s="24" t="s">
        <v>159</v>
      </c>
      <c r="B5" s="24" t="s">
        <v>0</v>
      </c>
      <c r="C5" s="24" t="s">
        <v>1</v>
      </c>
      <c r="D5" s="24" t="s">
        <v>110</v>
      </c>
      <c r="E5" s="24" t="s">
        <v>112</v>
      </c>
      <c r="F5" s="24" t="s">
        <v>115</v>
      </c>
      <c r="G5" s="24" t="s">
        <v>116</v>
      </c>
      <c r="H5" s="108" t="s">
        <v>117</v>
      </c>
      <c r="I5" s="24" t="s">
        <v>118</v>
      </c>
      <c r="J5" s="24" t="s">
        <v>160</v>
      </c>
      <c r="K5" s="24" t="s">
        <v>131</v>
      </c>
      <c r="L5" s="24" t="s">
        <v>161</v>
      </c>
      <c r="M5" s="24" t="s">
        <v>139</v>
      </c>
      <c r="N5" s="24" t="s">
        <v>140</v>
      </c>
      <c r="O5" s="24" t="s">
        <v>2</v>
      </c>
      <c r="P5" s="24" t="s">
        <v>162</v>
      </c>
      <c r="Q5" s="24" t="s">
        <v>163</v>
      </c>
    </row>
    <row r="6" spans="1:18" s="19" customFormat="1" ht="22.5" customHeight="1">
      <c r="A6" s="109" t="s">
        <v>20</v>
      </c>
      <c r="B6" s="110"/>
      <c r="C6" s="111"/>
      <c r="D6" s="111"/>
      <c r="E6" s="111"/>
      <c r="F6" s="111"/>
      <c r="G6" s="111"/>
      <c r="H6" s="112"/>
      <c r="I6" s="111"/>
      <c r="J6" s="111"/>
      <c r="K6" s="111"/>
      <c r="L6" s="111"/>
      <c r="M6" s="111"/>
      <c r="N6" s="113"/>
      <c r="O6" s="18"/>
      <c r="P6" s="18"/>
      <c r="Q6" s="18"/>
    </row>
    <row r="7" spans="1:18" s="3" customFormat="1" ht="15" customHeight="1">
      <c r="A7" s="114" t="s">
        <v>164</v>
      </c>
      <c r="B7" s="14" t="s">
        <v>3</v>
      </c>
      <c r="C7" s="115">
        <v>3600</v>
      </c>
      <c r="D7" s="115">
        <v>3600</v>
      </c>
      <c r="E7" s="115">
        <v>3600</v>
      </c>
      <c r="F7" s="116">
        <v>3600</v>
      </c>
      <c r="G7" s="116"/>
      <c r="H7" s="115"/>
      <c r="I7" s="117"/>
      <c r="J7" s="115"/>
      <c r="K7" s="118"/>
      <c r="L7" s="115"/>
      <c r="M7" s="119"/>
      <c r="N7" s="120"/>
      <c r="O7" s="20">
        <f>AVERAGE(C7:N7)</f>
        <v>3600</v>
      </c>
      <c r="P7" s="121">
        <f>STDEVP(C7:N7)</f>
        <v>0</v>
      </c>
      <c r="Q7" s="121">
        <f>P7/O7*100</f>
        <v>0</v>
      </c>
      <c r="R7" s="4"/>
    </row>
    <row r="8" spans="1:18" s="3" customFormat="1" ht="15" customHeight="1">
      <c r="A8" s="114" t="s">
        <v>165</v>
      </c>
      <c r="B8" s="14" t="s">
        <v>3</v>
      </c>
      <c r="C8" s="115">
        <v>3279.9999999999995</v>
      </c>
      <c r="D8" s="115">
        <v>3279.9999999999995</v>
      </c>
      <c r="E8" s="115">
        <v>3279.9999999999995</v>
      </c>
      <c r="F8" s="116">
        <v>3279.9999999999995</v>
      </c>
      <c r="G8" s="116"/>
      <c r="H8" s="115"/>
      <c r="I8" s="117"/>
      <c r="J8" s="115"/>
      <c r="K8" s="118"/>
      <c r="L8" s="115"/>
      <c r="M8" s="119"/>
      <c r="N8" s="120"/>
      <c r="O8" s="20">
        <f t="shared" ref="O8:O47" si="0">AVERAGE(C8:N8)</f>
        <v>3279.9999999999995</v>
      </c>
      <c r="P8" s="121">
        <f t="shared" ref="P8:P47" si="1">STDEVP(C8:N8)</f>
        <v>0</v>
      </c>
      <c r="Q8" s="121">
        <f t="shared" ref="Q8:Q47" si="2">P8/O8*100</f>
        <v>0</v>
      </c>
      <c r="R8" s="4"/>
    </row>
    <row r="9" spans="1:18" s="3" customFormat="1" ht="15" customHeight="1">
      <c r="A9" s="114" t="s">
        <v>166</v>
      </c>
      <c r="B9" s="14" t="s">
        <v>3</v>
      </c>
      <c r="C9" s="115">
        <v>2640</v>
      </c>
      <c r="D9" s="115">
        <v>2640</v>
      </c>
      <c r="E9" s="115">
        <v>2640</v>
      </c>
      <c r="F9" s="116">
        <v>2640</v>
      </c>
      <c r="G9" s="116"/>
      <c r="H9" s="115"/>
      <c r="I9" s="117"/>
      <c r="J9" s="115"/>
      <c r="K9" s="118"/>
      <c r="L9" s="115"/>
      <c r="M9" s="119"/>
      <c r="N9" s="120"/>
      <c r="O9" s="20">
        <f t="shared" si="0"/>
        <v>2640</v>
      </c>
      <c r="P9" s="121">
        <f t="shared" si="1"/>
        <v>0</v>
      </c>
      <c r="Q9" s="121">
        <f t="shared" si="2"/>
        <v>0</v>
      </c>
      <c r="R9" s="4"/>
    </row>
    <row r="10" spans="1:18" s="3" customFormat="1" ht="15" customHeight="1">
      <c r="A10" s="114" t="s">
        <v>4</v>
      </c>
      <c r="B10" s="14" t="s">
        <v>3</v>
      </c>
      <c r="C10" s="115">
        <v>2063.6363636363635</v>
      </c>
      <c r="D10" s="115">
        <v>2100</v>
      </c>
      <c r="E10" s="115">
        <v>2133.3333333333335</v>
      </c>
      <c r="F10" s="116">
        <v>2235.7142857142858</v>
      </c>
      <c r="G10" s="116"/>
      <c r="H10" s="115"/>
      <c r="I10" s="117"/>
      <c r="J10" s="115"/>
      <c r="K10" s="118"/>
      <c r="L10" s="115"/>
      <c r="M10" s="119"/>
      <c r="N10" s="122"/>
      <c r="O10" s="20">
        <f t="shared" si="0"/>
        <v>2133.170995670996</v>
      </c>
      <c r="P10" s="121">
        <f t="shared" si="1"/>
        <v>64.129815009120051</v>
      </c>
      <c r="Q10" s="121">
        <f t="shared" si="2"/>
        <v>3.0063138463472217</v>
      </c>
      <c r="R10" s="4"/>
    </row>
    <row r="11" spans="1:18" s="3" customFormat="1" ht="17.25" customHeight="1">
      <c r="A11" s="123"/>
      <c r="B11" s="14"/>
      <c r="C11" s="115">
        <v>0</v>
      </c>
      <c r="D11" s="115"/>
      <c r="E11" s="115"/>
      <c r="F11" s="116">
        <v>0</v>
      </c>
      <c r="G11" s="116"/>
      <c r="H11" s="115"/>
      <c r="I11" s="117"/>
      <c r="J11" s="124"/>
      <c r="K11" s="118"/>
      <c r="L11" s="115"/>
      <c r="M11" s="119"/>
      <c r="N11" s="120"/>
      <c r="O11" s="20"/>
      <c r="P11" s="121"/>
      <c r="Q11" s="121"/>
      <c r="R11" s="4"/>
    </row>
    <row r="12" spans="1:18" s="21" customFormat="1" ht="16.5" customHeight="1">
      <c r="A12" s="125" t="s">
        <v>21</v>
      </c>
      <c r="B12" s="126"/>
      <c r="C12" s="124">
        <v>0</v>
      </c>
      <c r="D12" s="124"/>
      <c r="E12" s="124"/>
      <c r="F12" s="127">
        <v>0</v>
      </c>
      <c r="G12" s="127"/>
      <c r="H12" s="124"/>
      <c r="I12" s="128"/>
      <c r="J12" s="124"/>
      <c r="K12" s="129"/>
      <c r="L12" s="124"/>
      <c r="M12" s="130"/>
      <c r="N12" s="131"/>
      <c r="O12" s="20"/>
      <c r="P12" s="121"/>
      <c r="Q12" s="121"/>
    </row>
    <row r="13" spans="1:18" s="3" customFormat="1" ht="15.75" customHeight="1">
      <c r="A13" s="114" t="s">
        <v>167</v>
      </c>
      <c r="B13" s="14" t="s">
        <v>3</v>
      </c>
      <c r="C13" s="115">
        <v>6072.727272727273</v>
      </c>
      <c r="D13" s="115">
        <v>6000</v>
      </c>
      <c r="E13" s="115">
        <v>6000</v>
      </c>
      <c r="F13" s="116">
        <v>6000</v>
      </c>
      <c r="G13" s="116"/>
      <c r="H13" s="115"/>
      <c r="I13" s="117"/>
      <c r="J13" s="115"/>
      <c r="K13" s="118"/>
      <c r="L13" s="115"/>
      <c r="M13" s="119"/>
      <c r="N13" s="120"/>
      <c r="O13" s="20">
        <f t="shared" si="0"/>
        <v>6018.181818181818</v>
      </c>
      <c r="P13" s="121">
        <f t="shared" si="1"/>
        <v>31.491832864888782</v>
      </c>
      <c r="Q13" s="121">
        <f t="shared" si="2"/>
        <v>0.52327818959784989</v>
      </c>
      <c r="R13" s="4"/>
    </row>
    <row r="14" spans="1:18" s="3" customFormat="1" ht="15.75" customHeight="1">
      <c r="A14" s="114" t="s">
        <v>168</v>
      </c>
      <c r="B14" s="14" t="s">
        <v>3</v>
      </c>
      <c r="C14" s="115">
        <v>7500</v>
      </c>
      <c r="D14" s="115">
        <v>7500</v>
      </c>
      <c r="E14" s="115">
        <v>7900</v>
      </c>
      <c r="F14" s="116">
        <v>8000</v>
      </c>
      <c r="G14" s="116"/>
      <c r="H14" s="115"/>
      <c r="I14" s="117"/>
      <c r="J14" s="115"/>
      <c r="K14" s="118"/>
      <c r="L14" s="115"/>
      <c r="M14" s="119"/>
      <c r="N14" s="120"/>
      <c r="O14" s="20">
        <f t="shared" si="0"/>
        <v>7725</v>
      </c>
      <c r="P14" s="121">
        <f t="shared" si="1"/>
        <v>227.76083947860747</v>
      </c>
      <c r="Q14" s="121">
        <f t="shared" si="2"/>
        <v>2.9483603816000965</v>
      </c>
      <c r="R14" s="4"/>
    </row>
    <row r="15" spans="1:18" s="3" customFormat="1" ht="15.75" customHeight="1">
      <c r="A15" s="114" t="s">
        <v>169</v>
      </c>
      <c r="B15" s="14" t="s">
        <v>3</v>
      </c>
      <c r="C15" s="115">
        <v>4000</v>
      </c>
      <c r="D15" s="115">
        <v>4000</v>
      </c>
      <c r="E15" s="115">
        <v>4000</v>
      </c>
      <c r="F15" s="116">
        <v>4000</v>
      </c>
      <c r="G15" s="116"/>
      <c r="H15" s="115"/>
      <c r="I15" s="117"/>
      <c r="J15" s="115"/>
      <c r="K15" s="118"/>
      <c r="L15" s="115"/>
      <c r="M15" s="119"/>
      <c r="N15" s="120"/>
      <c r="O15" s="20">
        <f t="shared" si="0"/>
        <v>4000</v>
      </c>
      <c r="P15" s="121">
        <f t="shared" si="1"/>
        <v>0</v>
      </c>
      <c r="Q15" s="121">
        <f t="shared" si="2"/>
        <v>0</v>
      </c>
      <c r="R15" s="4"/>
    </row>
    <row r="16" spans="1:18" s="3" customFormat="1" ht="15.75" customHeight="1">
      <c r="A16" s="114" t="s">
        <v>170</v>
      </c>
      <c r="B16" s="14" t="s">
        <v>3</v>
      </c>
      <c r="C16" s="132">
        <v>5300</v>
      </c>
      <c r="D16" s="115">
        <v>5300</v>
      </c>
      <c r="E16" s="115">
        <v>5300</v>
      </c>
      <c r="F16" s="116">
        <v>5300</v>
      </c>
      <c r="G16" s="116"/>
      <c r="H16" s="116"/>
      <c r="I16" s="117"/>
      <c r="J16" s="115"/>
      <c r="K16" s="118"/>
      <c r="L16" s="115"/>
      <c r="M16" s="119"/>
      <c r="N16" s="120"/>
      <c r="O16" s="20">
        <f t="shared" si="0"/>
        <v>5300</v>
      </c>
      <c r="P16" s="121">
        <f t="shared" si="1"/>
        <v>0</v>
      </c>
      <c r="Q16" s="121">
        <f t="shared" si="2"/>
        <v>0</v>
      </c>
      <c r="R16" s="4"/>
    </row>
    <row r="17" spans="1:18" s="3" customFormat="1" ht="15.75" customHeight="1">
      <c r="A17" s="114" t="s">
        <v>171</v>
      </c>
      <c r="B17" s="14" t="s">
        <v>3</v>
      </c>
      <c r="C17" s="132">
        <v>0</v>
      </c>
      <c r="D17" s="115">
        <v>0</v>
      </c>
      <c r="E17" s="115">
        <v>0</v>
      </c>
      <c r="F17" s="116">
        <v>0</v>
      </c>
      <c r="G17" s="116"/>
      <c r="H17" s="116"/>
      <c r="I17" s="117"/>
      <c r="J17" s="115"/>
      <c r="K17" s="118"/>
      <c r="L17" s="115"/>
      <c r="M17" s="119"/>
      <c r="N17" s="120"/>
      <c r="O17" s="20">
        <f t="shared" si="0"/>
        <v>0</v>
      </c>
      <c r="P17" s="121">
        <f t="shared" si="1"/>
        <v>0</v>
      </c>
      <c r="Q17" s="121" t="e">
        <f t="shared" si="2"/>
        <v>#DIV/0!</v>
      </c>
      <c r="R17" s="4"/>
    </row>
    <row r="18" spans="1:18" s="3" customFormat="1" ht="15.75" customHeight="1">
      <c r="A18" s="114" t="s">
        <v>172</v>
      </c>
      <c r="B18" s="14" t="s">
        <v>3</v>
      </c>
      <c r="C18" s="115">
        <v>4000</v>
      </c>
      <c r="D18" s="115">
        <v>4000</v>
      </c>
      <c r="E18" s="115">
        <v>4000</v>
      </c>
      <c r="F18" s="116">
        <v>4000</v>
      </c>
      <c r="G18" s="116"/>
      <c r="H18" s="115"/>
      <c r="I18" s="117"/>
      <c r="J18" s="115"/>
      <c r="K18" s="118"/>
      <c r="L18" s="115"/>
      <c r="M18" s="119"/>
      <c r="N18" s="122"/>
      <c r="O18" s="20">
        <f t="shared" si="0"/>
        <v>4000</v>
      </c>
      <c r="P18" s="121">
        <f t="shared" si="1"/>
        <v>0</v>
      </c>
      <c r="Q18" s="121">
        <f t="shared" si="2"/>
        <v>0</v>
      </c>
      <c r="R18" s="4"/>
    </row>
    <row r="19" spans="1:18" s="3" customFormat="1" ht="15.75" customHeight="1">
      <c r="A19" s="114" t="s">
        <v>173</v>
      </c>
      <c r="B19" s="14"/>
      <c r="C19" s="115">
        <v>0</v>
      </c>
      <c r="D19" s="115">
        <v>0</v>
      </c>
      <c r="E19" s="115">
        <v>0</v>
      </c>
      <c r="F19" s="116">
        <v>0</v>
      </c>
      <c r="G19" s="116"/>
      <c r="H19" s="115"/>
      <c r="I19" s="117"/>
      <c r="J19" s="115"/>
      <c r="K19" s="118"/>
      <c r="L19" s="115"/>
      <c r="M19" s="119"/>
      <c r="N19" s="122"/>
      <c r="O19" s="20">
        <f t="shared" si="0"/>
        <v>0</v>
      </c>
      <c r="P19" s="121">
        <f t="shared" si="1"/>
        <v>0</v>
      </c>
      <c r="Q19" s="121" t="e">
        <f t="shared" si="2"/>
        <v>#DIV/0!</v>
      </c>
      <c r="R19" s="4"/>
    </row>
    <row r="20" spans="1:18" s="3" customFormat="1" ht="15.75" customHeight="1">
      <c r="A20" s="114" t="s">
        <v>41</v>
      </c>
      <c r="B20" s="14" t="s">
        <v>3</v>
      </c>
      <c r="C20" s="115">
        <v>2800</v>
      </c>
      <c r="D20" s="115">
        <v>4375</v>
      </c>
      <c r="E20" s="115">
        <v>3916.6666666666665</v>
      </c>
      <c r="F20" s="115">
        <v>3857.1428571428573</v>
      </c>
      <c r="G20" s="116"/>
      <c r="H20" s="115"/>
      <c r="I20" s="117"/>
      <c r="J20" s="115"/>
      <c r="K20" s="118"/>
      <c r="L20" s="115"/>
      <c r="M20" s="119"/>
      <c r="N20" s="120"/>
      <c r="O20" s="20">
        <f t="shared" si="0"/>
        <v>3737.2023809523807</v>
      </c>
      <c r="P20" s="121">
        <f t="shared" si="1"/>
        <v>577.00243790675813</v>
      </c>
      <c r="Q20" s="121">
        <f t="shared" si="2"/>
        <v>15.439421767673069</v>
      </c>
      <c r="R20" s="4"/>
    </row>
    <row r="21" spans="1:18" s="3" customFormat="1" ht="13.5" customHeight="1">
      <c r="A21" s="114"/>
      <c r="B21" s="14"/>
      <c r="C21" s="115">
        <v>0</v>
      </c>
      <c r="D21" s="115">
        <v>0</v>
      </c>
      <c r="E21" s="115">
        <v>0</v>
      </c>
      <c r="F21" s="115">
        <v>0</v>
      </c>
      <c r="G21" s="116"/>
      <c r="H21" s="115"/>
      <c r="I21" s="117"/>
      <c r="J21" s="124"/>
      <c r="K21" s="118"/>
      <c r="L21" s="115"/>
      <c r="M21" s="119"/>
      <c r="N21" s="120"/>
      <c r="O21" s="20"/>
      <c r="P21" s="121"/>
      <c r="Q21" s="121"/>
      <c r="R21" s="4"/>
    </row>
    <row r="22" spans="1:18" s="21" customFormat="1" ht="15.75" customHeight="1">
      <c r="A22" s="125" t="s">
        <v>22</v>
      </c>
      <c r="B22" s="126"/>
      <c r="C22" s="124">
        <v>0</v>
      </c>
      <c r="D22" s="124"/>
      <c r="E22" s="124"/>
      <c r="F22" s="124">
        <v>0</v>
      </c>
      <c r="G22" s="127"/>
      <c r="H22" s="124"/>
      <c r="I22" s="128"/>
      <c r="J22" s="124"/>
      <c r="K22" s="129"/>
      <c r="L22" s="124"/>
      <c r="M22" s="130"/>
      <c r="N22" s="131"/>
      <c r="O22" s="20"/>
      <c r="P22" s="121"/>
      <c r="Q22" s="121"/>
    </row>
    <row r="23" spans="1:18" s="3" customFormat="1" ht="16.5" customHeight="1">
      <c r="A23" s="114" t="s">
        <v>5</v>
      </c>
      <c r="B23" s="14" t="s">
        <v>3</v>
      </c>
      <c r="C23" s="115">
        <v>2336.3636363636365</v>
      </c>
      <c r="D23" s="115">
        <v>2116.6666666666665</v>
      </c>
      <c r="E23" s="115">
        <v>1958.3333333333333</v>
      </c>
      <c r="F23" s="115">
        <v>1542.8571428571429</v>
      </c>
      <c r="G23" s="116"/>
      <c r="H23" s="115"/>
      <c r="I23" s="117"/>
      <c r="J23" s="115"/>
      <c r="K23" s="118"/>
      <c r="L23" s="115"/>
      <c r="M23" s="119"/>
      <c r="N23" s="120"/>
      <c r="O23" s="20">
        <f t="shared" si="0"/>
        <v>1988.5551948051948</v>
      </c>
      <c r="P23" s="121">
        <f t="shared" si="1"/>
        <v>290.23411914475946</v>
      </c>
      <c r="Q23" s="121">
        <f t="shared" si="2"/>
        <v>14.595225714777897</v>
      </c>
      <c r="R23" s="4"/>
    </row>
    <row r="24" spans="1:18" s="3" customFormat="1" ht="16.5" customHeight="1">
      <c r="A24" s="114" t="s">
        <v>174</v>
      </c>
      <c r="B24" s="14" t="s">
        <v>3</v>
      </c>
      <c r="C24" s="115">
        <v>2800</v>
      </c>
      <c r="D24" s="115">
        <v>2983.3333333333335</v>
      </c>
      <c r="E24" s="115">
        <v>3533.3333333333335</v>
      </c>
      <c r="F24" s="116">
        <v>4500</v>
      </c>
      <c r="G24" s="116"/>
      <c r="H24" s="115"/>
      <c r="I24" s="117"/>
      <c r="J24" s="115"/>
      <c r="K24" s="118"/>
      <c r="L24" s="115"/>
      <c r="M24" s="119"/>
      <c r="N24" s="120"/>
      <c r="O24" s="20">
        <f t="shared" si="0"/>
        <v>3454.166666666667</v>
      </c>
      <c r="P24" s="121">
        <f t="shared" si="1"/>
        <v>661.37220567880092</v>
      </c>
      <c r="Q24" s="121">
        <f t="shared" si="2"/>
        <v>19.147084362233077</v>
      </c>
      <c r="R24" s="4"/>
    </row>
    <row r="25" spans="1:18" s="3" customFormat="1" ht="16.5" customHeight="1">
      <c r="A25" s="114" t="s">
        <v>175</v>
      </c>
      <c r="B25" s="14" t="s">
        <v>3</v>
      </c>
      <c r="C25" s="115">
        <v>6336.363636363636</v>
      </c>
      <c r="D25" s="115">
        <v>6750</v>
      </c>
      <c r="E25" s="115">
        <v>7208.333333333333</v>
      </c>
      <c r="F25" s="116">
        <v>7687.5</v>
      </c>
      <c r="G25" s="116"/>
      <c r="H25" s="115"/>
      <c r="I25" s="117"/>
      <c r="J25" s="115"/>
      <c r="K25" s="118"/>
      <c r="L25" s="115"/>
      <c r="M25" s="119"/>
      <c r="N25" s="120"/>
      <c r="O25" s="20">
        <f t="shared" si="0"/>
        <v>6995.549242424242</v>
      </c>
      <c r="P25" s="121">
        <f t="shared" si="1"/>
        <v>504.70115265032865</v>
      </c>
      <c r="Q25" s="121">
        <f t="shared" si="2"/>
        <v>7.2146036738557671</v>
      </c>
      <c r="R25" s="4"/>
    </row>
    <row r="26" spans="1:18" s="3" customFormat="1" ht="16.5" customHeight="1">
      <c r="A26" s="114" t="s">
        <v>39</v>
      </c>
      <c r="B26" s="14" t="s">
        <v>3</v>
      </c>
      <c r="C26" s="133">
        <v>3057.8512396694209</v>
      </c>
      <c r="D26" s="115">
        <v>2962.121212121212</v>
      </c>
      <c r="E26" s="115">
        <v>2359.8484848484845</v>
      </c>
      <c r="F26" s="116">
        <v>2324.6753246753246</v>
      </c>
      <c r="G26" s="116"/>
      <c r="H26" s="115"/>
      <c r="I26" s="117"/>
      <c r="J26" s="115"/>
      <c r="K26" s="118"/>
      <c r="L26" s="116"/>
      <c r="M26" s="119"/>
      <c r="N26" s="120"/>
      <c r="O26" s="20">
        <f t="shared" si="0"/>
        <v>2676.1240653286104</v>
      </c>
      <c r="P26" s="121">
        <f t="shared" si="1"/>
        <v>335.8036865932803</v>
      </c>
      <c r="Q26" s="121">
        <f t="shared" si="2"/>
        <v>12.548135975603428</v>
      </c>
      <c r="R26" s="4"/>
    </row>
    <row r="27" spans="1:18" s="3" customFormat="1" ht="16.5" customHeight="1">
      <c r="A27" s="114" t="s">
        <v>176</v>
      </c>
      <c r="B27" s="14" t="s">
        <v>3</v>
      </c>
      <c r="C27" s="115">
        <v>6136.363636363636</v>
      </c>
      <c r="D27" s="115">
        <v>6083.333333333333</v>
      </c>
      <c r="E27" s="115">
        <v>6666.666666666667</v>
      </c>
      <c r="F27" s="116">
        <v>6785.7142857142853</v>
      </c>
      <c r="G27" s="116"/>
      <c r="H27" s="115"/>
      <c r="I27" s="117"/>
      <c r="J27" s="115"/>
      <c r="K27" s="118"/>
      <c r="L27" s="115"/>
      <c r="M27" s="119"/>
      <c r="N27" s="122"/>
      <c r="O27" s="20">
        <f t="shared" si="0"/>
        <v>6418.0194805194806</v>
      </c>
      <c r="P27" s="121">
        <f t="shared" si="1"/>
        <v>311.59658398785757</v>
      </c>
      <c r="Q27" s="121">
        <f t="shared" si="2"/>
        <v>4.8550270832558553</v>
      </c>
      <c r="R27" s="4"/>
    </row>
    <row r="28" spans="1:18" s="3" customFormat="1" ht="16.5" customHeight="1">
      <c r="A28" s="114" t="s">
        <v>177</v>
      </c>
      <c r="B28" s="14" t="s">
        <v>3</v>
      </c>
      <c r="C28" s="115">
        <v>7454.545454545455</v>
      </c>
      <c r="D28" s="115">
        <v>7000</v>
      </c>
      <c r="E28" s="115">
        <v>6958.333333333333</v>
      </c>
      <c r="F28" s="116">
        <v>6428.5714285714284</v>
      </c>
      <c r="G28" s="116"/>
      <c r="H28" s="115"/>
      <c r="I28" s="117"/>
      <c r="J28" s="115"/>
      <c r="K28" s="118"/>
      <c r="L28" s="115"/>
      <c r="M28" s="119"/>
      <c r="N28" s="120"/>
      <c r="O28" s="20">
        <f t="shared" si="0"/>
        <v>6960.3625541125539</v>
      </c>
      <c r="P28" s="121">
        <f t="shared" si="1"/>
        <v>363.52227756288289</v>
      </c>
      <c r="Q28" s="121">
        <f t="shared" si="2"/>
        <v>5.2227491705600091</v>
      </c>
      <c r="R28" s="4"/>
    </row>
    <row r="29" spans="1:18" s="3" customFormat="1" ht="16.5" customHeight="1">
      <c r="A29" s="114" t="s">
        <v>178</v>
      </c>
      <c r="B29" s="14" t="s">
        <v>3</v>
      </c>
      <c r="C29" s="115">
        <v>4145.454545454545</v>
      </c>
      <c r="D29" s="115">
        <v>4500</v>
      </c>
      <c r="E29" s="115">
        <v>4500</v>
      </c>
      <c r="F29" s="116">
        <v>4500</v>
      </c>
      <c r="G29" s="116"/>
      <c r="H29" s="115"/>
      <c r="I29" s="117"/>
      <c r="J29" s="115"/>
      <c r="K29" s="118"/>
      <c r="L29" s="115"/>
      <c r="M29" s="119"/>
      <c r="N29" s="120"/>
      <c r="O29" s="20">
        <f t="shared" si="0"/>
        <v>4411.363636363636</v>
      </c>
      <c r="P29" s="121">
        <f t="shared" si="1"/>
        <v>153.52268521633249</v>
      </c>
      <c r="Q29" s="121">
        <f t="shared" si="2"/>
        <v>3.4801639101074859</v>
      </c>
      <c r="R29" s="4"/>
    </row>
    <row r="30" spans="1:18" s="3" customFormat="1" ht="16.5" customHeight="1">
      <c r="A30" s="114" t="s">
        <v>40</v>
      </c>
      <c r="B30" s="14" t="s">
        <v>3</v>
      </c>
      <c r="C30" s="115">
        <v>2800</v>
      </c>
      <c r="D30" s="115">
        <v>2850</v>
      </c>
      <c r="E30" s="115">
        <v>2933.3333333333335</v>
      </c>
      <c r="F30" s="116">
        <v>3000</v>
      </c>
      <c r="G30" s="116"/>
      <c r="H30" s="115"/>
      <c r="I30" s="117"/>
      <c r="J30" s="115"/>
      <c r="K30" s="118"/>
      <c r="L30" s="115"/>
      <c r="M30" s="119"/>
      <c r="N30" s="120"/>
      <c r="O30" s="20">
        <f t="shared" si="0"/>
        <v>2895.8333333333335</v>
      </c>
      <c r="P30" s="121">
        <f t="shared" si="1"/>
        <v>76.716469331341557</v>
      </c>
      <c r="Q30" s="121">
        <f t="shared" si="2"/>
        <v>2.6492018186362549</v>
      </c>
      <c r="R30" s="4"/>
    </row>
    <row r="31" spans="1:18" s="3" customFormat="1" ht="16.5" customHeight="1">
      <c r="A31" s="114" t="s">
        <v>179</v>
      </c>
      <c r="B31" s="14" t="s">
        <v>3</v>
      </c>
      <c r="C31" s="115">
        <v>0</v>
      </c>
      <c r="D31" s="115"/>
      <c r="E31" s="115"/>
      <c r="F31" s="116">
        <v>0</v>
      </c>
      <c r="G31" s="116"/>
      <c r="H31" s="115"/>
      <c r="I31" s="117"/>
      <c r="J31" s="115"/>
      <c r="K31" s="118"/>
      <c r="L31" s="115"/>
      <c r="M31" s="119"/>
      <c r="N31" s="120"/>
      <c r="O31" s="20"/>
      <c r="P31" s="121"/>
      <c r="Q31" s="121"/>
      <c r="R31" s="4"/>
    </row>
    <row r="32" spans="1:18" s="3" customFormat="1" ht="19.5" customHeight="1">
      <c r="A32" s="134"/>
      <c r="B32" s="14"/>
      <c r="C32" s="115">
        <v>0</v>
      </c>
      <c r="D32" s="115"/>
      <c r="E32" s="115"/>
      <c r="F32" s="116">
        <v>0</v>
      </c>
      <c r="G32" s="116"/>
      <c r="H32" s="115"/>
      <c r="I32" s="117"/>
      <c r="J32" s="115"/>
      <c r="K32" s="118"/>
      <c r="L32" s="115"/>
      <c r="M32" s="119"/>
      <c r="N32" s="120"/>
      <c r="O32" s="20"/>
      <c r="P32" s="121"/>
      <c r="Q32" s="121"/>
      <c r="R32" s="4"/>
    </row>
    <row r="33" spans="1:18" s="21" customFormat="1" ht="15.75" customHeight="1">
      <c r="A33" s="125" t="s">
        <v>23</v>
      </c>
      <c r="B33" s="126"/>
      <c r="C33" s="124">
        <v>0</v>
      </c>
      <c r="D33" s="124"/>
      <c r="E33" s="124"/>
      <c r="F33" s="127">
        <v>0</v>
      </c>
      <c r="G33" s="127"/>
      <c r="H33" s="124"/>
      <c r="I33" s="128"/>
      <c r="J33" s="124"/>
      <c r="K33" s="129"/>
      <c r="L33" s="124"/>
      <c r="M33" s="130"/>
      <c r="N33" s="131"/>
      <c r="O33" s="20"/>
      <c r="P33" s="121"/>
      <c r="Q33" s="121"/>
    </row>
    <row r="34" spans="1:18" s="3" customFormat="1" ht="15.75" customHeight="1">
      <c r="A34" s="114" t="s">
        <v>180</v>
      </c>
      <c r="B34" s="14" t="s">
        <v>32</v>
      </c>
      <c r="C34" s="115">
        <v>27909.090909090908</v>
      </c>
      <c r="D34" s="115">
        <v>24500</v>
      </c>
      <c r="E34" s="115">
        <v>20250</v>
      </c>
      <c r="F34" s="116">
        <v>19071.428571428572</v>
      </c>
      <c r="G34" s="116"/>
      <c r="H34" s="115"/>
      <c r="I34" s="117"/>
      <c r="J34" s="115"/>
      <c r="K34" s="118"/>
      <c r="L34" s="115"/>
      <c r="M34" s="119"/>
      <c r="N34" s="120"/>
      <c r="O34" s="20">
        <f t="shared" si="0"/>
        <v>22932.629870129873</v>
      </c>
      <c r="P34" s="121">
        <f t="shared" si="1"/>
        <v>3511.6659894383183</v>
      </c>
      <c r="Q34" s="121">
        <f t="shared" si="2"/>
        <v>15.312966761009477</v>
      </c>
      <c r="R34" s="4"/>
    </row>
    <row r="35" spans="1:18" s="3" customFormat="1" ht="15.75" customHeight="1">
      <c r="A35" s="114" t="s">
        <v>181</v>
      </c>
      <c r="B35" s="14" t="s">
        <v>32</v>
      </c>
      <c r="C35" s="115">
        <v>23818.18181818182</v>
      </c>
      <c r="D35" s="115">
        <v>19250</v>
      </c>
      <c r="E35" s="115">
        <v>15750</v>
      </c>
      <c r="F35" s="116">
        <v>14857.142857142857</v>
      </c>
      <c r="G35" s="116"/>
      <c r="H35" s="115"/>
      <c r="I35" s="117"/>
      <c r="J35" s="115"/>
      <c r="K35" s="118"/>
      <c r="L35" s="115"/>
      <c r="M35" s="119"/>
      <c r="N35" s="120"/>
      <c r="O35" s="20">
        <f t="shared" si="0"/>
        <v>18418.83116883117</v>
      </c>
      <c r="P35" s="121">
        <f t="shared" si="1"/>
        <v>3523.212756061288</v>
      </c>
      <c r="Q35" s="121">
        <f t="shared" si="2"/>
        <v>19.128318858926082</v>
      </c>
      <c r="R35" s="4"/>
    </row>
    <row r="36" spans="1:18" s="3" customFormat="1" ht="15.75" customHeight="1">
      <c r="A36" s="114" t="s">
        <v>182</v>
      </c>
      <c r="B36" s="14" t="s">
        <v>32</v>
      </c>
      <c r="C36" s="115">
        <v>27909.090909090908</v>
      </c>
      <c r="D36" s="115">
        <v>24500</v>
      </c>
      <c r="E36" s="115">
        <v>20250</v>
      </c>
      <c r="F36" s="116">
        <v>19071.428571428572</v>
      </c>
      <c r="G36" s="116"/>
      <c r="H36" s="115"/>
      <c r="I36" s="117"/>
      <c r="J36" s="115"/>
      <c r="K36" s="118"/>
      <c r="L36" s="115"/>
      <c r="M36" s="119"/>
      <c r="N36" s="120"/>
      <c r="O36" s="20">
        <f t="shared" si="0"/>
        <v>22932.629870129873</v>
      </c>
      <c r="P36" s="121">
        <f t="shared" si="1"/>
        <v>3511.6659894383183</v>
      </c>
      <c r="Q36" s="121">
        <f t="shared" si="2"/>
        <v>15.312966761009477</v>
      </c>
      <c r="R36" s="4"/>
    </row>
    <row r="37" spans="1:18" s="3" customFormat="1" ht="15.75" customHeight="1">
      <c r="A37" s="114" t="s">
        <v>183</v>
      </c>
      <c r="B37" s="14" t="s">
        <v>32</v>
      </c>
      <c r="C37" s="115">
        <v>23818.18181818182</v>
      </c>
      <c r="D37" s="115">
        <v>19250</v>
      </c>
      <c r="E37" s="115">
        <v>15750</v>
      </c>
      <c r="F37" s="116">
        <v>14857.142857142857</v>
      </c>
      <c r="G37" s="116"/>
      <c r="H37" s="115"/>
      <c r="I37" s="117"/>
      <c r="J37" s="115"/>
      <c r="K37" s="118"/>
      <c r="L37" s="115"/>
      <c r="M37" s="119"/>
      <c r="N37" s="120"/>
      <c r="O37" s="20">
        <f t="shared" si="0"/>
        <v>18418.83116883117</v>
      </c>
      <c r="P37" s="121">
        <f t="shared" si="1"/>
        <v>3523.212756061288</v>
      </c>
      <c r="Q37" s="121">
        <f t="shared" si="2"/>
        <v>19.128318858926082</v>
      </c>
      <c r="R37" s="4"/>
    </row>
    <row r="38" spans="1:18" s="3" customFormat="1" ht="15.75" customHeight="1">
      <c r="A38" s="114" t="s">
        <v>184</v>
      </c>
      <c r="B38" s="135" t="s">
        <v>32</v>
      </c>
      <c r="C38" s="115">
        <v>0</v>
      </c>
      <c r="D38" s="115">
        <v>0</v>
      </c>
      <c r="E38" s="115">
        <v>0</v>
      </c>
      <c r="F38" s="116">
        <v>13000</v>
      </c>
      <c r="G38" s="116"/>
      <c r="H38" s="115"/>
      <c r="I38" s="117"/>
      <c r="J38" s="115"/>
      <c r="K38" s="118"/>
      <c r="L38" s="115"/>
      <c r="M38" s="119"/>
      <c r="N38" s="120"/>
      <c r="O38" s="20">
        <f t="shared" si="0"/>
        <v>3250</v>
      </c>
      <c r="P38" s="121">
        <f t="shared" si="1"/>
        <v>5629.1651245988514</v>
      </c>
      <c r="Q38" s="121">
        <f t="shared" si="2"/>
        <v>173.20508075688775</v>
      </c>
      <c r="R38" s="4"/>
    </row>
    <row r="39" spans="1:18" s="3" customFormat="1" ht="15.75" customHeight="1">
      <c r="A39" s="114" t="s">
        <v>185</v>
      </c>
      <c r="B39" s="135" t="s">
        <v>32</v>
      </c>
      <c r="C39" s="115">
        <v>0</v>
      </c>
      <c r="D39" s="115">
        <v>0</v>
      </c>
      <c r="E39" s="115">
        <v>0</v>
      </c>
      <c r="F39" s="116">
        <v>8333.3333333333339</v>
      </c>
      <c r="G39" s="116"/>
      <c r="H39" s="115"/>
      <c r="I39" s="117"/>
      <c r="J39" s="115"/>
      <c r="K39" s="118"/>
      <c r="L39" s="115"/>
      <c r="M39" s="119"/>
      <c r="N39" s="120"/>
      <c r="O39" s="20">
        <f t="shared" si="0"/>
        <v>2083.3333333333335</v>
      </c>
      <c r="P39" s="121">
        <f t="shared" si="1"/>
        <v>3608.439182435161</v>
      </c>
      <c r="Q39" s="121">
        <f t="shared" si="2"/>
        <v>173.20508075688772</v>
      </c>
      <c r="R39" s="4"/>
    </row>
    <row r="40" spans="1:18" s="3" customFormat="1" ht="15.75" customHeight="1">
      <c r="A40" s="114" t="s">
        <v>186</v>
      </c>
      <c r="B40" s="135" t="s">
        <v>32</v>
      </c>
      <c r="C40" s="132">
        <v>10181.818181818182</v>
      </c>
      <c r="D40" s="115">
        <v>7083.333333333333</v>
      </c>
      <c r="E40" s="115">
        <v>6666.666666666667</v>
      </c>
      <c r="F40" s="116">
        <v>6500</v>
      </c>
      <c r="G40" s="116"/>
      <c r="H40" s="115"/>
      <c r="I40" s="117"/>
      <c r="J40" s="115"/>
      <c r="K40" s="118"/>
      <c r="L40" s="115"/>
      <c r="M40" s="119"/>
      <c r="N40" s="120"/>
      <c r="O40" s="20">
        <f t="shared" si="0"/>
        <v>7607.954545454546</v>
      </c>
      <c r="P40" s="121">
        <f t="shared" si="1"/>
        <v>1501.131871318182</v>
      </c>
      <c r="Q40" s="121">
        <f t="shared" si="2"/>
        <v>19.731083596116505</v>
      </c>
      <c r="R40" s="4"/>
    </row>
    <row r="41" spans="1:18" s="3" customFormat="1" ht="15.75" customHeight="1">
      <c r="A41" s="114" t="s">
        <v>187</v>
      </c>
      <c r="B41" s="135" t="s">
        <v>32</v>
      </c>
      <c r="C41" s="132">
        <v>0</v>
      </c>
      <c r="D41" s="115">
        <v>0</v>
      </c>
      <c r="E41" s="115">
        <v>0</v>
      </c>
      <c r="F41" s="116">
        <v>0</v>
      </c>
      <c r="H41" s="115"/>
      <c r="I41" s="117"/>
      <c r="J41" s="115"/>
      <c r="K41" s="118"/>
      <c r="L41" s="115"/>
      <c r="M41" s="119"/>
      <c r="N41" s="120"/>
      <c r="O41" s="20"/>
      <c r="P41" s="121"/>
      <c r="Q41" s="121"/>
      <c r="R41" s="4"/>
    </row>
    <row r="42" spans="1:18" s="3" customFormat="1" ht="15.75" customHeight="1">
      <c r="A42" s="32" t="s">
        <v>188</v>
      </c>
      <c r="B42" s="135" t="s">
        <v>34</v>
      </c>
      <c r="C42" s="132">
        <v>28454.545454545456</v>
      </c>
      <c r="D42" s="115">
        <v>24083.333333333332</v>
      </c>
      <c r="E42" s="115">
        <v>21166.666666666668</v>
      </c>
      <c r="F42" s="116">
        <v>20285.714285714286</v>
      </c>
      <c r="G42" s="116"/>
      <c r="H42" s="115"/>
      <c r="I42" s="117"/>
      <c r="J42" s="115"/>
      <c r="K42" s="118"/>
      <c r="L42" s="115"/>
      <c r="M42" s="119"/>
      <c r="N42" s="120"/>
      <c r="O42" s="20">
        <f t="shared" si="0"/>
        <v>23497.564935064936</v>
      </c>
      <c r="P42" s="121">
        <f t="shared" si="1"/>
        <v>3188.4107255133963</v>
      </c>
      <c r="Q42" s="121">
        <f t="shared" si="2"/>
        <v>13.569111243333118</v>
      </c>
      <c r="R42" s="4"/>
    </row>
    <row r="43" spans="1:18" s="3" customFormat="1" ht="15.75" customHeight="1">
      <c r="A43" s="114" t="s">
        <v>42</v>
      </c>
      <c r="B43" s="135" t="s">
        <v>7</v>
      </c>
      <c r="C43" s="132">
        <v>609.09090909090912</v>
      </c>
      <c r="D43" s="115">
        <v>625</v>
      </c>
      <c r="E43" s="115">
        <v>591.66666666666663</v>
      </c>
      <c r="F43" s="116">
        <v>585.71428571428567</v>
      </c>
      <c r="G43" s="116"/>
      <c r="H43" s="115"/>
      <c r="I43" s="117"/>
      <c r="J43" s="115"/>
      <c r="K43" s="118"/>
      <c r="L43" s="115"/>
      <c r="M43" s="119"/>
      <c r="N43" s="120"/>
      <c r="O43" s="20">
        <f t="shared" si="0"/>
        <v>602.86796536796533</v>
      </c>
      <c r="P43" s="121">
        <f t="shared" si="1"/>
        <v>15.396994867418831</v>
      </c>
      <c r="Q43" s="121">
        <f t="shared" si="2"/>
        <v>2.553958039223589</v>
      </c>
      <c r="R43" s="4"/>
    </row>
    <row r="44" spans="1:18" s="3" customFormat="1" ht="15.75" customHeight="1">
      <c r="A44" s="114" t="s">
        <v>189</v>
      </c>
      <c r="B44" s="135" t="s">
        <v>7</v>
      </c>
      <c r="C44" s="132"/>
      <c r="D44" s="115"/>
      <c r="E44" s="115"/>
      <c r="F44" s="116">
        <v>0</v>
      </c>
      <c r="G44" s="116"/>
      <c r="H44" s="115"/>
      <c r="I44" s="117"/>
      <c r="J44" s="115"/>
      <c r="K44" s="118"/>
      <c r="L44" s="115"/>
      <c r="M44" s="119"/>
      <c r="N44" s="120"/>
      <c r="O44" s="20"/>
      <c r="P44" s="121"/>
      <c r="Q44" s="121"/>
      <c r="R44" s="4"/>
    </row>
    <row r="45" spans="1:18" s="3" customFormat="1" ht="16.5" customHeight="1">
      <c r="A45" s="134"/>
      <c r="B45" s="135"/>
      <c r="C45" s="115"/>
      <c r="D45" s="115"/>
      <c r="E45" s="136"/>
      <c r="F45" s="116">
        <v>0</v>
      </c>
      <c r="G45" s="116"/>
      <c r="H45" s="115"/>
      <c r="I45" s="117"/>
      <c r="J45" s="115"/>
      <c r="K45" s="118"/>
      <c r="L45" s="115"/>
      <c r="M45" s="119"/>
      <c r="N45" s="122"/>
      <c r="O45" s="20"/>
      <c r="P45" s="121"/>
      <c r="Q45" s="121"/>
      <c r="R45" s="4"/>
    </row>
    <row r="46" spans="1:18" s="21" customFormat="1" ht="15.75" customHeight="1">
      <c r="A46" s="125" t="s">
        <v>24</v>
      </c>
      <c r="B46" s="137"/>
      <c r="C46" s="124"/>
      <c r="D46" s="124"/>
      <c r="E46" s="124"/>
      <c r="F46" s="127">
        <v>0</v>
      </c>
      <c r="G46" s="138"/>
      <c r="H46" s="124"/>
      <c r="I46" s="139"/>
      <c r="J46" s="124"/>
      <c r="K46" s="129"/>
      <c r="L46" s="124"/>
      <c r="M46" s="130"/>
      <c r="N46" s="131"/>
      <c r="O46" s="20"/>
      <c r="P46" s="121"/>
      <c r="Q46" s="121"/>
    </row>
    <row r="47" spans="1:18" s="3" customFormat="1" ht="18.75" customHeight="1">
      <c r="A47" s="114" t="s">
        <v>6</v>
      </c>
      <c r="B47" s="135" t="s">
        <v>7</v>
      </c>
      <c r="C47" s="115">
        <v>5590.909090909091</v>
      </c>
      <c r="D47" s="115">
        <v>5500</v>
      </c>
      <c r="E47" s="115">
        <v>5500</v>
      </c>
      <c r="F47" s="116">
        <v>5357.1428571428569</v>
      </c>
      <c r="G47" s="140"/>
      <c r="H47" s="115"/>
      <c r="I47" s="117"/>
      <c r="J47" s="115"/>
      <c r="K47" s="118"/>
      <c r="L47" s="115"/>
      <c r="M47" s="119"/>
      <c r="N47" s="120"/>
      <c r="O47" s="20">
        <f t="shared" si="0"/>
        <v>5487.0129870129877</v>
      </c>
      <c r="P47" s="121">
        <f t="shared" si="1"/>
        <v>83.66297874496847</v>
      </c>
      <c r="Q47" s="121">
        <f t="shared" si="2"/>
        <v>1.5247454114467625</v>
      </c>
      <c r="R47" s="4"/>
    </row>
    <row r="48" spans="1:18" s="3" customFormat="1" ht="15" customHeight="1">
      <c r="B48" s="141"/>
      <c r="H48" s="142"/>
      <c r="R48" s="4"/>
    </row>
    <row r="49" spans="1:18" s="3" customFormat="1" ht="39.75" customHeight="1">
      <c r="A49" s="103" t="s">
        <v>190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4"/>
    </row>
    <row r="50" spans="1:18" s="3" customFormat="1" ht="21" customHeight="1">
      <c r="A50" s="103" t="str">
        <f>A3</f>
        <v>Enero-Abril 2026, (En RD$)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4"/>
    </row>
    <row r="51" spans="1:18" s="3" customFormat="1" ht="13.5" customHeight="1">
      <c r="A51" s="106"/>
      <c r="B51" s="106"/>
      <c r="C51" s="106"/>
      <c r="D51" s="106"/>
      <c r="E51" s="106"/>
      <c r="F51" s="106"/>
      <c r="G51" s="106"/>
      <c r="H51" s="107"/>
      <c r="I51" s="106"/>
      <c r="J51" s="106"/>
      <c r="K51" s="106"/>
      <c r="L51" s="106"/>
      <c r="M51" s="106"/>
      <c r="N51" s="106"/>
      <c r="O51" s="106"/>
      <c r="P51" s="106" t="s">
        <v>157</v>
      </c>
      <c r="Q51" s="106" t="s">
        <v>158</v>
      </c>
      <c r="R51" s="4"/>
    </row>
    <row r="52" spans="1:18" s="3" customFormat="1" ht="18" customHeight="1">
      <c r="A52" s="24" t="s">
        <v>159</v>
      </c>
      <c r="B52" s="24" t="s">
        <v>0</v>
      </c>
      <c r="C52" s="24" t="s">
        <v>1</v>
      </c>
      <c r="D52" s="24" t="s">
        <v>110</v>
      </c>
      <c r="E52" s="24" t="s">
        <v>112</v>
      </c>
      <c r="F52" s="24" t="s">
        <v>115</v>
      </c>
      <c r="G52" s="24" t="s">
        <v>116</v>
      </c>
      <c r="H52" s="108" t="s">
        <v>117</v>
      </c>
      <c r="I52" s="24" t="s">
        <v>118</v>
      </c>
      <c r="J52" s="24" t="s">
        <v>160</v>
      </c>
      <c r="K52" s="24" t="s">
        <v>131</v>
      </c>
      <c r="L52" s="24" t="s">
        <v>161</v>
      </c>
      <c r="M52" s="24" t="s">
        <v>139</v>
      </c>
      <c r="N52" s="24" t="s">
        <v>140</v>
      </c>
      <c r="O52" s="24" t="s">
        <v>2</v>
      </c>
      <c r="P52" s="24" t="s">
        <v>162</v>
      </c>
      <c r="Q52" s="24" t="s">
        <v>163</v>
      </c>
      <c r="R52" s="4"/>
    </row>
    <row r="53" spans="1:18" s="21" customFormat="1" ht="21" customHeight="1">
      <c r="A53" s="125" t="s">
        <v>25</v>
      </c>
      <c r="B53" s="126"/>
      <c r="C53" s="143"/>
      <c r="D53" s="144"/>
      <c r="E53" s="144"/>
      <c r="F53" s="145"/>
      <c r="G53" s="145"/>
      <c r="H53" s="144"/>
      <c r="I53" s="124" t="s">
        <v>191</v>
      </c>
      <c r="J53" s="144"/>
      <c r="K53" s="146"/>
      <c r="L53" s="144"/>
      <c r="M53" s="147"/>
      <c r="N53" s="148"/>
      <c r="O53" s="149"/>
      <c r="P53" s="150"/>
      <c r="Q53" s="150"/>
    </row>
    <row r="54" spans="1:18" s="4" customFormat="1" ht="15.75" customHeight="1">
      <c r="A54" s="114" t="s">
        <v>192</v>
      </c>
      <c r="B54" s="14" t="s">
        <v>3</v>
      </c>
      <c r="C54" s="151">
        <v>1000</v>
      </c>
      <c r="D54" s="115">
        <v>2033.3333333333333</v>
      </c>
      <c r="E54" s="115">
        <v>4516.666666666667</v>
      </c>
      <c r="F54" s="116">
        <v>3874.4588744588741</v>
      </c>
      <c r="G54" s="116"/>
      <c r="H54" s="115"/>
      <c r="I54" s="115"/>
      <c r="J54" s="115"/>
      <c r="K54" s="116"/>
      <c r="L54" s="115"/>
      <c r="M54" s="152"/>
      <c r="N54" s="120"/>
      <c r="O54" s="153">
        <f>AVERAGE(C54:N54)</f>
        <v>2856.1147186147186</v>
      </c>
      <c r="P54" s="121">
        <f>STDEVP(C54:N54)</f>
        <v>1406.8216525687269</v>
      </c>
      <c r="Q54" s="121">
        <f>P54/O54*100</f>
        <v>49.256482710577806</v>
      </c>
    </row>
    <row r="55" spans="1:18" s="4" customFormat="1" ht="15.75" customHeight="1">
      <c r="A55" s="114" t="s">
        <v>193</v>
      </c>
      <c r="B55" s="14" t="s">
        <v>3</v>
      </c>
      <c r="C55" s="151">
        <v>4400</v>
      </c>
      <c r="D55" s="115">
        <v>3566.6666666666665</v>
      </c>
      <c r="E55" s="115">
        <v>4100</v>
      </c>
      <c r="F55" s="116">
        <v>5057.1428571428569</v>
      </c>
      <c r="G55" s="116"/>
      <c r="H55" s="115"/>
      <c r="I55" s="115"/>
      <c r="J55" s="115"/>
      <c r="K55" s="116"/>
      <c r="L55" s="115"/>
      <c r="M55" s="152"/>
      <c r="N55" s="120"/>
      <c r="O55" s="153">
        <f t="shared" ref="O55:O85" si="3">AVERAGE(C55:N55)</f>
        <v>4280.9523809523807</v>
      </c>
      <c r="P55" s="121">
        <f t="shared" ref="P55:P85" si="4">STDEVP(C55:N55)</f>
        <v>538.4217298583651</v>
      </c>
      <c r="Q55" s="121">
        <f t="shared" ref="Q55:Q85" si="5">P55/O55*100</f>
        <v>12.577148305923991</v>
      </c>
    </row>
    <row r="56" spans="1:18" s="2" customFormat="1" ht="15.75" customHeight="1">
      <c r="A56" s="114" t="s">
        <v>194</v>
      </c>
      <c r="B56" s="14" t="s">
        <v>3</v>
      </c>
      <c r="C56" s="154">
        <v>1600</v>
      </c>
      <c r="D56" s="115">
        <v>1200</v>
      </c>
      <c r="E56" s="154">
        <v>0</v>
      </c>
      <c r="F56" s="116">
        <v>0</v>
      </c>
      <c r="G56" s="154"/>
      <c r="H56" s="154"/>
      <c r="I56" s="154"/>
      <c r="J56" s="154"/>
      <c r="K56" s="154"/>
      <c r="L56" s="154"/>
      <c r="M56" s="152"/>
      <c r="N56" s="120"/>
      <c r="O56" s="153">
        <f t="shared" si="3"/>
        <v>700</v>
      </c>
      <c r="P56" s="121">
        <f t="shared" si="4"/>
        <v>714.14284285428505</v>
      </c>
      <c r="Q56" s="121">
        <f t="shared" si="5"/>
        <v>102.02040612204073</v>
      </c>
      <c r="R56" s="9"/>
    </row>
    <row r="57" spans="1:18" s="2" customFormat="1" ht="15.75" customHeight="1">
      <c r="A57" s="114" t="s">
        <v>195</v>
      </c>
      <c r="B57" s="14" t="s">
        <v>3</v>
      </c>
      <c r="C57" s="154">
        <v>3863.6363636363635</v>
      </c>
      <c r="D57" s="115">
        <v>4625</v>
      </c>
      <c r="E57" s="154">
        <v>7583.333333333333</v>
      </c>
      <c r="F57" s="116">
        <v>5928.5714285714284</v>
      </c>
      <c r="G57" s="154"/>
      <c r="H57" s="154"/>
      <c r="I57" s="154"/>
      <c r="J57" s="154"/>
      <c r="K57" s="154"/>
      <c r="L57" s="154"/>
      <c r="M57" s="152"/>
      <c r="N57" s="120"/>
      <c r="O57" s="153">
        <f t="shared" si="3"/>
        <v>5500.1352813852809</v>
      </c>
      <c r="P57" s="121">
        <f t="shared" si="4"/>
        <v>1411.3169491980314</v>
      </c>
      <c r="Q57" s="121">
        <f t="shared" si="5"/>
        <v>25.659677026027129</v>
      </c>
      <c r="R57" s="9"/>
    </row>
    <row r="58" spans="1:18" s="2" customFormat="1" ht="15.75" customHeight="1">
      <c r="A58" s="114" t="s">
        <v>196</v>
      </c>
      <c r="B58" s="14" t="s">
        <v>3</v>
      </c>
      <c r="C58" s="154">
        <v>13681.818181818182</v>
      </c>
      <c r="D58" s="154">
        <v>13625</v>
      </c>
      <c r="E58" s="154">
        <v>13875</v>
      </c>
      <c r="F58" s="154">
        <v>13535.714285714286</v>
      </c>
      <c r="G58" s="154"/>
      <c r="H58" s="154"/>
      <c r="I58" s="154"/>
      <c r="J58" s="154"/>
      <c r="K58" s="154"/>
      <c r="L58" s="154"/>
      <c r="M58" s="152"/>
      <c r="N58" s="120"/>
      <c r="O58" s="153">
        <f t="shared" si="3"/>
        <v>13679.383116883117</v>
      </c>
      <c r="P58" s="121">
        <f t="shared" si="4"/>
        <v>124.36855606718184</v>
      </c>
      <c r="Q58" s="121">
        <f t="shared" si="5"/>
        <v>0.90916786966574514</v>
      </c>
      <c r="R58" s="9"/>
    </row>
    <row r="59" spans="1:18" s="2" customFormat="1" ht="15.75" customHeight="1">
      <c r="A59" s="114" t="s">
        <v>197</v>
      </c>
      <c r="B59" s="14" t="s">
        <v>3</v>
      </c>
      <c r="C59" s="154">
        <v>8900</v>
      </c>
      <c r="D59" s="115">
        <v>0</v>
      </c>
      <c r="E59" s="154">
        <v>0</v>
      </c>
      <c r="F59" s="116">
        <v>0</v>
      </c>
      <c r="G59" s="154"/>
      <c r="H59" s="154"/>
      <c r="I59" s="154"/>
      <c r="J59" s="154"/>
      <c r="K59" s="154"/>
      <c r="L59" s="154"/>
      <c r="M59" s="152"/>
      <c r="N59" s="120"/>
      <c r="O59" s="153">
        <f t="shared" si="3"/>
        <v>2225</v>
      </c>
      <c r="P59" s="121">
        <f t="shared" si="4"/>
        <v>3853.8130468407521</v>
      </c>
      <c r="Q59" s="121"/>
      <c r="R59" s="9"/>
    </row>
    <row r="60" spans="1:18" s="2" customFormat="1" ht="15.75" customHeight="1">
      <c r="A60" s="114" t="s">
        <v>8</v>
      </c>
      <c r="B60" s="14" t="s">
        <v>3</v>
      </c>
      <c r="C60" s="154">
        <v>2128.0991735537191</v>
      </c>
      <c r="D60" s="115">
        <v>1590.909090909091</v>
      </c>
      <c r="E60" s="154">
        <v>1628.7878787878788</v>
      </c>
      <c r="F60" s="116">
        <v>1866.8831168831166</v>
      </c>
      <c r="G60" s="154"/>
      <c r="H60" s="154"/>
      <c r="I60" s="154"/>
      <c r="J60" s="154"/>
      <c r="K60" s="154"/>
      <c r="L60" s="154"/>
      <c r="M60" s="152"/>
      <c r="N60" s="120"/>
      <c r="O60" s="153">
        <f t="shared" si="3"/>
        <v>1803.6698150334514</v>
      </c>
      <c r="P60" s="121">
        <f t="shared" si="4"/>
        <v>215.11691446486253</v>
      </c>
      <c r="Q60" s="121">
        <f t="shared" si="5"/>
        <v>11.926623857198216</v>
      </c>
      <c r="R60" s="9"/>
    </row>
    <row r="61" spans="1:18" s="2" customFormat="1" ht="15.75" customHeight="1">
      <c r="A61" s="114" t="s">
        <v>198</v>
      </c>
      <c r="B61" s="14" t="s">
        <v>3</v>
      </c>
      <c r="C61" s="117">
        <v>0</v>
      </c>
      <c r="D61" s="115">
        <v>0</v>
      </c>
      <c r="E61" s="154">
        <v>0</v>
      </c>
      <c r="F61" s="116">
        <v>0</v>
      </c>
      <c r="G61" s="154"/>
      <c r="H61" s="154"/>
      <c r="I61" s="154"/>
      <c r="J61" s="154"/>
      <c r="K61" s="154"/>
      <c r="L61" s="154"/>
      <c r="M61" s="152"/>
      <c r="N61" s="120"/>
      <c r="O61" s="153"/>
      <c r="P61" s="121"/>
      <c r="Q61" s="121"/>
      <c r="R61" s="9"/>
    </row>
    <row r="62" spans="1:18" s="2" customFormat="1" ht="15.75" customHeight="1">
      <c r="A62" s="114" t="s">
        <v>199</v>
      </c>
      <c r="B62" s="14" t="s">
        <v>3</v>
      </c>
      <c r="C62" s="155">
        <v>763.63636363636363</v>
      </c>
      <c r="D62" s="115">
        <v>1420</v>
      </c>
      <c r="E62" s="155">
        <v>1646.6666666666667</v>
      </c>
      <c r="F62" s="156">
        <v>1194.2857142857142</v>
      </c>
      <c r="G62" s="156"/>
      <c r="H62" s="155"/>
      <c r="I62" s="155"/>
      <c r="J62" s="157"/>
      <c r="K62" s="154"/>
      <c r="L62" s="155"/>
      <c r="M62" s="157"/>
      <c r="N62" s="122"/>
      <c r="O62" s="153">
        <f>AVERAGE(C62:N62)</f>
        <v>1256.1471861471859</v>
      </c>
      <c r="P62" s="121">
        <f t="shared" si="4"/>
        <v>326.24644107784786</v>
      </c>
      <c r="Q62" s="121">
        <f t="shared" si="5"/>
        <v>25.97199155287689</v>
      </c>
      <c r="R62" s="9"/>
    </row>
    <row r="63" spans="1:18" s="2" customFormat="1" ht="15.75" customHeight="1">
      <c r="A63" s="114" t="s">
        <v>200</v>
      </c>
      <c r="B63" s="14" t="s">
        <v>3</v>
      </c>
      <c r="C63" s="154">
        <v>0</v>
      </c>
      <c r="D63" s="154">
        <v>2800</v>
      </c>
      <c r="E63" s="154">
        <v>0</v>
      </c>
      <c r="F63" s="154">
        <v>2800</v>
      </c>
      <c r="G63" s="154"/>
      <c r="H63" s="154"/>
      <c r="I63" s="155"/>
      <c r="J63" s="155"/>
      <c r="K63" s="156"/>
      <c r="L63" s="155"/>
      <c r="M63" s="158"/>
      <c r="N63" s="120"/>
      <c r="O63" s="153">
        <f t="shared" si="3"/>
        <v>1400</v>
      </c>
      <c r="P63" s="121">
        <f t="shared" si="4"/>
        <v>1400</v>
      </c>
      <c r="Q63" s="121">
        <f t="shared" si="5"/>
        <v>100</v>
      </c>
      <c r="R63" s="9"/>
    </row>
    <row r="64" spans="1:18" s="2" customFormat="1" ht="15.75" customHeight="1">
      <c r="A64" s="114" t="s">
        <v>201</v>
      </c>
      <c r="B64" s="14" t="s">
        <v>3</v>
      </c>
      <c r="C64" s="154">
        <v>3400</v>
      </c>
      <c r="D64" s="154">
        <v>4383.333333333333</v>
      </c>
      <c r="E64" s="154">
        <v>4400</v>
      </c>
      <c r="F64" s="154">
        <v>3614.2857142857142</v>
      </c>
      <c r="G64" s="154"/>
      <c r="H64" s="154"/>
      <c r="I64" s="155"/>
      <c r="J64" s="155"/>
      <c r="K64" s="155"/>
      <c r="L64" s="155"/>
      <c r="M64" s="158"/>
      <c r="N64" s="120"/>
      <c r="O64" s="153">
        <f t="shared" si="3"/>
        <v>3949.4047619047615</v>
      </c>
      <c r="P64" s="121">
        <f t="shared" si="4"/>
        <v>448.74281113374911</v>
      </c>
      <c r="Q64" s="121">
        <f t="shared" si="5"/>
        <v>11.362289716724923</v>
      </c>
      <c r="R64" s="9"/>
    </row>
    <row r="65" spans="1:18" s="2" customFormat="1" ht="15.75" customHeight="1">
      <c r="A65" s="114" t="s">
        <v>202</v>
      </c>
      <c r="B65" s="14" t="s">
        <v>3</v>
      </c>
      <c r="C65" s="154">
        <v>3200</v>
      </c>
      <c r="D65" s="154">
        <v>3633.3333333333335</v>
      </c>
      <c r="E65" s="154">
        <v>3566.6666666666665</v>
      </c>
      <c r="F65" s="154">
        <v>3142.8571428571427</v>
      </c>
      <c r="G65" s="154"/>
      <c r="H65" s="154"/>
      <c r="I65" s="155"/>
      <c r="J65" s="155"/>
      <c r="K65" s="155"/>
      <c r="L65" s="155"/>
      <c r="M65" s="158"/>
      <c r="N65" s="120"/>
      <c r="O65" s="153">
        <f t="shared" si="3"/>
        <v>3385.7142857142858</v>
      </c>
      <c r="P65" s="121">
        <f t="shared" si="4"/>
        <v>216.52271513123165</v>
      </c>
      <c r="Q65" s="121">
        <f t="shared" si="5"/>
        <v>6.3951856789815258</v>
      </c>
      <c r="R65" s="9"/>
    </row>
    <row r="66" spans="1:18" s="3" customFormat="1" ht="15.75" customHeight="1">
      <c r="A66" s="114" t="s">
        <v>203</v>
      </c>
      <c r="B66" s="14" t="s">
        <v>3</v>
      </c>
      <c r="C66" s="155">
        <v>3472.7272727272725</v>
      </c>
      <c r="D66" s="115">
        <v>4383.333333333333</v>
      </c>
      <c r="E66" s="155">
        <v>4416.666666666667</v>
      </c>
      <c r="F66" s="156">
        <v>3771.4285714285716</v>
      </c>
      <c r="G66" s="155"/>
      <c r="H66" s="155"/>
      <c r="I66" s="155"/>
      <c r="J66" s="155"/>
      <c r="K66" s="156"/>
      <c r="L66" s="155"/>
      <c r="M66" s="158"/>
      <c r="N66" s="120"/>
      <c r="O66" s="153">
        <f t="shared" si="3"/>
        <v>4011.0389610389611</v>
      </c>
      <c r="P66" s="121">
        <f t="shared" si="4"/>
        <v>403.21506289977219</v>
      </c>
      <c r="Q66" s="121">
        <f t="shared" si="5"/>
        <v>10.052633913965503</v>
      </c>
      <c r="R66" s="4"/>
    </row>
    <row r="67" spans="1:18" s="3" customFormat="1" ht="15.75" customHeight="1">
      <c r="A67" s="114" t="s">
        <v>14</v>
      </c>
      <c r="B67" s="14" t="s">
        <v>3</v>
      </c>
      <c r="C67" s="155">
        <v>2800</v>
      </c>
      <c r="D67" s="115">
        <v>2350</v>
      </c>
      <c r="E67" s="155">
        <v>1683.3333333333333</v>
      </c>
      <c r="F67" s="156">
        <v>1814.2857142857142</v>
      </c>
      <c r="G67" s="155"/>
      <c r="H67" s="155"/>
      <c r="I67" s="155"/>
      <c r="J67" s="155"/>
      <c r="K67" s="156"/>
      <c r="L67" s="155"/>
      <c r="M67" s="158"/>
      <c r="N67" s="120"/>
      <c r="O67" s="153">
        <f t="shared" si="3"/>
        <v>2161.9047619047619</v>
      </c>
      <c r="P67" s="121">
        <f t="shared" si="4"/>
        <v>445.08846479840304</v>
      </c>
      <c r="Q67" s="121">
        <f t="shared" si="5"/>
        <v>20.587792424595737</v>
      </c>
      <c r="R67" s="4"/>
    </row>
    <row r="68" spans="1:18" s="3" customFormat="1" ht="15.75" customHeight="1">
      <c r="A68" s="114" t="s">
        <v>15</v>
      </c>
      <c r="B68" s="14" t="s">
        <v>3</v>
      </c>
      <c r="C68" s="155">
        <v>575.75757575757586</v>
      </c>
      <c r="D68" s="115">
        <v>2055.5555555555552</v>
      </c>
      <c r="E68" s="155">
        <v>2333.3333333333335</v>
      </c>
      <c r="F68" s="156">
        <v>722.22222222222206</v>
      </c>
      <c r="G68" s="155"/>
      <c r="H68" s="155"/>
      <c r="I68" s="155"/>
      <c r="J68" s="155"/>
      <c r="K68" s="156"/>
      <c r="L68" s="155"/>
      <c r="M68" s="158"/>
      <c r="N68" s="120"/>
      <c r="O68" s="153">
        <f t="shared" si="3"/>
        <v>1421.7171717171716</v>
      </c>
      <c r="P68" s="121">
        <f t="shared" si="4"/>
        <v>780.66253037271224</v>
      </c>
      <c r="Q68" s="121">
        <f t="shared" si="5"/>
        <v>54.909833397441218</v>
      </c>
      <c r="R68" s="4"/>
    </row>
    <row r="69" spans="1:18" s="3" customFormat="1" ht="15.75" customHeight="1">
      <c r="A69" s="114" t="s">
        <v>16</v>
      </c>
      <c r="B69" s="14" t="s">
        <v>7</v>
      </c>
      <c r="C69" s="155">
        <v>1018.1818181818181</v>
      </c>
      <c r="D69" s="115">
        <v>1291.6666666666667</v>
      </c>
      <c r="E69" s="155">
        <v>1466.6666666666667</v>
      </c>
      <c r="F69" s="156">
        <v>1142.8571428571429</v>
      </c>
      <c r="G69" s="155"/>
      <c r="H69" s="155"/>
      <c r="I69" s="155"/>
      <c r="J69" s="155"/>
      <c r="K69" s="156"/>
      <c r="L69" s="155"/>
      <c r="M69" s="158"/>
      <c r="N69" s="120"/>
      <c r="O69" s="153">
        <f t="shared" si="3"/>
        <v>1229.8430735930738</v>
      </c>
      <c r="P69" s="121">
        <f t="shared" si="4"/>
        <v>167.53701836092782</v>
      </c>
      <c r="Q69" s="121">
        <f t="shared" si="5"/>
        <v>13.622633810625654</v>
      </c>
      <c r="R69" s="4"/>
    </row>
    <row r="70" spans="1:18" s="3" customFormat="1" ht="15.75" customHeight="1">
      <c r="A70" s="114" t="s">
        <v>204</v>
      </c>
      <c r="B70" s="14" t="s">
        <v>3</v>
      </c>
      <c r="C70" s="155">
        <v>1333.3333333333337</v>
      </c>
      <c r="D70" s="115">
        <v>1347.2222222222224</v>
      </c>
      <c r="E70" s="155">
        <v>1277.7777777777776</v>
      </c>
      <c r="F70" s="156">
        <v>1440.4761904761906</v>
      </c>
      <c r="G70" s="155"/>
      <c r="H70" s="155"/>
      <c r="I70" s="155"/>
      <c r="J70" s="155"/>
      <c r="K70" s="156"/>
      <c r="L70" s="155"/>
      <c r="M70" s="158"/>
      <c r="N70" s="120"/>
      <c r="O70" s="153">
        <f t="shared" si="3"/>
        <v>1349.7023809523812</v>
      </c>
      <c r="P70" s="121">
        <f t="shared" si="4"/>
        <v>58.49600401858757</v>
      </c>
      <c r="Q70" s="121">
        <f t="shared" si="5"/>
        <v>4.3339928004951309</v>
      </c>
      <c r="R70" s="4"/>
    </row>
    <row r="71" spans="1:18" s="3" customFormat="1" ht="15.75" customHeight="1">
      <c r="A71" s="114" t="s">
        <v>205</v>
      </c>
      <c r="B71" s="14" t="s">
        <v>3</v>
      </c>
      <c r="C71" s="155">
        <v>1204.5454545454545</v>
      </c>
      <c r="D71" s="115">
        <v>1229.1666666666667</v>
      </c>
      <c r="E71" s="155">
        <v>1093.75</v>
      </c>
      <c r="F71" s="156">
        <v>1178.5714285714287</v>
      </c>
      <c r="G71" s="155"/>
      <c r="H71" s="155"/>
      <c r="I71" s="155"/>
      <c r="J71" s="155"/>
      <c r="K71" s="156"/>
      <c r="L71" s="155"/>
      <c r="M71" s="158"/>
      <c r="N71" s="120"/>
      <c r="O71" s="153">
        <f t="shared" si="3"/>
        <v>1176.5083874458874</v>
      </c>
      <c r="P71" s="121">
        <f t="shared" si="4"/>
        <v>51.020040997064271</v>
      </c>
      <c r="Q71" s="121">
        <f t="shared" si="5"/>
        <v>4.3365641538540158</v>
      </c>
      <c r="R71" s="4"/>
    </row>
    <row r="72" spans="1:18" s="3" customFormat="1" ht="15.75" customHeight="1">
      <c r="A72" s="114" t="s">
        <v>9</v>
      </c>
      <c r="B72" s="14" t="s">
        <v>3</v>
      </c>
      <c r="C72" s="155">
        <v>3390.909090909091</v>
      </c>
      <c r="D72" s="115">
        <v>2033.3333333333333</v>
      </c>
      <c r="E72" s="155">
        <v>1450</v>
      </c>
      <c r="F72" s="156">
        <v>1128.5714285714287</v>
      </c>
      <c r="G72" s="155"/>
      <c r="H72" s="155"/>
      <c r="I72" s="155"/>
      <c r="J72" s="155"/>
      <c r="K72" s="156"/>
      <c r="L72" s="155"/>
      <c r="M72" s="158"/>
      <c r="N72" s="120"/>
      <c r="O72" s="153">
        <f t="shared" si="3"/>
        <v>2000.7034632034631</v>
      </c>
      <c r="P72" s="121">
        <f t="shared" si="4"/>
        <v>865.68253215956577</v>
      </c>
      <c r="Q72" s="121">
        <f t="shared" si="5"/>
        <v>43.268907565814992</v>
      </c>
      <c r="R72" s="4"/>
    </row>
    <row r="73" spans="1:18" s="3" customFormat="1" ht="15.75" customHeight="1">
      <c r="A73" s="114" t="s">
        <v>10</v>
      </c>
      <c r="B73" s="14" t="s">
        <v>0</v>
      </c>
      <c r="C73" s="155">
        <v>71.75272727272727</v>
      </c>
      <c r="D73" s="115">
        <v>80.833333333333329</v>
      </c>
      <c r="E73" s="155">
        <v>95.833333333333329</v>
      </c>
      <c r="F73" s="156">
        <v>77.857142857142861</v>
      </c>
      <c r="G73" s="155"/>
      <c r="H73" s="155"/>
      <c r="I73" s="155"/>
      <c r="J73" s="155"/>
      <c r="K73" s="155"/>
      <c r="L73" s="155"/>
      <c r="M73" s="158"/>
      <c r="N73" s="120"/>
      <c r="O73" s="153">
        <f t="shared" si="3"/>
        <v>81.569134199134197</v>
      </c>
      <c r="P73" s="121">
        <f t="shared" si="4"/>
        <v>8.8621315793948376</v>
      </c>
      <c r="Q73" s="121">
        <f t="shared" si="5"/>
        <v>10.864564968606597</v>
      </c>
      <c r="R73" s="4"/>
    </row>
    <row r="74" spans="1:18" s="3" customFormat="1" ht="15.75" customHeight="1">
      <c r="A74" s="114" t="s">
        <v>206</v>
      </c>
      <c r="B74" s="14" t="s">
        <v>3</v>
      </c>
      <c r="C74" s="155">
        <v>2040.4040404040402</v>
      </c>
      <c r="D74" s="115">
        <v>2148.1481481481483</v>
      </c>
      <c r="E74" s="155">
        <v>2537.0370370370374</v>
      </c>
      <c r="F74" s="156">
        <v>3650.7936507936511</v>
      </c>
      <c r="G74" s="155"/>
      <c r="H74" s="155"/>
      <c r="I74" s="155"/>
      <c r="J74" s="155"/>
      <c r="K74" s="156"/>
      <c r="L74" s="155"/>
      <c r="M74" s="158"/>
      <c r="N74" s="120"/>
      <c r="O74" s="153">
        <f t="shared" si="3"/>
        <v>2594.0957190957192</v>
      </c>
      <c r="P74" s="121">
        <f t="shared" si="4"/>
        <v>637.43821722960183</v>
      </c>
      <c r="Q74" s="121">
        <f t="shared" si="5"/>
        <v>24.57265599481455</v>
      </c>
      <c r="R74" s="4"/>
    </row>
    <row r="75" spans="1:18" s="3" customFormat="1" ht="15.75" customHeight="1">
      <c r="A75" s="114" t="s">
        <v>207</v>
      </c>
      <c r="B75" s="14" t="s">
        <v>3</v>
      </c>
      <c r="C75" s="155">
        <v>0</v>
      </c>
      <c r="D75" s="115">
        <v>0</v>
      </c>
      <c r="E75" s="155">
        <v>0</v>
      </c>
      <c r="F75" s="156">
        <v>0</v>
      </c>
      <c r="G75" s="155"/>
      <c r="H75" s="155"/>
      <c r="I75" s="155"/>
      <c r="J75" s="155"/>
      <c r="K75" s="156"/>
      <c r="L75" s="155"/>
      <c r="M75" s="158"/>
      <c r="N75" s="158"/>
      <c r="O75" s="153">
        <f t="shared" si="3"/>
        <v>0</v>
      </c>
      <c r="P75" s="121">
        <f t="shared" si="4"/>
        <v>0</v>
      </c>
      <c r="Q75" s="121"/>
      <c r="R75" s="4"/>
    </row>
    <row r="76" spans="1:18" s="3" customFormat="1" ht="15.75" customHeight="1">
      <c r="A76" s="114" t="s">
        <v>208</v>
      </c>
      <c r="B76" s="14" t="s">
        <v>3</v>
      </c>
      <c r="C76" s="155">
        <v>1838.3838383838377</v>
      </c>
      <c r="D76" s="115">
        <v>1018.5185185185186</v>
      </c>
      <c r="E76" s="155">
        <v>1583.333333333333</v>
      </c>
      <c r="F76" s="156">
        <v>2206.3492063492067</v>
      </c>
      <c r="G76" s="155"/>
      <c r="H76" s="155"/>
      <c r="I76" s="155"/>
      <c r="J76" s="155"/>
      <c r="K76" s="156"/>
      <c r="L76" s="155"/>
      <c r="M76" s="158"/>
      <c r="N76" s="158"/>
      <c r="O76" s="153">
        <f t="shared" si="3"/>
        <v>1661.6462241462241</v>
      </c>
      <c r="P76" s="121">
        <f t="shared" si="4"/>
        <v>432.34352016673466</v>
      </c>
      <c r="Q76" s="121">
        <f t="shared" si="5"/>
        <v>26.018987308136452</v>
      </c>
      <c r="R76" s="4"/>
    </row>
    <row r="77" spans="1:18" s="3" customFormat="1" ht="15.75" customHeight="1">
      <c r="A77" s="114" t="s">
        <v>11</v>
      </c>
      <c r="B77" s="14" t="s">
        <v>3</v>
      </c>
      <c r="C77" s="155">
        <v>2809.090909090909</v>
      </c>
      <c r="D77" s="115">
        <v>2325</v>
      </c>
      <c r="E77" s="158">
        <v>1850</v>
      </c>
      <c r="F77" s="159">
        <v>1014.2857142857143</v>
      </c>
      <c r="G77" s="155"/>
      <c r="H77" s="155"/>
      <c r="I77" s="157"/>
      <c r="J77" s="158"/>
      <c r="K77" s="156"/>
      <c r="L77" s="155"/>
      <c r="M77" s="157"/>
      <c r="N77" s="158"/>
      <c r="O77" s="153">
        <f t="shared" si="3"/>
        <v>1999.5941558441559</v>
      </c>
      <c r="P77" s="121">
        <f t="shared" si="4"/>
        <v>662.26601403757331</v>
      </c>
      <c r="Q77" s="121">
        <f t="shared" si="5"/>
        <v>33.120021485459318</v>
      </c>
      <c r="R77" s="4"/>
    </row>
    <row r="78" spans="1:18" s="3" customFormat="1" ht="15.75" customHeight="1">
      <c r="A78" s="114" t="s">
        <v>17</v>
      </c>
      <c r="B78" s="14" t="s">
        <v>3</v>
      </c>
      <c r="C78" s="155">
        <v>2500</v>
      </c>
      <c r="D78" s="115">
        <v>3500</v>
      </c>
      <c r="E78" s="158">
        <v>4291.666666666667</v>
      </c>
      <c r="F78" s="159">
        <v>2928.5714285714284</v>
      </c>
      <c r="G78" s="155"/>
      <c r="H78" s="155"/>
      <c r="I78" s="157"/>
      <c r="J78" s="157"/>
      <c r="K78" s="156"/>
      <c r="L78" s="155"/>
      <c r="M78" s="159"/>
      <c r="N78" s="120"/>
      <c r="O78" s="153">
        <f t="shared" si="3"/>
        <v>3305.0595238095239</v>
      </c>
      <c r="P78" s="121">
        <f t="shared" si="4"/>
        <v>671.05505853218347</v>
      </c>
      <c r="Q78" s="121">
        <f t="shared" si="5"/>
        <v>20.303872099668045</v>
      </c>
      <c r="R78" s="160"/>
    </row>
    <row r="79" spans="1:18" s="3" customFormat="1" ht="15.75" customHeight="1">
      <c r="A79" s="114" t="s">
        <v>26</v>
      </c>
      <c r="B79" s="14" t="s">
        <v>3</v>
      </c>
      <c r="C79" s="155">
        <v>2545.4545454545455</v>
      </c>
      <c r="D79" s="115">
        <v>3291.6666666666665</v>
      </c>
      <c r="E79" s="158">
        <v>4583.333333333333</v>
      </c>
      <c r="F79" s="159">
        <v>3000</v>
      </c>
      <c r="G79" s="155"/>
      <c r="H79" s="155"/>
      <c r="I79" s="157"/>
      <c r="J79" s="157"/>
      <c r="K79" s="156"/>
      <c r="L79" s="155"/>
      <c r="M79" s="159"/>
      <c r="N79" s="120"/>
      <c r="O79" s="153">
        <f t="shared" si="3"/>
        <v>3355.113636363636</v>
      </c>
      <c r="P79" s="121">
        <f t="shared" si="4"/>
        <v>757.33128157550857</v>
      </c>
      <c r="Q79" s="121">
        <f t="shared" si="5"/>
        <v>22.572448019862748</v>
      </c>
      <c r="R79" s="4"/>
    </row>
    <row r="80" spans="1:18" s="3" customFormat="1" ht="15.75" customHeight="1">
      <c r="A80" s="114" t="s">
        <v>209</v>
      </c>
      <c r="B80" s="14" t="s">
        <v>3</v>
      </c>
      <c r="C80" s="155">
        <v>0</v>
      </c>
      <c r="D80" s="115">
        <v>0</v>
      </c>
      <c r="E80" s="158">
        <v>0</v>
      </c>
      <c r="F80" s="159">
        <v>0</v>
      </c>
      <c r="G80" s="155"/>
      <c r="H80" s="155"/>
      <c r="I80" s="157"/>
      <c r="J80" s="157"/>
      <c r="K80" s="156"/>
      <c r="L80" s="155"/>
      <c r="M80" s="159"/>
      <c r="N80" s="120"/>
      <c r="O80" s="153"/>
      <c r="P80" s="121"/>
      <c r="Q80" s="121"/>
      <c r="R80" s="4"/>
    </row>
    <row r="81" spans="1:18" s="2" customFormat="1" ht="15" customHeight="1">
      <c r="A81" s="114" t="s">
        <v>210</v>
      </c>
      <c r="B81" s="14" t="s">
        <v>3</v>
      </c>
      <c r="C81" s="161">
        <v>0</v>
      </c>
      <c r="D81" s="115">
        <v>0</v>
      </c>
      <c r="E81" s="162">
        <v>0</v>
      </c>
      <c r="F81" s="162">
        <v>0</v>
      </c>
      <c r="G81" s="161"/>
      <c r="H81" s="161"/>
      <c r="I81" s="162"/>
      <c r="J81" s="162"/>
      <c r="K81" s="161"/>
      <c r="L81" s="161"/>
      <c r="M81" s="159"/>
      <c r="N81" s="120"/>
      <c r="O81" s="153"/>
      <c r="P81" s="121"/>
      <c r="Q81" s="121"/>
      <c r="R81" s="9"/>
    </row>
    <row r="82" spans="1:18" s="3" customFormat="1" ht="15.75" customHeight="1">
      <c r="A82" s="114" t="s">
        <v>211</v>
      </c>
      <c r="B82" s="14" t="s">
        <v>33</v>
      </c>
      <c r="C82" s="155">
        <v>0</v>
      </c>
      <c r="D82" s="115">
        <v>0</v>
      </c>
      <c r="E82" s="158">
        <v>0</v>
      </c>
      <c r="F82" s="159">
        <v>0</v>
      </c>
      <c r="G82" s="155"/>
      <c r="H82" s="155"/>
      <c r="I82" s="157"/>
      <c r="J82" s="157"/>
      <c r="K82" s="155"/>
      <c r="L82" s="155"/>
      <c r="M82" s="159"/>
      <c r="N82" s="120"/>
      <c r="O82" s="153"/>
      <c r="P82" s="121"/>
      <c r="Q82" s="121"/>
      <c r="R82" s="4"/>
    </row>
    <row r="83" spans="1:18" s="3" customFormat="1" ht="15.75" customHeight="1">
      <c r="A83" s="114" t="s">
        <v>27</v>
      </c>
      <c r="B83" s="14" t="s">
        <v>33</v>
      </c>
      <c r="C83" s="155">
        <v>3045.4545454545455</v>
      </c>
      <c r="D83" s="115">
        <v>3041.6666666666665</v>
      </c>
      <c r="E83" s="158">
        <v>2833.3333333333335</v>
      </c>
      <c r="F83" s="159">
        <v>2714.2857142857142</v>
      </c>
      <c r="G83" s="155"/>
      <c r="H83" s="155"/>
      <c r="I83" s="157"/>
      <c r="J83" s="157"/>
      <c r="K83" s="155"/>
      <c r="L83" s="156"/>
      <c r="M83" s="159"/>
      <c r="N83" s="120"/>
      <c r="O83" s="153">
        <f t="shared" si="3"/>
        <v>2908.6850649350649</v>
      </c>
      <c r="P83" s="121">
        <f t="shared" si="4"/>
        <v>141.29666325584219</v>
      </c>
      <c r="Q83" s="121">
        <f t="shared" si="5"/>
        <v>4.857750498986956</v>
      </c>
      <c r="R83" s="4"/>
    </row>
    <row r="84" spans="1:18" s="3" customFormat="1" ht="15.75" customHeight="1">
      <c r="A84" s="114" t="s">
        <v>212</v>
      </c>
      <c r="B84" s="14" t="s">
        <v>33</v>
      </c>
      <c r="C84" s="155">
        <v>3227.2727272727275</v>
      </c>
      <c r="D84" s="115">
        <v>3666.6666666666665</v>
      </c>
      <c r="E84" s="158">
        <v>3000</v>
      </c>
      <c r="F84" s="159">
        <v>3428.5714285714284</v>
      </c>
      <c r="G84" s="155"/>
      <c r="H84" s="156"/>
      <c r="I84" s="157"/>
      <c r="J84" s="157"/>
      <c r="K84" s="155"/>
      <c r="L84" s="156"/>
      <c r="M84" s="159"/>
      <c r="N84" s="120"/>
      <c r="O84" s="153">
        <f t="shared" si="3"/>
        <v>3330.6277056277058</v>
      </c>
      <c r="P84" s="121">
        <f t="shared" si="4"/>
        <v>246.22758145647484</v>
      </c>
      <c r="Q84" s="121">
        <f t="shared" si="5"/>
        <v>7.3928281158662141</v>
      </c>
      <c r="R84" s="4"/>
    </row>
    <row r="85" spans="1:18" s="3" customFormat="1" ht="15" customHeight="1">
      <c r="A85" s="114" t="s">
        <v>19</v>
      </c>
      <c r="B85" s="14" t="s">
        <v>3</v>
      </c>
      <c r="C85" s="155">
        <v>1245.4545454545455</v>
      </c>
      <c r="D85" s="115">
        <v>1000</v>
      </c>
      <c r="E85" s="158">
        <v>800</v>
      </c>
      <c r="F85" s="159">
        <v>821.42857142857144</v>
      </c>
      <c r="G85" s="163"/>
      <c r="H85" s="156"/>
      <c r="I85" s="157"/>
      <c r="J85" s="157"/>
      <c r="K85" s="155"/>
      <c r="L85" s="156"/>
      <c r="M85" s="159"/>
      <c r="N85" s="120"/>
      <c r="O85" s="153">
        <f t="shared" si="3"/>
        <v>966.72077922077926</v>
      </c>
      <c r="P85" s="121">
        <f t="shared" si="4"/>
        <v>178.67964548574759</v>
      </c>
      <c r="Q85" s="121">
        <f t="shared" si="5"/>
        <v>18.483066602723845</v>
      </c>
      <c r="R85" s="4"/>
    </row>
    <row r="86" spans="1:18" s="3" customFormat="1" ht="17.25" customHeight="1">
      <c r="A86" s="114" t="s">
        <v>213</v>
      </c>
      <c r="B86" s="14" t="s">
        <v>33</v>
      </c>
      <c r="C86" s="155"/>
      <c r="D86" s="115">
        <v>0</v>
      </c>
      <c r="E86" s="158">
        <v>0</v>
      </c>
      <c r="F86" s="159">
        <v>0</v>
      </c>
      <c r="G86" s="164"/>
      <c r="H86" s="156"/>
      <c r="I86" s="157"/>
      <c r="J86" s="157"/>
      <c r="K86" s="155"/>
      <c r="L86" s="156"/>
      <c r="M86" s="159"/>
      <c r="N86" s="120"/>
      <c r="O86" s="153"/>
      <c r="P86" s="121"/>
      <c r="Q86" s="121"/>
      <c r="R86" s="4"/>
    </row>
    <row r="87" spans="1:18" s="8" customFormat="1">
      <c r="B87" s="13"/>
      <c r="H87" s="104"/>
      <c r="O87" s="9"/>
      <c r="P87" s="9"/>
      <c r="Q87" s="9"/>
    </row>
    <row r="88" spans="1:18" s="3" customFormat="1" ht="35.25" customHeight="1">
      <c r="A88" s="103" t="s">
        <v>155</v>
      </c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4"/>
    </row>
    <row r="89" spans="1:18" s="3" customFormat="1" ht="19.5" customHeight="1">
      <c r="A89" s="103" t="str">
        <f>A3</f>
        <v>Enero-Abril 2026, (En RD$)</v>
      </c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4"/>
    </row>
    <row r="90" spans="1:18" s="3" customFormat="1" ht="16.5" customHeight="1">
      <c r="A90" s="106"/>
      <c r="B90" s="106"/>
      <c r="C90" s="106"/>
      <c r="D90" s="106"/>
      <c r="E90" s="106"/>
      <c r="F90" s="106"/>
      <c r="G90" s="106"/>
      <c r="H90" s="107"/>
      <c r="I90" s="106"/>
      <c r="J90" s="106"/>
      <c r="K90" s="106"/>
      <c r="L90" s="106"/>
      <c r="M90" s="106"/>
      <c r="N90" s="106"/>
      <c r="O90" s="106"/>
      <c r="P90" s="106" t="s">
        <v>157</v>
      </c>
      <c r="Q90" s="106" t="s">
        <v>158</v>
      </c>
      <c r="R90" s="4"/>
    </row>
    <row r="91" spans="1:18" s="3" customFormat="1" ht="16.5" customHeight="1">
      <c r="A91" s="24" t="s">
        <v>159</v>
      </c>
      <c r="B91" s="24" t="s">
        <v>0</v>
      </c>
      <c r="C91" s="24" t="s">
        <v>1</v>
      </c>
      <c r="D91" s="24" t="s">
        <v>110</v>
      </c>
      <c r="E91" s="24" t="s">
        <v>112</v>
      </c>
      <c r="F91" s="24" t="s">
        <v>115</v>
      </c>
      <c r="G91" s="24" t="s">
        <v>116</v>
      </c>
      <c r="H91" s="108" t="s">
        <v>117</v>
      </c>
      <c r="I91" s="24" t="s">
        <v>118</v>
      </c>
      <c r="J91" s="24" t="s">
        <v>160</v>
      </c>
      <c r="K91" s="24" t="s">
        <v>131</v>
      </c>
      <c r="L91" s="24" t="s">
        <v>161</v>
      </c>
      <c r="M91" s="24" t="s">
        <v>139</v>
      </c>
      <c r="N91" s="24" t="s">
        <v>140</v>
      </c>
      <c r="O91" s="24" t="s">
        <v>2</v>
      </c>
      <c r="P91" s="24" t="s">
        <v>162</v>
      </c>
      <c r="Q91" s="24" t="s">
        <v>163</v>
      </c>
      <c r="R91" s="4"/>
    </row>
    <row r="92" spans="1:18" s="21" customFormat="1" ht="18.75" customHeight="1">
      <c r="A92" s="125" t="s">
        <v>28</v>
      </c>
      <c r="B92" s="126"/>
      <c r="C92" s="165"/>
      <c r="D92" s="165"/>
      <c r="E92" s="166"/>
      <c r="F92" s="167"/>
      <c r="G92" s="168"/>
      <c r="H92" s="169"/>
      <c r="I92" s="170"/>
      <c r="J92" s="170"/>
      <c r="K92" s="170"/>
      <c r="L92" s="167"/>
      <c r="M92" s="146"/>
      <c r="N92" s="148"/>
      <c r="O92" s="149"/>
      <c r="P92" s="150"/>
      <c r="Q92" s="150"/>
    </row>
    <row r="93" spans="1:18" s="3" customFormat="1" ht="15.75" customHeight="1">
      <c r="A93" s="171" t="s">
        <v>214</v>
      </c>
      <c r="B93" s="172" t="s">
        <v>7</v>
      </c>
      <c r="C93" s="173">
        <v>2250</v>
      </c>
      <c r="D93" s="173"/>
      <c r="E93" s="174"/>
      <c r="F93" s="175"/>
      <c r="G93" s="176"/>
      <c r="H93" s="177"/>
      <c r="I93" s="178"/>
      <c r="J93" s="178"/>
      <c r="K93" s="178"/>
      <c r="L93" s="175"/>
      <c r="M93" s="159"/>
      <c r="N93" s="120"/>
      <c r="O93" s="153">
        <f>AVERAGE(C93:N93)</f>
        <v>2250</v>
      </c>
      <c r="P93" s="121">
        <f t="shared" ref="P93:P130" si="6">STDEVP(C93:N93)</f>
        <v>0</v>
      </c>
      <c r="Q93" s="121">
        <f t="shared" ref="Q93:Q130" si="7">P93/O93*100</f>
        <v>0</v>
      </c>
      <c r="R93" s="4"/>
    </row>
    <row r="94" spans="1:18" s="3" customFormat="1" ht="15.75" customHeight="1">
      <c r="A94" s="171" t="s">
        <v>215</v>
      </c>
      <c r="B94" s="172" t="s">
        <v>7</v>
      </c>
      <c r="C94" s="173">
        <v>2409.090909090909</v>
      </c>
      <c r="D94" s="173">
        <v>2833.3333333333335</v>
      </c>
      <c r="E94" s="174">
        <v>4416.666666666667</v>
      </c>
      <c r="F94" s="175">
        <v>4464.2857142857147</v>
      </c>
      <c r="G94" s="176"/>
      <c r="H94" s="177"/>
      <c r="I94" s="178"/>
      <c r="J94" s="178"/>
      <c r="K94" s="178"/>
      <c r="L94" s="175"/>
      <c r="M94" s="159"/>
      <c r="N94" s="120"/>
      <c r="O94" s="153">
        <f t="shared" ref="O94:O130" si="8">AVERAGE(C94:N94)</f>
        <v>3530.8441558441555</v>
      </c>
      <c r="P94" s="121">
        <f t="shared" si="6"/>
        <v>922.0691890832943</v>
      </c>
      <c r="Q94" s="121">
        <f t="shared" si="7"/>
        <v>26.114695194267096</v>
      </c>
      <c r="R94" s="4"/>
    </row>
    <row r="95" spans="1:18" s="3" customFormat="1" ht="15.75" customHeight="1">
      <c r="A95" s="114" t="s">
        <v>216</v>
      </c>
      <c r="B95" s="14" t="s">
        <v>7</v>
      </c>
      <c r="C95" s="155">
        <v>0</v>
      </c>
      <c r="D95" s="173">
        <v>0</v>
      </c>
      <c r="E95" s="158">
        <v>0</v>
      </c>
      <c r="F95" s="159">
        <v>0</v>
      </c>
      <c r="G95" s="164"/>
      <c r="H95" s="177"/>
      <c r="I95" s="157"/>
      <c r="J95" s="157"/>
      <c r="K95" s="157"/>
      <c r="L95" s="159"/>
      <c r="M95" s="159"/>
      <c r="N95" s="120"/>
      <c r="O95" s="153">
        <f t="shared" si="8"/>
        <v>0</v>
      </c>
      <c r="P95" s="121">
        <f t="shared" si="6"/>
        <v>0</v>
      </c>
      <c r="Q95" s="121" t="e">
        <f t="shared" si="7"/>
        <v>#DIV/0!</v>
      </c>
      <c r="R95" s="4"/>
    </row>
    <row r="96" spans="1:18" s="3" customFormat="1" ht="15.75" customHeight="1">
      <c r="A96" s="114" t="s">
        <v>217</v>
      </c>
      <c r="B96" s="14" t="s">
        <v>7</v>
      </c>
      <c r="C96" s="155">
        <v>2000</v>
      </c>
      <c r="D96" s="173">
        <v>2271.4285714285716</v>
      </c>
      <c r="E96" s="158">
        <v>2875</v>
      </c>
      <c r="F96" s="159">
        <v>4107.1428571428569</v>
      </c>
      <c r="G96" s="164"/>
      <c r="H96" s="177"/>
      <c r="I96" s="157"/>
      <c r="J96" s="157"/>
      <c r="K96" s="157"/>
      <c r="L96" s="175"/>
      <c r="M96" s="159"/>
      <c r="N96" s="120"/>
      <c r="O96" s="153">
        <f t="shared" si="8"/>
        <v>2813.3928571428569</v>
      </c>
      <c r="P96" s="121">
        <f t="shared" si="6"/>
        <v>811.31339961691788</v>
      </c>
      <c r="Q96" s="121">
        <f t="shared" si="7"/>
        <v>28.837543877211935</v>
      </c>
      <c r="R96" s="4"/>
    </row>
    <row r="97" spans="1:18" s="3" customFormat="1" ht="15.75" customHeight="1">
      <c r="A97" s="114" t="s">
        <v>218</v>
      </c>
      <c r="B97" s="14" t="s">
        <v>7</v>
      </c>
      <c r="C97" s="155">
        <v>0</v>
      </c>
      <c r="D97" s="173">
        <v>0</v>
      </c>
      <c r="E97" s="158">
        <v>0</v>
      </c>
      <c r="F97" s="159">
        <v>3863.6363636363635</v>
      </c>
      <c r="G97" s="164"/>
      <c r="H97" s="177"/>
      <c r="I97" s="157"/>
      <c r="J97" s="157"/>
      <c r="K97" s="157"/>
      <c r="L97" s="175"/>
      <c r="M97" s="159"/>
      <c r="N97" s="120"/>
      <c r="O97" s="153">
        <f t="shared" si="8"/>
        <v>965.90909090909088</v>
      </c>
      <c r="P97" s="121">
        <f t="shared" si="6"/>
        <v>1673.0036209472109</v>
      </c>
      <c r="Q97" s="121">
        <f t="shared" si="7"/>
        <v>173.20508075688772</v>
      </c>
      <c r="R97" s="4"/>
    </row>
    <row r="98" spans="1:18" ht="15.75" customHeight="1">
      <c r="A98" s="114" t="s">
        <v>219</v>
      </c>
      <c r="B98" s="14" t="s">
        <v>7</v>
      </c>
      <c r="C98" s="155">
        <v>0</v>
      </c>
      <c r="D98" s="173">
        <v>0</v>
      </c>
      <c r="E98" s="155">
        <v>8000</v>
      </c>
      <c r="F98" s="155">
        <v>6428.5714285714284</v>
      </c>
      <c r="G98" s="155"/>
      <c r="H98" s="156"/>
      <c r="I98" s="155"/>
      <c r="J98" s="155"/>
      <c r="K98" s="157"/>
      <c r="L98" s="177"/>
      <c r="M98" s="159"/>
      <c r="N98" s="120"/>
      <c r="O98" s="153">
        <f t="shared" si="8"/>
        <v>3607.1428571428569</v>
      </c>
      <c r="P98" s="121">
        <f t="shared" si="6"/>
        <v>3649.6784873772776</v>
      </c>
      <c r="Q98" s="121">
        <f t="shared" si="7"/>
        <v>101.1792055906572</v>
      </c>
    </row>
    <row r="99" spans="1:18" ht="15.75" customHeight="1">
      <c r="A99" s="114" t="s">
        <v>220</v>
      </c>
      <c r="B99" s="14" t="s">
        <v>7</v>
      </c>
      <c r="C99" s="155">
        <v>0</v>
      </c>
      <c r="D99" s="173">
        <v>0</v>
      </c>
      <c r="E99" s="155">
        <v>5000</v>
      </c>
      <c r="F99" s="155">
        <v>3642.8571428571427</v>
      </c>
      <c r="G99" s="155"/>
      <c r="H99" s="155"/>
      <c r="I99" s="155"/>
      <c r="J99" s="155"/>
      <c r="K99" s="157"/>
      <c r="L99" s="177"/>
      <c r="M99" s="159"/>
      <c r="N99" s="120"/>
      <c r="O99" s="153">
        <f t="shared" si="8"/>
        <v>2160.7142857142858</v>
      </c>
      <c r="P99" s="121">
        <f t="shared" si="6"/>
        <v>2213.3494564407424</v>
      </c>
      <c r="Q99" s="121">
        <f t="shared" si="7"/>
        <v>102.43600790138973</v>
      </c>
    </row>
    <row r="100" spans="1:18" ht="15.75" customHeight="1">
      <c r="A100" s="114" t="s">
        <v>221</v>
      </c>
      <c r="B100" s="14" t="s">
        <v>7</v>
      </c>
      <c r="C100" s="155">
        <v>0</v>
      </c>
      <c r="D100" s="173">
        <v>0</v>
      </c>
      <c r="E100" s="155">
        <v>3000</v>
      </c>
      <c r="F100" s="155">
        <v>2214.2857142857142</v>
      </c>
      <c r="G100" s="155"/>
      <c r="H100" s="155"/>
      <c r="I100" s="155"/>
      <c r="J100" s="155"/>
      <c r="K100" s="157"/>
      <c r="L100" s="177"/>
      <c r="M100" s="159"/>
      <c r="N100" s="120"/>
      <c r="O100" s="153">
        <f t="shared" si="8"/>
        <v>1303.5714285714284</v>
      </c>
      <c r="P100" s="121">
        <f t="shared" si="6"/>
        <v>1332.8416397812211</v>
      </c>
      <c r="Q100" s="121">
        <f t="shared" si="7"/>
        <v>102.24538606540877</v>
      </c>
    </row>
    <row r="101" spans="1:18" ht="15.75" customHeight="1">
      <c r="A101" s="114" t="s">
        <v>222</v>
      </c>
      <c r="B101" s="14" t="s">
        <v>7</v>
      </c>
      <c r="C101" s="155">
        <v>11090.90909090909</v>
      </c>
      <c r="D101" s="173">
        <v>11250</v>
      </c>
      <c r="E101" s="155">
        <v>9000</v>
      </c>
      <c r="F101" s="155">
        <v>6428.5714285714284</v>
      </c>
      <c r="G101" s="155"/>
      <c r="H101" s="155"/>
      <c r="I101" s="155"/>
      <c r="J101" s="155"/>
      <c r="K101" s="157"/>
      <c r="L101" s="177"/>
      <c r="M101" s="159"/>
      <c r="N101" s="120"/>
      <c r="O101" s="153">
        <f t="shared" si="8"/>
        <v>9442.3701298701289</v>
      </c>
      <c r="P101" s="121">
        <f t="shared" si="6"/>
        <v>1953.4508182444911</v>
      </c>
      <c r="Q101" s="121">
        <f t="shared" si="7"/>
        <v>20.688140703835753</v>
      </c>
    </row>
    <row r="102" spans="1:18" ht="15.75" customHeight="1">
      <c r="A102" s="114" t="s">
        <v>223</v>
      </c>
      <c r="B102" s="14" t="s">
        <v>7</v>
      </c>
      <c r="C102" s="155">
        <v>8090.909090909091</v>
      </c>
      <c r="D102" s="173">
        <v>8000</v>
      </c>
      <c r="E102" s="155">
        <v>6083.333333333333</v>
      </c>
      <c r="F102" s="155">
        <v>3642.8571428571427</v>
      </c>
      <c r="G102" s="155"/>
      <c r="H102" s="155"/>
      <c r="I102" s="155"/>
      <c r="J102" s="155"/>
      <c r="K102" s="157"/>
      <c r="L102" s="177"/>
      <c r="M102" s="159"/>
      <c r="N102" s="120"/>
      <c r="O102" s="153">
        <f t="shared" si="8"/>
        <v>6454.2748917748913</v>
      </c>
      <c r="P102" s="121">
        <f t="shared" si="6"/>
        <v>1810.3525216571761</v>
      </c>
      <c r="Q102" s="121">
        <f t="shared" si="7"/>
        <v>28.048890882602905</v>
      </c>
    </row>
    <row r="103" spans="1:18" ht="15.75" customHeight="1">
      <c r="A103" s="114" t="s">
        <v>224</v>
      </c>
      <c r="B103" s="14" t="s">
        <v>7</v>
      </c>
      <c r="C103" s="155">
        <v>5181.818181818182</v>
      </c>
      <c r="D103" s="173">
        <v>5500</v>
      </c>
      <c r="E103" s="155">
        <v>4083.3333333333335</v>
      </c>
      <c r="F103" s="155">
        <v>2214.2857142857142</v>
      </c>
      <c r="G103" s="155"/>
      <c r="H103" s="155"/>
      <c r="I103" s="155"/>
      <c r="J103" s="155"/>
      <c r="K103" s="157"/>
      <c r="L103" s="177"/>
      <c r="M103" s="159"/>
      <c r="N103" s="120"/>
      <c r="O103" s="153">
        <f t="shared" si="8"/>
        <v>4244.8593073593074</v>
      </c>
      <c r="P103" s="121">
        <f t="shared" si="6"/>
        <v>1284.7752573818736</v>
      </c>
      <c r="Q103" s="121">
        <f t="shared" si="7"/>
        <v>30.266615789938207</v>
      </c>
    </row>
    <row r="104" spans="1:18" ht="15.75" customHeight="1">
      <c r="A104" s="114" t="s">
        <v>12</v>
      </c>
      <c r="B104" s="14" t="s">
        <v>7</v>
      </c>
      <c r="C104" s="155">
        <v>512.39669421487599</v>
      </c>
      <c r="D104" s="173">
        <v>545.45454545454527</v>
      </c>
      <c r="E104" s="155">
        <v>534.09090909090901</v>
      </c>
      <c r="F104" s="155">
        <v>525.97402597402584</v>
      </c>
      <c r="G104" s="155"/>
      <c r="H104" s="155"/>
      <c r="I104" s="155"/>
      <c r="J104" s="155"/>
      <c r="K104" s="157"/>
      <c r="L104" s="177"/>
      <c r="M104" s="159"/>
      <c r="N104" s="120"/>
      <c r="O104" s="153">
        <f t="shared" si="8"/>
        <v>529.479043683589</v>
      </c>
      <c r="P104" s="121">
        <f t="shared" si="6"/>
        <v>12.047590753804812</v>
      </c>
      <c r="Q104" s="121">
        <f t="shared" si="7"/>
        <v>2.2753668719331452</v>
      </c>
    </row>
    <row r="105" spans="1:18" ht="15.75" customHeight="1">
      <c r="A105" s="114" t="s">
        <v>225</v>
      </c>
      <c r="B105" s="14" t="s">
        <v>7</v>
      </c>
      <c r="C105" s="155">
        <v>0</v>
      </c>
      <c r="D105" s="173">
        <v>0</v>
      </c>
      <c r="E105" s="155">
        <v>0</v>
      </c>
      <c r="F105" s="155">
        <v>0</v>
      </c>
      <c r="G105" s="155"/>
      <c r="H105" s="155"/>
      <c r="I105" s="155"/>
      <c r="J105" s="155"/>
      <c r="K105" s="157"/>
      <c r="L105" s="177"/>
      <c r="M105" s="159"/>
      <c r="N105" s="120"/>
      <c r="O105" s="153">
        <f t="shared" si="8"/>
        <v>0</v>
      </c>
      <c r="P105" s="121">
        <f t="shared" si="6"/>
        <v>0</v>
      </c>
      <c r="Q105" s="121" t="e">
        <f t="shared" si="7"/>
        <v>#DIV/0!</v>
      </c>
    </row>
    <row r="106" spans="1:18" ht="15.75" customHeight="1">
      <c r="A106" s="114" t="s">
        <v>226</v>
      </c>
      <c r="B106" s="14" t="s">
        <v>7</v>
      </c>
      <c r="C106" s="155">
        <v>901.5151515151515</v>
      </c>
      <c r="D106" s="173">
        <v>1076.3888888888887</v>
      </c>
      <c r="E106" s="155">
        <v>1233.3333333333333</v>
      </c>
      <c r="F106" s="155">
        <v>1214.285714285714</v>
      </c>
      <c r="G106" s="155"/>
      <c r="H106" s="155"/>
      <c r="I106" s="155"/>
      <c r="J106" s="155"/>
      <c r="K106" s="157"/>
      <c r="L106" s="177"/>
      <c r="M106" s="159"/>
      <c r="N106" s="120"/>
      <c r="O106" s="153">
        <f t="shared" si="8"/>
        <v>1106.3807720057719</v>
      </c>
      <c r="P106" s="121">
        <f t="shared" si="6"/>
        <v>132.88139910082384</v>
      </c>
      <c r="Q106" s="121">
        <f t="shared" si="7"/>
        <v>12.010458104755513</v>
      </c>
    </row>
    <row r="107" spans="1:18" ht="15.75" customHeight="1">
      <c r="A107" s="114" t="s">
        <v>227</v>
      </c>
      <c r="B107" s="14" t="s">
        <v>7</v>
      </c>
      <c r="C107" s="155">
        <v>4136.363636363636</v>
      </c>
      <c r="D107" s="173">
        <v>5750</v>
      </c>
      <c r="E107" s="155">
        <v>5750</v>
      </c>
      <c r="F107" s="155">
        <v>7416.666666666667</v>
      </c>
      <c r="G107" s="155"/>
      <c r="H107" s="155"/>
      <c r="I107" s="155"/>
      <c r="J107" s="155"/>
      <c r="K107" s="157"/>
      <c r="L107" s="177"/>
      <c r="M107" s="159"/>
      <c r="N107" s="120"/>
      <c r="O107" s="153">
        <f t="shared" si="8"/>
        <v>5763.257575757576</v>
      </c>
      <c r="P107" s="121">
        <f t="shared" si="6"/>
        <v>1159.8380316414302</v>
      </c>
      <c r="Q107" s="121">
        <f t="shared" si="7"/>
        <v>20.124695389637697</v>
      </c>
    </row>
    <row r="108" spans="1:18" ht="15.75" customHeight="1">
      <c r="A108" s="114" t="s">
        <v>228</v>
      </c>
      <c r="B108" s="14" t="s">
        <v>7</v>
      </c>
      <c r="C108" s="155">
        <v>2045.4545454545455</v>
      </c>
      <c r="D108" s="173">
        <v>2916.6666666666665</v>
      </c>
      <c r="E108" s="155">
        <v>2833.3333333333335</v>
      </c>
      <c r="F108" s="155">
        <v>3708.3333333333335</v>
      </c>
      <c r="G108" s="155"/>
      <c r="H108" s="155"/>
      <c r="I108" s="155"/>
      <c r="J108" s="155"/>
      <c r="K108" s="157"/>
      <c r="L108" s="177"/>
      <c r="M108" s="159"/>
      <c r="N108" s="120"/>
      <c r="O108" s="153">
        <f t="shared" si="8"/>
        <v>2875.94696969697</v>
      </c>
      <c r="P108" s="121">
        <f t="shared" si="6"/>
        <v>588.65497976685378</v>
      </c>
      <c r="Q108" s="121">
        <f t="shared" si="7"/>
        <v>20.468213982015065</v>
      </c>
    </row>
    <row r="109" spans="1:18" ht="15.75" customHeight="1">
      <c r="A109" s="114" t="s">
        <v>229</v>
      </c>
      <c r="B109" s="179" t="s">
        <v>7</v>
      </c>
      <c r="C109" s="155">
        <v>0</v>
      </c>
      <c r="D109" s="173">
        <v>0</v>
      </c>
      <c r="E109" s="155">
        <v>0</v>
      </c>
      <c r="F109" s="155">
        <v>0</v>
      </c>
      <c r="G109" s="155"/>
      <c r="H109" s="155"/>
      <c r="I109" s="155"/>
      <c r="J109" s="155"/>
      <c r="K109" s="157"/>
      <c r="L109" s="177"/>
      <c r="M109" s="159"/>
      <c r="N109" s="120"/>
      <c r="O109" s="153"/>
      <c r="P109" s="121"/>
      <c r="Q109" s="121"/>
    </row>
    <row r="110" spans="1:18" ht="15.75" customHeight="1">
      <c r="A110" s="114" t="s">
        <v>230</v>
      </c>
      <c r="B110" s="179" t="s">
        <v>7</v>
      </c>
      <c r="C110" s="155">
        <v>0</v>
      </c>
      <c r="D110" s="173">
        <v>0</v>
      </c>
      <c r="E110" s="155">
        <v>0</v>
      </c>
      <c r="F110" s="155">
        <v>0</v>
      </c>
      <c r="G110" s="155"/>
      <c r="H110" s="155"/>
      <c r="I110" s="155"/>
      <c r="J110" s="155"/>
      <c r="K110" s="157"/>
      <c r="L110" s="177"/>
      <c r="M110" s="159"/>
      <c r="N110" s="120"/>
      <c r="O110" s="153"/>
      <c r="P110" s="121"/>
      <c r="Q110" s="121"/>
    </row>
    <row r="111" spans="1:18" ht="15.75" customHeight="1">
      <c r="A111" s="114" t="s">
        <v>231</v>
      </c>
      <c r="B111" s="179" t="s">
        <v>32</v>
      </c>
      <c r="C111" s="155">
        <v>8363.636363636364</v>
      </c>
      <c r="D111" s="173">
        <v>8833.3333333333339</v>
      </c>
      <c r="E111" s="155">
        <v>12666.666666666666</v>
      </c>
      <c r="F111" s="155">
        <v>14785.714285714286</v>
      </c>
      <c r="G111" s="155"/>
      <c r="H111" s="155"/>
      <c r="I111" s="155"/>
      <c r="J111" s="155"/>
      <c r="K111" s="157"/>
      <c r="L111" s="177"/>
      <c r="M111" s="159"/>
      <c r="N111" s="120"/>
      <c r="O111" s="153">
        <f t="shared" si="8"/>
        <v>11162.337662337661</v>
      </c>
      <c r="P111" s="121">
        <f t="shared" si="6"/>
        <v>2676.2312134777817</v>
      </c>
      <c r="Q111" s="121">
        <f t="shared" si="7"/>
        <v>23.975544320859711</v>
      </c>
    </row>
    <row r="112" spans="1:18" ht="15.75" customHeight="1">
      <c r="A112" s="114" t="s">
        <v>232</v>
      </c>
      <c r="B112" s="14" t="s">
        <v>32</v>
      </c>
      <c r="C112" s="180">
        <v>10727.272727272728</v>
      </c>
      <c r="D112" s="173">
        <v>10000</v>
      </c>
      <c r="E112" s="124">
        <v>11833.333333333334</v>
      </c>
      <c r="F112" s="155">
        <v>14785.714285714286</v>
      </c>
      <c r="G112" s="155"/>
      <c r="H112" s="155"/>
      <c r="I112" s="155"/>
      <c r="J112" s="155"/>
      <c r="K112" s="157"/>
      <c r="L112" s="177"/>
      <c r="M112" s="159"/>
      <c r="N112" s="120"/>
      <c r="O112" s="153">
        <f t="shared" si="8"/>
        <v>11836.580086580088</v>
      </c>
      <c r="P112" s="121">
        <f t="shared" si="6"/>
        <v>1823.5262746767228</v>
      </c>
      <c r="Q112" s="121">
        <f t="shared" si="7"/>
        <v>15.405854236091173</v>
      </c>
    </row>
    <row r="113" spans="1:17" ht="15.75" customHeight="1">
      <c r="A113" s="114" t="s">
        <v>233</v>
      </c>
      <c r="B113" s="14" t="s">
        <v>7</v>
      </c>
      <c r="C113" s="180">
        <v>0</v>
      </c>
      <c r="D113" s="173">
        <v>0</v>
      </c>
      <c r="E113" s="124">
        <v>0</v>
      </c>
      <c r="F113" s="155">
        <v>0</v>
      </c>
      <c r="G113" s="155"/>
      <c r="H113" s="155"/>
      <c r="I113" s="155"/>
      <c r="J113" s="155"/>
      <c r="K113" s="157"/>
      <c r="L113" s="177"/>
      <c r="M113" s="159"/>
      <c r="N113" s="120"/>
      <c r="O113" s="153"/>
      <c r="P113" s="121"/>
      <c r="Q113" s="121"/>
    </row>
    <row r="114" spans="1:17" ht="15.75" customHeight="1">
      <c r="A114" s="114" t="s">
        <v>234</v>
      </c>
      <c r="B114" s="14" t="s">
        <v>7</v>
      </c>
      <c r="C114" s="155">
        <v>9590.9090909090901</v>
      </c>
      <c r="D114" s="173">
        <v>10583.333333333334</v>
      </c>
      <c r="E114" s="155">
        <v>10333.333333333334</v>
      </c>
      <c r="F114" s="155">
        <v>8500</v>
      </c>
      <c r="G114" s="155"/>
      <c r="H114" s="155"/>
      <c r="I114" s="155"/>
      <c r="J114" s="155"/>
      <c r="K114" s="157"/>
      <c r="L114" s="177"/>
      <c r="M114" s="159"/>
      <c r="N114" s="120"/>
      <c r="O114" s="153">
        <f t="shared" si="8"/>
        <v>9751.8939393939399</v>
      </c>
      <c r="P114" s="121">
        <f t="shared" si="6"/>
        <v>809.70948363469915</v>
      </c>
      <c r="Q114" s="121">
        <f t="shared" si="7"/>
        <v>8.3030997739196177</v>
      </c>
    </row>
    <row r="115" spans="1:17" ht="15.75" customHeight="1">
      <c r="A115" s="114" t="s">
        <v>235</v>
      </c>
      <c r="B115" s="14" t="s">
        <v>7</v>
      </c>
      <c r="C115" s="155">
        <v>5545.454545454545</v>
      </c>
      <c r="D115" s="173">
        <v>6000</v>
      </c>
      <c r="E115" s="155">
        <v>6250</v>
      </c>
      <c r="F115" s="155">
        <v>4785.7142857142853</v>
      </c>
      <c r="G115" s="155"/>
      <c r="H115" s="155"/>
      <c r="I115" s="155"/>
      <c r="J115" s="155"/>
      <c r="K115" s="157"/>
      <c r="L115" s="177"/>
      <c r="M115" s="159"/>
      <c r="N115" s="120"/>
      <c r="O115" s="153">
        <f t="shared" si="8"/>
        <v>5645.2922077922076</v>
      </c>
      <c r="P115" s="121">
        <f t="shared" si="6"/>
        <v>556.85071939313252</v>
      </c>
      <c r="Q115" s="121">
        <f t="shared" si="7"/>
        <v>9.8639839869495223</v>
      </c>
    </row>
    <row r="116" spans="1:17" ht="15.75" customHeight="1">
      <c r="A116" s="114" t="s">
        <v>236</v>
      </c>
      <c r="B116" s="14" t="s">
        <v>7</v>
      </c>
      <c r="C116" s="155">
        <v>1414.2857142857142</v>
      </c>
      <c r="D116" s="173">
        <v>2200</v>
      </c>
      <c r="E116" s="155">
        <v>0</v>
      </c>
      <c r="F116" s="155">
        <v>0</v>
      </c>
      <c r="G116" s="155"/>
      <c r="H116" s="155"/>
      <c r="I116" s="155"/>
      <c r="J116" s="155"/>
      <c r="K116" s="157"/>
      <c r="L116" s="177"/>
      <c r="M116" s="159"/>
      <c r="N116" s="120"/>
      <c r="O116" s="153">
        <f t="shared" si="8"/>
        <v>903.57142857142856</v>
      </c>
      <c r="P116" s="121">
        <f t="shared" si="6"/>
        <v>945.30931121911158</v>
      </c>
      <c r="Q116" s="121">
        <f t="shared" si="7"/>
        <v>104.61921230883449</v>
      </c>
    </row>
    <row r="117" spans="1:17" ht="15.75" customHeight="1">
      <c r="A117" s="114" t="s">
        <v>237</v>
      </c>
      <c r="B117" s="14" t="s">
        <v>34</v>
      </c>
      <c r="C117" s="155">
        <v>263.63636363636363</v>
      </c>
      <c r="D117" s="173">
        <v>291.66666666666669</v>
      </c>
      <c r="E117" s="155">
        <v>287.5</v>
      </c>
      <c r="F117" s="155">
        <v>214.28571428571428</v>
      </c>
      <c r="G117" s="155"/>
      <c r="H117" s="155"/>
      <c r="I117" s="155"/>
      <c r="J117" s="155"/>
      <c r="K117" s="157"/>
      <c r="L117" s="177"/>
      <c r="M117" s="159"/>
      <c r="N117" s="120"/>
      <c r="O117" s="153">
        <f t="shared" si="8"/>
        <v>264.27218614718612</v>
      </c>
      <c r="P117" s="121">
        <f t="shared" si="6"/>
        <v>30.777591437343474</v>
      </c>
      <c r="Q117" s="121">
        <f t="shared" si="7"/>
        <v>11.646171277442692</v>
      </c>
    </row>
    <row r="118" spans="1:17" ht="15.75" customHeight="1">
      <c r="A118" s="114" t="s">
        <v>238</v>
      </c>
      <c r="B118" s="14" t="s">
        <v>34</v>
      </c>
      <c r="C118" s="155">
        <v>140.90909090909091</v>
      </c>
      <c r="D118" s="173">
        <v>177.08333333333334</v>
      </c>
      <c r="E118" s="155">
        <v>181.66666666666666</v>
      </c>
      <c r="F118" s="155">
        <v>128.57142857142858</v>
      </c>
      <c r="G118" s="155"/>
      <c r="H118" s="155"/>
      <c r="I118" s="155"/>
      <c r="J118" s="155"/>
      <c r="K118" s="157"/>
      <c r="L118" s="177"/>
      <c r="M118" s="159"/>
      <c r="N118" s="120"/>
      <c r="O118" s="153">
        <f t="shared" si="8"/>
        <v>157.05762987012986</v>
      </c>
      <c r="P118" s="121">
        <f t="shared" si="6"/>
        <v>22.797326960938911</v>
      </c>
      <c r="Q118" s="121">
        <f t="shared" si="7"/>
        <v>14.515262314724794</v>
      </c>
    </row>
    <row r="119" spans="1:17" ht="15.75" customHeight="1">
      <c r="A119" s="114" t="s">
        <v>239</v>
      </c>
      <c r="B119" s="14" t="s">
        <v>34</v>
      </c>
      <c r="C119" s="155">
        <v>76.36363636363636</v>
      </c>
      <c r="D119" s="173">
        <v>79.583333333333329</v>
      </c>
      <c r="E119" s="155">
        <v>84.166666666666671</v>
      </c>
      <c r="F119" s="155">
        <v>59.285714285714285</v>
      </c>
      <c r="G119" s="155"/>
      <c r="H119" s="155"/>
      <c r="I119" s="155"/>
      <c r="J119" s="155"/>
      <c r="K119" s="157"/>
      <c r="L119" s="177"/>
      <c r="M119" s="159"/>
      <c r="N119" s="120"/>
      <c r="O119" s="153">
        <f t="shared" si="8"/>
        <v>74.849837662337663</v>
      </c>
      <c r="P119" s="121">
        <f t="shared" si="6"/>
        <v>9.4040258261296135</v>
      </c>
      <c r="Q119" s="121">
        <f t="shared" si="7"/>
        <v>12.563856008015705</v>
      </c>
    </row>
    <row r="120" spans="1:17" ht="15.75" customHeight="1">
      <c r="A120" s="114" t="s">
        <v>240</v>
      </c>
      <c r="B120" s="14" t="s">
        <v>7</v>
      </c>
      <c r="C120" s="155">
        <v>3500</v>
      </c>
      <c r="D120" s="173">
        <v>4750</v>
      </c>
      <c r="E120" s="155">
        <v>0</v>
      </c>
      <c r="F120" s="155">
        <v>3000</v>
      </c>
      <c r="G120" s="155"/>
      <c r="H120" s="155"/>
      <c r="I120" s="155"/>
      <c r="J120" s="155"/>
      <c r="K120" s="157"/>
      <c r="L120" s="177"/>
      <c r="M120" s="159"/>
      <c r="N120" s="120"/>
      <c r="O120" s="153">
        <f t="shared" si="8"/>
        <v>2812.5</v>
      </c>
      <c r="P120" s="121">
        <f t="shared" si="6"/>
        <v>1744.4107171191079</v>
      </c>
      <c r="Q120" s="121">
        <f t="shared" si="7"/>
        <v>62.023492164234952</v>
      </c>
    </row>
    <row r="121" spans="1:17" ht="15.75" customHeight="1">
      <c r="A121" s="114" t="s">
        <v>241</v>
      </c>
      <c r="B121" s="14" t="s">
        <v>7</v>
      </c>
      <c r="C121" s="155">
        <v>1500</v>
      </c>
      <c r="D121" s="173">
        <v>0</v>
      </c>
      <c r="E121" s="155">
        <v>0</v>
      </c>
      <c r="F121" s="155">
        <v>0</v>
      </c>
      <c r="G121" s="155"/>
      <c r="H121" s="155"/>
      <c r="I121" s="155"/>
      <c r="J121" s="155"/>
      <c r="K121" s="157"/>
      <c r="L121" s="177"/>
      <c r="M121" s="159"/>
      <c r="N121" s="120"/>
      <c r="O121" s="153">
        <f t="shared" si="8"/>
        <v>375</v>
      </c>
      <c r="P121" s="121">
        <f t="shared" si="6"/>
        <v>649.519052838329</v>
      </c>
      <c r="Q121" s="121">
        <f t="shared" si="7"/>
        <v>173.20508075688775</v>
      </c>
    </row>
    <row r="122" spans="1:17" ht="15.75" customHeight="1">
      <c r="A122" s="114" t="s">
        <v>242</v>
      </c>
      <c r="B122" s="14" t="s">
        <v>7</v>
      </c>
      <c r="C122" s="155">
        <v>2428.5714285714284</v>
      </c>
      <c r="D122" s="173">
        <v>3333.3333333333335</v>
      </c>
      <c r="E122" s="155">
        <v>3125</v>
      </c>
      <c r="F122" s="155">
        <v>2571.4285714285716</v>
      </c>
      <c r="G122" s="155"/>
      <c r="H122" s="155"/>
      <c r="I122" s="155"/>
      <c r="J122" s="155"/>
      <c r="K122" s="157"/>
      <c r="L122" s="177"/>
      <c r="M122" s="159"/>
      <c r="N122" s="120"/>
      <c r="O122" s="153">
        <f t="shared" si="8"/>
        <v>2864.583333333333</v>
      </c>
      <c r="P122" s="121">
        <f t="shared" si="6"/>
        <v>375.36299041705178</v>
      </c>
      <c r="Q122" s="121">
        <f t="shared" si="7"/>
        <v>13.103580756377081</v>
      </c>
    </row>
    <row r="123" spans="1:17" ht="15.75" customHeight="1">
      <c r="A123" s="114" t="s">
        <v>243</v>
      </c>
      <c r="B123" s="14" t="s">
        <v>7</v>
      </c>
      <c r="C123" s="155">
        <v>0</v>
      </c>
      <c r="D123" s="173">
        <v>0</v>
      </c>
      <c r="E123" s="155">
        <v>0</v>
      </c>
      <c r="F123" s="155">
        <v>0</v>
      </c>
      <c r="G123" s="155"/>
      <c r="H123" s="155"/>
      <c r="I123" s="155"/>
      <c r="J123" s="155"/>
      <c r="K123" s="157"/>
      <c r="L123" s="177"/>
      <c r="M123" s="159"/>
      <c r="N123" s="120"/>
      <c r="O123" s="153">
        <f t="shared" si="8"/>
        <v>0</v>
      </c>
      <c r="P123" s="121">
        <f t="shared" si="6"/>
        <v>0</v>
      </c>
      <c r="Q123" s="121" t="e">
        <f t="shared" si="7"/>
        <v>#DIV/0!</v>
      </c>
    </row>
    <row r="124" spans="1:17" ht="15.75" customHeight="1">
      <c r="A124" s="114" t="s">
        <v>244</v>
      </c>
      <c r="B124" s="14" t="s">
        <v>7</v>
      </c>
      <c r="C124" s="155">
        <v>0</v>
      </c>
      <c r="D124" s="173">
        <v>0</v>
      </c>
      <c r="E124" s="155">
        <v>0</v>
      </c>
      <c r="F124" s="155">
        <v>0</v>
      </c>
      <c r="G124" s="155"/>
      <c r="H124" s="155"/>
      <c r="I124" s="155"/>
      <c r="J124" s="155"/>
      <c r="K124" s="157"/>
      <c r="L124" s="177"/>
      <c r="M124" s="159"/>
      <c r="N124" s="120"/>
      <c r="O124" s="153">
        <f t="shared" si="8"/>
        <v>0</v>
      </c>
      <c r="P124" s="121">
        <f t="shared" si="6"/>
        <v>0</v>
      </c>
      <c r="Q124" s="121" t="e">
        <f t="shared" si="7"/>
        <v>#DIV/0!</v>
      </c>
    </row>
    <row r="125" spans="1:17" ht="15.75" customHeight="1">
      <c r="A125" s="114" t="s">
        <v>245</v>
      </c>
      <c r="B125" s="14" t="s">
        <v>7</v>
      </c>
      <c r="C125" s="155">
        <v>0</v>
      </c>
      <c r="D125" s="173">
        <v>5625</v>
      </c>
      <c r="E125" s="155">
        <v>0</v>
      </c>
      <c r="F125" s="155">
        <v>4250</v>
      </c>
      <c r="G125" s="155"/>
      <c r="H125" s="155"/>
      <c r="I125" s="155"/>
      <c r="J125" s="155"/>
      <c r="K125" s="157"/>
      <c r="L125" s="177"/>
      <c r="M125" s="159"/>
      <c r="N125" s="120"/>
      <c r="O125" s="153">
        <f t="shared" si="8"/>
        <v>2468.75</v>
      </c>
      <c r="P125" s="121">
        <f t="shared" si="6"/>
        <v>2516.1587166750828</v>
      </c>
      <c r="Q125" s="121">
        <f t="shared" si="7"/>
        <v>101.92035308050968</v>
      </c>
    </row>
    <row r="126" spans="1:17" ht="15.75" customHeight="1">
      <c r="A126" s="114" t="s">
        <v>246</v>
      </c>
      <c r="B126" s="14" t="s">
        <v>7</v>
      </c>
      <c r="C126" s="155">
        <v>0</v>
      </c>
      <c r="D126" s="173">
        <v>0</v>
      </c>
      <c r="E126" s="155">
        <v>0</v>
      </c>
      <c r="F126" s="155">
        <v>0</v>
      </c>
      <c r="G126" s="155"/>
      <c r="H126" s="155"/>
      <c r="I126" s="155"/>
      <c r="J126" s="155"/>
      <c r="K126" s="157"/>
      <c r="L126" s="177"/>
      <c r="M126" s="159"/>
      <c r="N126" s="120"/>
      <c r="O126" s="153">
        <f t="shared" si="8"/>
        <v>0</v>
      </c>
      <c r="P126" s="121">
        <f t="shared" si="6"/>
        <v>0</v>
      </c>
      <c r="Q126" s="121" t="e">
        <f t="shared" si="7"/>
        <v>#DIV/0!</v>
      </c>
    </row>
    <row r="127" spans="1:17" ht="15.75" customHeight="1">
      <c r="A127" s="114" t="s">
        <v>18</v>
      </c>
      <c r="B127" s="14" t="s">
        <v>7</v>
      </c>
      <c r="C127" s="155">
        <v>1354.5454545454545</v>
      </c>
      <c r="D127" s="155">
        <v>1383.3333333333333</v>
      </c>
      <c r="E127" s="155">
        <v>1758.3333333333333</v>
      </c>
      <c r="F127" s="155">
        <v>1628.5714285714287</v>
      </c>
      <c r="G127" s="155"/>
      <c r="H127" s="155"/>
      <c r="I127" s="155"/>
      <c r="J127" s="155"/>
      <c r="K127" s="157"/>
      <c r="L127" s="156"/>
      <c r="M127" s="159"/>
      <c r="N127" s="120"/>
      <c r="O127" s="153">
        <f t="shared" si="8"/>
        <v>1531.1958874458874</v>
      </c>
      <c r="P127" s="121">
        <f t="shared" si="6"/>
        <v>168.92463237074278</v>
      </c>
      <c r="Q127" s="121">
        <f t="shared" si="7"/>
        <v>11.032202591173208</v>
      </c>
    </row>
    <row r="128" spans="1:17" ht="16.5" customHeight="1">
      <c r="A128" s="114" t="s">
        <v>247</v>
      </c>
      <c r="B128" s="14" t="s">
        <v>7</v>
      </c>
      <c r="C128" s="155">
        <v>4863.636363636364</v>
      </c>
      <c r="D128" s="155">
        <v>4000</v>
      </c>
      <c r="E128" s="155">
        <v>3916.6666666666665</v>
      </c>
      <c r="F128" s="155">
        <v>3535.7142857142858</v>
      </c>
      <c r="G128" s="155"/>
      <c r="H128" s="155"/>
      <c r="I128" s="155"/>
      <c r="J128" s="155"/>
      <c r="K128" s="157"/>
      <c r="L128" s="156"/>
      <c r="M128" s="159"/>
      <c r="N128" s="120"/>
      <c r="O128" s="153">
        <f t="shared" si="8"/>
        <v>4079.0043290043291</v>
      </c>
      <c r="P128" s="121">
        <f t="shared" si="6"/>
        <v>485.64562736721598</v>
      </c>
      <c r="Q128" s="121">
        <f t="shared" si="7"/>
        <v>11.905984603006303</v>
      </c>
    </row>
    <row r="129" spans="1:19" ht="16.5" customHeight="1">
      <c r="A129" s="181" t="s">
        <v>248</v>
      </c>
      <c r="B129" s="182" t="s">
        <v>7</v>
      </c>
      <c r="C129" s="124">
        <v>2863.6363636363635</v>
      </c>
      <c r="D129" s="124">
        <v>2500</v>
      </c>
      <c r="E129" s="124">
        <v>2416.6666666666665</v>
      </c>
      <c r="F129" s="124">
        <v>2178.5714285714284</v>
      </c>
      <c r="G129" s="124"/>
      <c r="H129" s="124"/>
      <c r="I129" s="124"/>
      <c r="J129" s="124"/>
      <c r="K129" s="139"/>
      <c r="L129" s="127"/>
      <c r="M129" s="129"/>
      <c r="N129" s="131"/>
      <c r="O129" s="153">
        <f t="shared" si="8"/>
        <v>2489.7186147186148</v>
      </c>
      <c r="P129" s="121">
        <f t="shared" si="6"/>
        <v>246.00271766817804</v>
      </c>
      <c r="Q129" s="121">
        <f t="shared" si="7"/>
        <v>9.880743800278049</v>
      </c>
    </row>
    <row r="130" spans="1:19" ht="16.5" customHeight="1">
      <c r="A130" s="181" t="s">
        <v>29</v>
      </c>
      <c r="B130" s="182" t="s">
        <v>31</v>
      </c>
      <c r="C130" s="124">
        <v>1581.8181818181818</v>
      </c>
      <c r="D130" s="124">
        <v>1933.3333333333333</v>
      </c>
      <c r="E130" s="124">
        <v>1500</v>
      </c>
      <c r="F130" s="124">
        <v>1157.1428571428571</v>
      </c>
      <c r="G130" s="124"/>
      <c r="H130" s="124"/>
      <c r="I130" s="124"/>
      <c r="J130" s="124"/>
      <c r="K130" s="139"/>
      <c r="L130" s="127"/>
      <c r="M130" s="129"/>
      <c r="N130" s="131"/>
      <c r="O130" s="153">
        <f t="shared" si="8"/>
        <v>1543.073593073593</v>
      </c>
      <c r="P130" s="121">
        <f t="shared" si="6"/>
        <v>275.9536534369941</v>
      </c>
      <c r="Q130" s="121">
        <f t="shared" si="7"/>
        <v>17.883376053849247</v>
      </c>
    </row>
    <row r="131" spans="1:19" ht="12.75">
      <c r="A131" s="16"/>
      <c r="B131" s="17"/>
      <c r="C131" s="5"/>
      <c r="D131" s="5"/>
      <c r="E131" s="5"/>
      <c r="F131" s="5"/>
      <c r="G131" s="5"/>
      <c r="H131" s="5"/>
      <c r="I131" s="5"/>
      <c r="J131" s="5"/>
      <c r="K131" s="183"/>
      <c r="L131" s="184"/>
      <c r="M131" s="185"/>
      <c r="N131" s="186"/>
      <c r="O131" s="6"/>
      <c r="P131" s="187"/>
      <c r="Q131" s="187"/>
    </row>
    <row r="132" spans="1:19" ht="12.75">
      <c r="A132" s="16"/>
      <c r="B132" s="17"/>
      <c r="C132" s="5"/>
      <c r="D132" s="5"/>
      <c r="E132" s="5"/>
      <c r="F132" s="5"/>
      <c r="G132" s="5"/>
      <c r="H132" s="5"/>
      <c r="I132" s="5"/>
      <c r="J132" s="5"/>
      <c r="K132" s="183"/>
      <c r="L132" s="184"/>
      <c r="M132" s="185"/>
      <c r="N132" s="186"/>
      <c r="O132" s="6"/>
      <c r="P132" s="187"/>
      <c r="Q132" s="187"/>
    </row>
    <row r="133" spans="1:19" ht="25.5" customHeight="1">
      <c r="A133" s="103" t="s">
        <v>155</v>
      </c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</row>
    <row r="134" spans="1:19" ht="21.75" customHeight="1">
      <c r="A134" s="103" t="str">
        <f>A3</f>
        <v>Enero-Abril 2026, (En RD$)</v>
      </c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</row>
    <row r="135" spans="1:19" ht="15">
      <c r="A135" s="106"/>
      <c r="B135" s="106"/>
      <c r="C135" s="106"/>
      <c r="D135" s="106"/>
      <c r="E135" s="106"/>
      <c r="F135" s="106"/>
      <c r="G135" s="106"/>
      <c r="H135" s="107"/>
      <c r="I135" s="106"/>
      <c r="J135" s="106"/>
      <c r="K135" s="106"/>
      <c r="L135" s="106"/>
      <c r="M135" s="106"/>
      <c r="N135" s="106"/>
      <c r="O135" s="106"/>
      <c r="P135" s="106" t="s">
        <v>157</v>
      </c>
      <c r="Q135" s="106" t="s">
        <v>158</v>
      </c>
    </row>
    <row r="136" spans="1:19" ht="15">
      <c r="A136" s="24" t="s">
        <v>159</v>
      </c>
      <c r="B136" s="24" t="s">
        <v>0</v>
      </c>
      <c r="C136" s="24" t="s">
        <v>1</v>
      </c>
      <c r="D136" s="24" t="s">
        <v>110</v>
      </c>
      <c r="E136" s="24" t="s">
        <v>112</v>
      </c>
      <c r="F136" s="24" t="s">
        <v>115</v>
      </c>
      <c r="G136" s="24" t="s">
        <v>116</v>
      </c>
      <c r="H136" s="108" t="s">
        <v>117</v>
      </c>
      <c r="I136" s="24" t="s">
        <v>118</v>
      </c>
      <c r="J136" s="24" t="s">
        <v>160</v>
      </c>
      <c r="K136" s="24" t="s">
        <v>131</v>
      </c>
      <c r="L136" s="24" t="s">
        <v>161</v>
      </c>
      <c r="M136" s="24" t="s">
        <v>139</v>
      </c>
      <c r="N136" s="24" t="s">
        <v>140</v>
      </c>
      <c r="O136" s="24" t="s">
        <v>2</v>
      </c>
      <c r="P136" s="24" t="s">
        <v>162</v>
      </c>
      <c r="Q136" s="24" t="s">
        <v>163</v>
      </c>
    </row>
    <row r="137" spans="1:19" s="19" customFormat="1" ht="20.25" customHeight="1">
      <c r="A137" s="109" t="s">
        <v>36</v>
      </c>
      <c r="B137" s="188"/>
      <c r="C137" s="189"/>
      <c r="D137" s="189"/>
      <c r="E137" s="189"/>
      <c r="F137" s="190"/>
      <c r="G137" s="190"/>
      <c r="H137" s="189"/>
      <c r="I137" s="189"/>
      <c r="J137" s="189"/>
      <c r="K137" s="191"/>
      <c r="L137" s="190"/>
      <c r="M137" s="192"/>
      <c r="N137" s="193"/>
      <c r="O137" s="194"/>
      <c r="P137" s="195"/>
      <c r="Q137" s="195"/>
      <c r="R137" s="196"/>
      <c r="S137" s="197"/>
    </row>
    <row r="138" spans="1:19" ht="19.5" customHeight="1">
      <c r="A138" s="198" t="s">
        <v>13</v>
      </c>
      <c r="B138" s="14" t="s">
        <v>3</v>
      </c>
      <c r="C138" s="155">
        <v>12927.272727272728</v>
      </c>
      <c r="D138" s="155">
        <v>13066.666666666666</v>
      </c>
      <c r="E138" s="155">
        <v>13266.666666666666</v>
      </c>
      <c r="F138" s="155">
        <v>13542.857142857143</v>
      </c>
      <c r="G138" s="155"/>
      <c r="H138" s="155"/>
      <c r="I138" s="155"/>
      <c r="J138" s="155"/>
      <c r="K138" s="157"/>
      <c r="L138" s="177"/>
      <c r="M138" s="159"/>
      <c r="N138" s="120"/>
      <c r="O138" s="153">
        <f>AVERAGE(C138:N138)</f>
        <v>13200.8658008658</v>
      </c>
      <c r="P138" s="121">
        <f t="shared" ref="P138:P145" si="9">STDEVP(C138:N138)</f>
        <v>231.38194045510807</v>
      </c>
      <c r="Q138" s="121">
        <f t="shared" ref="Q138:Q145" si="10">P138/O138*100</f>
        <v>1.7527785218446241</v>
      </c>
      <c r="R138" s="104"/>
      <c r="S138" s="197"/>
    </row>
    <row r="139" spans="1:19" ht="19.5" customHeight="1">
      <c r="A139" s="198" t="s">
        <v>249</v>
      </c>
      <c r="B139" s="14" t="s">
        <v>3</v>
      </c>
      <c r="C139" s="155">
        <v>11636.363636363636</v>
      </c>
      <c r="D139" s="155">
        <v>11000</v>
      </c>
      <c r="E139" s="155">
        <v>11000</v>
      </c>
      <c r="F139" s="155">
        <v>10857.142857142857</v>
      </c>
      <c r="G139" s="155"/>
      <c r="H139" s="155"/>
      <c r="I139" s="155"/>
      <c r="J139" s="155"/>
      <c r="K139" s="157"/>
      <c r="L139" s="177"/>
      <c r="M139" s="159"/>
      <c r="N139" s="120"/>
      <c r="O139" s="153">
        <f t="shared" ref="O139:O145" si="11">AVERAGE(C139:N139)</f>
        <v>11123.376623376622</v>
      </c>
      <c r="P139" s="121">
        <f t="shared" si="9"/>
        <v>301.86076101738848</v>
      </c>
      <c r="Q139" s="121">
        <f t="shared" si="10"/>
        <v>2.7137511498352502</v>
      </c>
      <c r="R139" s="104"/>
      <c r="S139" s="197"/>
    </row>
    <row r="140" spans="1:19" ht="19.5" customHeight="1">
      <c r="A140" s="198" t="s">
        <v>250</v>
      </c>
      <c r="B140" s="14" t="s">
        <v>3</v>
      </c>
      <c r="C140" s="155">
        <v>12318.181818181818</v>
      </c>
      <c r="D140" s="155">
        <v>12000</v>
      </c>
      <c r="E140" s="155">
        <v>12000</v>
      </c>
      <c r="F140" s="155">
        <v>11857.142857142857</v>
      </c>
      <c r="G140" s="155"/>
      <c r="H140" s="155"/>
      <c r="I140" s="155"/>
      <c r="J140" s="155"/>
      <c r="K140" s="157"/>
      <c r="L140" s="177"/>
      <c r="M140" s="159"/>
      <c r="N140" s="120"/>
      <c r="O140" s="153">
        <f t="shared" si="11"/>
        <v>12043.831168831168</v>
      </c>
      <c r="P140" s="121">
        <f t="shared" si="9"/>
        <v>168.79214084367791</v>
      </c>
      <c r="Q140" s="121">
        <f t="shared" si="10"/>
        <v>1.4014821237323845</v>
      </c>
      <c r="R140" s="104"/>
      <c r="S140" s="197"/>
    </row>
    <row r="141" spans="1:19" ht="19.5" customHeight="1">
      <c r="A141" s="198" t="s">
        <v>30</v>
      </c>
      <c r="B141" s="135" t="s">
        <v>3</v>
      </c>
      <c r="C141" s="155">
        <v>11500</v>
      </c>
      <c r="D141" s="155">
        <v>11500</v>
      </c>
      <c r="E141" s="155">
        <v>11500</v>
      </c>
      <c r="F141" s="155">
        <v>11500</v>
      </c>
      <c r="G141" s="155"/>
      <c r="H141" s="155"/>
      <c r="I141" s="155"/>
      <c r="J141" s="155"/>
      <c r="K141" s="157"/>
      <c r="L141" s="156"/>
      <c r="M141" s="159"/>
      <c r="N141" s="120"/>
      <c r="O141" s="153">
        <f t="shared" si="11"/>
        <v>11500</v>
      </c>
      <c r="P141" s="121">
        <f t="shared" si="9"/>
        <v>0</v>
      </c>
      <c r="Q141" s="121">
        <f t="shared" si="10"/>
        <v>0</v>
      </c>
      <c r="R141" s="104"/>
      <c r="S141" s="197"/>
    </row>
    <row r="142" spans="1:19" s="19" customFormat="1" ht="16.5" customHeight="1">
      <c r="A142" s="109" t="s">
        <v>37</v>
      </c>
      <c r="B142" s="199"/>
      <c r="C142" s="190"/>
      <c r="D142" s="144"/>
      <c r="E142" s="190"/>
      <c r="F142" s="190"/>
      <c r="G142" s="190"/>
      <c r="H142" s="200"/>
      <c r="I142" s="190"/>
      <c r="J142" s="189"/>
      <c r="K142" s="190"/>
      <c r="L142" s="190"/>
      <c r="M142" s="190"/>
      <c r="N142" s="190"/>
      <c r="O142" s="153"/>
      <c r="P142" s="121"/>
      <c r="Q142" s="121"/>
      <c r="R142" s="196"/>
      <c r="S142" s="197"/>
    </row>
    <row r="143" spans="1:19" ht="19.5" customHeight="1">
      <c r="A143" s="198" t="s">
        <v>251</v>
      </c>
      <c r="B143" s="14" t="s">
        <v>3</v>
      </c>
      <c r="C143" s="155">
        <v>6972.727272727273</v>
      </c>
      <c r="D143" s="155">
        <v>6700</v>
      </c>
      <c r="E143" s="155">
        <v>6166.666666666667</v>
      </c>
      <c r="F143" s="155">
        <v>5450</v>
      </c>
      <c r="G143" s="155"/>
      <c r="H143" s="155"/>
      <c r="I143" s="155"/>
      <c r="J143" s="155"/>
      <c r="K143" s="157"/>
      <c r="L143" s="177"/>
      <c r="M143" s="159"/>
      <c r="N143" s="120"/>
      <c r="O143" s="153">
        <f t="shared" si="11"/>
        <v>6322.348484848485</v>
      </c>
      <c r="P143" s="121">
        <f t="shared" si="9"/>
        <v>581.12863080146906</v>
      </c>
      <c r="Q143" s="121">
        <f t="shared" si="10"/>
        <v>9.1916576916654371</v>
      </c>
      <c r="R143" s="104"/>
      <c r="S143" s="197"/>
    </row>
    <row r="144" spans="1:19" ht="19.5" customHeight="1">
      <c r="A144" s="198" t="s">
        <v>252</v>
      </c>
      <c r="B144" s="14" t="s">
        <v>3</v>
      </c>
      <c r="C144" s="155">
        <v>8454.545454545454</v>
      </c>
      <c r="D144" s="155">
        <v>8125</v>
      </c>
      <c r="E144" s="155">
        <v>7483.333333333333</v>
      </c>
      <c r="F144" s="155">
        <v>6750</v>
      </c>
      <c r="G144" s="155"/>
      <c r="H144" s="155"/>
      <c r="I144" s="155"/>
      <c r="J144" s="155"/>
      <c r="K144" s="157"/>
      <c r="L144" s="177"/>
      <c r="M144" s="159"/>
      <c r="N144" s="120"/>
      <c r="O144" s="153">
        <f t="shared" si="11"/>
        <v>7703.219696969697</v>
      </c>
      <c r="P144" s="121">
        <f t="shared" si="9"/>
        <v>651.7988228022017</v>
      </c>
      <c r="Q144" s="121">
        <f t="shared" si="10"/>
        <v>8.4613817136567882</v>
      </c>
      <c r="R144" s="104"/>
      <c r="S144" s="197"/>
    </row>
    <row r="145" spans="1:19" ht="20.25" customHeight="1">
      <c r="A145" s="198" t="s">
        <v>38</v>
      </c>
      <c r="B145" s="135" t="s">
        <v>7</v>
      </c>
      <c r="C145" s="155">
        <v>650</v>
      </c>
      <c r="D145" s="155">
        <v>650</v>
      </c>
      <c r="E145" s="155">
        <v>650</v>
      </c>
      <c r="F145" s="155">
        <v>650</v>
      </c>
      <c r="G145" s="155"/>
      <c r="H145" s="155"/>
      <c r="I145" s="155"/>
      <c r="J145" s="155"/>
      <c r="K145" s="157"/>
      <c r="L145" s="156"/>
      <c r="M145" s="156"/>
      <c r="N145" s="156"/>
      <c r="O145" s="153">
        <f t="shared" si="11"/>
        <v>650</v>
      </c>
      <c r="P145" s="121">
        <f t="shared" si="9"/>
        <v>0</v>
      </c>
      <c r="Q145" s="121">
        <f t="shared" si="10"/>
        <v>0</v>
      </c>
      <c r="S145" s="197"/>
    </row>
    <row r="146" spans="1:19" ht="21" customHeight="1">
      <c r="A146" s="201" t="s">
        <v>146</v>
      </c>
      <c r="B146" s="202"/>
      <c r="C146" s="203"/>
      <c r="D146" s="203"/>
      <c r="E146" s="203"/>
      <c r="F146" s="203"/>
      <c r="G146" s="203"/>
      <c r="H146" s="203"/>
      <c r="I146" s="203"/>
      <c r="J146" s="203"/>
      <c r="K146" s="204"/>
      <c r="L146" s="205"/>
      <c r="M146" s="205"/>
      <c r="N146" s="205"/>
      <c r="O146" s="206"/>
      <c r="P146" s="207"/>
      <c r="Q146" s="207"/>
      <c r="S146" s="197"/>
    </row>
    <row r="147" spans="1:19" ht="17.25" customHeight="1">
      <c r="A147" s="198" t="s">
        <v>253</v>
      </c>
      <c r="B147" s="208" t="s">
        <v>147</v>
      </c>
      <c r="C147" s="155">
        <v>930</v>
      </c>
      <c r="D147" s="155">
        <v>930</v>
      </c>
      <c r="E147" s="155">
        <v>930</v>
      </c>
      <c r="F147" s="155">
        <v>930</v>
      </c>
      <c r="G147" s="155"/>
      <c r="H147" s="155"/>
      <c r="I147" s="155"/>
      <c r="J147" s="155"/>
      <c r="K147" s="157"/>
      <c r="L147" s="156"/>
      <c r="M147" s="156"/>
      <c r="N147" s="156"/>
      <c r="O147" s="153">
        <f t="shared" ref="O147" si="12">AVERAGE(C147:N147)</f>
        <v>930</v>
      </c>
      <c r="P147" s="121">
        <f t="shared" ref="P147" si="13">STDEVP(C147:N147)</f>
        <v>0</v>
      </c>
      <c r="Q147" s="121">
        <f t="shared" ref="Q147" si="14">P147/O147*100</f>
        <v>0</v>
      </c>
      <c r="S147" s="197"/>
    </row>
    <row r="148" spans="1:19" ht="15.75" customHeight="1">
      <c r="A148" s="11" t="s">
        <v>35</v>
      </c>
      <c r="B148" s="12"/>
      <c r="C148" s="5"/>
      <c r="D148" s="5"/>
      <c r="E148" s="5"/>
      <c r="F148" s="5"/>
      <c r="G148" s="5"/>
      <c r="H148" s="5"/>
      <c r="I148" s="5"/>
      <c r="J148" s="5"/>
      <c r="K148" s="183"/>
      <c r="L148" s="184"/>
      <c r="M148" s="8"/>
      <c r="N148" s="8"/>
      <c r="O148" s="6"/>
      <c r="P148" s="187"/>
      <c r="Q148" s="187"/>
      <c r="S148" s="197"/>
    </row>
    <row r="149" spans="1:19" ht="11.25" customHeight="1">
      <c r="A149" s="11"/>
      <c r="B149" s="12"/>
      <c r="C149" s="5"/>
      <c r="D149" s="5"/>
      <c r="E149" s="5"/>
      <c r="F149" s="5"/>
      <c r="G149" s="5"/>
      <c r="H149" s="5"/>
      <c r="I149" s="5"/>
      <c r="J149" s="5"/>
      <c r="K149" s="183"/>
      <c r="L149" s="184"/>
      <c r="M149" s="8"/>
      <c r="N149" s="8"/>
      <c r="O149" s="6"/>
      <c r="P149" s="187"/>
      <c r="Q149" s="187"/>
    </row>
    <row r="150" spans="1:19" ht="13.5">
      <c r="A150" s="7" t="s">
        <v>254</v>
      </c>
      <c r="B150" s="13"/>
      <c r="C150" s="8"/>
      <c r="D150" s="8"/>
      <c r="E150" s="8"/>
      <c r="F150" s="8"/>
      <c r="G150" s="8"/>
      <c r="H150" s="104"/>
      <c r="I150" s="8"/>
      <c r="J150" s="8"/>
      <c r="K150" s="8"/>
      <c r="L150" s="8"/>
      <c r="M150" s="8"/>
      <c r="N150" s="8"/>
      <c r="O150" s="8"/>
      <c r="P150" s="9"/>
      <c r="Q150" s="9"/>
    </row>
    <row r="151" spans="1:19" ht="13.5">
      <c r="A151" s="10" t="s">
        <v>255</v>
      </c>
      <c r="B151" s="13"/>
      <c r="C151" s="8"/>
      <c r="D151" s="8"/>
      <c r="E151" s="8"/>
      <c r="F151" s="8"/>
      <c r="G151" s="8"/>
      <c r="H151" s="104"/>
      <c r="I151" s="8"/>
      <c r="J151" s="8"/>
      <c r="K151" s="8"/>
      <c r="L151" s="8"/>
      <c r="M151" s="8"/>
      <c r="N151" s="8"/>
      <c r="O151" s="9"/>
      <c r="P151" s="9"/>
      <c r="Q151" s="9"/>
    </row>
    <row r="152" spans="1:19">
      <c r="A152" s="8"/>
      <c r="B152" s="13"/>
      <c r="C152" s="8"/>
      <c r="D152" s="8"/>
      <c r="E152" s="8"/>
      <c r="F152" s="8"/>
      <c r="G152" s="8"/>
      <c r="H152" s="104"/>
      <c r="I152" s="8"/>
      <c r="J152" s="8"/>
      <c r="K152" s="8"/>
      <c r="L152" s="8"/>
      <c r="M152" s="8"/>
      <c r="N152" s="8"/>
      <c r="O152" s="9"/>
      <c r="P152" s="9"/>
      <c r="Q152" s="9"/>
    </row>
    <row r="153" spans="1:19">
      <c r="A153" s="8"/>
      <c r="B153" s="13"/>
      <c r="C153" s="8"/>
      <c r="D153" s="8"/>
      <c r="E153" s="8"/>
      <c r="F153" s="8"/>
      <c r="G153" s="8"/>
      <c r="H153" s="104"/>
      <c r="I153" s="8"/>
      <c r="J153" s="8"/>
      <c r="K153" s="8"/>
      <c r="L153" s="8"/>
      <c r="M153" s="8"/>
      <c r="N153" s="8"/>
      <c r="O153" s="9"/>
      <c r="P153" s="9"/>
      <c r="Q153" s="9"/>
    </row>
    <row r="154" spans="1:19">
      <c r="A154" s="8"/>
      <c r="B154" s="13"/>
      <c r="C154" s="8"/>
      <c r="D154" s="8"/>
      <c r="E154" s="8"/>
      <c r="F154" s="8"/>
      <c r="G154" s="8"/>
      <c r="H154" s="104"/>
      <c r="I154" s="8"/>
      <c r="J154" s="8"/>
      <c r="K154" s="8"/>
      <c r="L154" s="8"/>
      <c r="M154" s="8"/>
      <c r="N154" s="8"/>
      <c r="O154" s="9"/>
      <c r="P154" s="9"/>
      <c r="Q154" s="9"/>
    </row>
    <row r="155" spans="1:19">
      <c r="A155" s="8"/>
      <c r="B155" s="13"/>
      <c r="C155" s="8"/>
      <c r="D155" s="8"/>
      <c r="E155" s="8"/>
      <c r="F155" s="8"/>
      <c r="G155" s="8"/>
      <c r="H155" s="104"/>
      <c r="I155" s="8"/>
      <c r="J155" s="8"/>
      <c r="K155" s="8"/>
      <c r="L155" s="8"/>
      <c r="M155" s="8"/>
      <c r="N155" s="8"/>
      <c r="O155" s="9"/>
      <c r="P155" s="9"/>
      <c r="Q155" s="9"/>
    </row>
    <row r="162" spans="2:17">
      <c r="B162" s="1"/>
      <c r="H162" s="1"/>
      <c r="O162" s="1"/>
      <c r="Q162" s="1"/>
    </row>
    <row r="163" spans="2:17">
      <c r="B163" s="1"/>
      <c r="H163" s="1"/>
      <c r="O163" s="1"/>
      <c r="Q163" s="1"/>
    </row>
    <row r="164" spans="2:17">
      <c r="B164" s="1"/>
      <c r="H164" s="1"/>
      <c r="O164" s="1"/>
      <c r="Q164" s="1"/>
    </row>
    <row r="165" spans="2:17">
      <c r="B165" s="1"/>
      <c r="H165" s="1"/>
      <c r="O165" s="1"/>
      <c r="Q165" s="1"/>
    </row>
    <row r="166" spans="2:17">
      <c r="B166" s="1"/>
      <c r="H166" s="1"/>
      <c r="O166" s="1"/>
      <c r="Q166" s="1"/>
    </row>
    <row r="167" spans="2:17">
      <c r="B167" s="1"/>
      <c r="H167" s="1"/>
      <c r="O167" s="1"/>
      <c r="Q167" s="1"/>
    </row>
    <row r="168" spans="2:17">
      <c r="B168" s="1"/>
      <c r="H168" s="1"/>
      <c r="O168" s="1"/>
      <c r="Q168" s="1"/>
    </row>
    <row r="169" spans="2:17">
      <c r="B169" s="1"/>
      <c r="H169" s="1"/>
      <c r="O169" s="1"/>
      <c r="Q169" s="1"/>
    </row>
    <row r="170" spans="2:17">
      <c r="B170" s="1"/>
      <c r="H170" s="1"/>
      <c r="O170" s="1"/>
      <c r="Q170" s="1"/>
    </row>
    <row r="171" spans="2:17">
      <c r="B171" s="1"/>
      <c r="H171" s="1"/>
      <c r="O171" s="1"/>
      <c r="Q171" s="1"/>
    </row>
    <row r="172" spans="2:17">
      <c r="B172" s="1"/>
      <c r="H172" s="1"/>
      <c r="O172" s="1"/>
      <c r="Q172" s="1"/>
    </row>
    <row r="173" spans="2:17">
      <c r="B173" s="1"/>
      <c r="H173" s="1"/>
      <c r="O173" s="1"/>
      <c r="Q173" s="1"/>
    </row>
    <row r="174" spans="2:17">
      <c r="B174" s="1"/>
      <c r="H174" s="1"/>
      <c r="O174" s="1"/>
      <c r="Q174" s="1"/>
    </row>
    <row r="175" spans="2:17">
      <c r="B175" s="1"/>
      <c r="H175" s="1"/>
      <c r="O175" s="1"/>
      <c r="Q175" s="1"/>
    </row>
    <row r="176" spans="2:17">
      <c r="B176" s="1"/>
      <c r="H176" s="1"/>
      <c r="O176" s="1"/>
      <c r="Q176" s="1"/>
    </row>
    <row r="177" spans="2:17">
      <c r="B177" s="1"/>
      <c r="H177" s="1"/>
      <c r="O177" s="1"/>
      <c r="Q177" s="1"/>
    </row>
    <row r="178" spans="2:17">
      <c r="B178" s="1"/>
      <c r="H178" s="1"/>
      <c r="O178" s="1"/>
      <c r="Q178" s="1"/>
    </row>
    <row r="179" spans="2:17">
      <c r="B179" s="1"/>
      <c r="H179" s="1"/>
      <c r="O179" s="1"/>
      <c r="Q179" s="1"/>
    </row>
    <row r="180" spans="2:17">
      <c r="B180" s="1"/>
      <c r="H180" s="1"/>
      <c r="O180" s="1"/>
      <c r="Q180" s="1"/>
    </row>
    <row r="181" spans="2:17">
      <c r="B181" s="1"/>
      <c r="H181" s="1"/>
      <c r="O181" s="1"/>
      <c r="Q181" s="1"/>
    </row>
    <row r="182" spans="2:17">
      <c r="B182" s="1"/>
      <c r="H182" s="1"/>
      <c r="O182" s="1"/>
      <c r="Q182" s="1"/>
    </row>
    <row r="183" spans="2:17">
      <c r="B183" s="1"/>
      <c r="H183" s="1"/>
      <c r="O183" s="1"/>
      <c r="Q183" s="1"/>
    </row>
    <row r="184" spans="2:17">
      <c r="B184" s="1"/>
      <c r="H184" s="1"/>
      <c r="O184" s="1"/>
      <c r="Q184" s="1"/>
    </row>
    <row r="185" spans="2:17">
      <c r="B185" s="1"/>
      <c r="H185" s="1"/>
      <c r="O185" s="1"/>
      <c r="Q185" s="1"/>
    </row>
    <row r="186" spans="2:17">
      <c r="B186" s="1"/>
      <c r="H186" s="1"/>
      <c r="O186" s="1"/>
      <c r="Q186" s="1"/>
    </row>
    <row r="187" spans="2:17">
      <c r="B187" s="1"/>
      <c r="H187" s="1"/>
      <c r="O187" s="1"/>
      <c r="Q187" s="1"/>
    </row>
    <row r="188" spans="2:17">
      <c r="B188" s="1"/>
      <c r="H188" s="1"/>
      <c r="O188" s="1"/>
      <c r="Q188" s="1"/>
    </row>
    <row r="189" spans="2:17">
      <c r="B189" s="1"/>
      <c r="H189" s="1"/>
      <c r="O189" s="1"/>
      <c r="Q189" s="1"/>
    </row>
    <row r="190" spans="2:17">
      <c r="B190" s="1"/>
      <c r="H190" s="1"/>
      <c r="O190" s="1"/>
      <c r="Q190" s="1"/>
    </row>
    <row r="191" spans="2:17">
      <c r="B191" s="1"/>
      <c r="H191" s="1"/>
      <c r="O191" s="1"/>
      <c r="Q191" s="1"/>
    </row>
    <row r="192" spans="2:17">
      <c r="B192" s="1"/>
      <c r="H192" s="1"/>
      <c r="O192" s="1"/>
      <c r="Q192" s="1"/>
    </row>
    <row r="193" spans="2:17">
      <c r="B193" s="1"/>
      <c r="H193" s="1"/>
      <c r="O193" s="1"/>
      <c r="Q193" s="1"/>
    </row>
    <row r="194" spans="2:17">
      <c r="B194" s="1"/>
      <c r="H194" s="1"/>
      <c r="O194" s="1"/>
      <c r="Q194" s="1"/>
    </row>
    <row r="195" spans="2:17">
      <c r="B195" s="1"/>
      <c r="H195" s="1"/>
      <c r="O195" s="1"/>
      <c r="Q195" s="1"/>
    </row>
    <row r="196" spans="2:17">
      <c r="B196" s="1"/>
      <c r="H196" s="1"/>
      <c r="O196" s="1"/>
      <c r="Q196" s="1"/>
    </row>
    <row r="197" spans="2:17">
      <c r="B197" s="1"/>
      <c r="H197" s="1"/>
      <c r="O197" s="1"/>
      <c r="Q197" s="1"/>
    </row>
    <row r="198" spans="2:17">
      <c r="B198" s="1"/>
      <c r="H198" s="1"/>
      <c r="O198" s="1"/>
      <c r="Q198" s="1"/>
    </row>
    <row r="199" spans="2:17">
      <c r="B199" s="1"/>
      <c r="H199" s="1"/>
      <c r="O199" s="1"/>
      <c r="Q199" s="1"/>
    </row>
    <row r="200" spans="2:17">
      <c r="B200" s="1"/>
      <c r="H200" s="1"/>
      <c r="O200" s="1"/>
      <c r="Q200" s="1"/>
    </row>
    <row r="201" spans="2:17">
      <c r="B201" s="1"/>
      <c r="H201" s="1"/>
      <c r="O201" s="1"/>
      <c r="Q201" s="1"/>
    </row>
    <row r="202" spans="2:17">
      <c r="B202" s="1"/>
      <c r="H202" s="1"/>
      <c r="O202" s="1"/>
      <c r="Q202" s="1"/>
    </row>
    <row r="203" spans="2:17">
      <c r="B203" s="1"/>
      <c r="H203" s="1"/>
      <c r="O203" s="1"/>
      <c r="Q203" s="1"/>
    </row>
    <row r="204" spans="2:17">
      <c r="B204" s="1"/>
      <c r="H204" s="1"/>
      <c r="O204" s="1"/>
      <c r="Q204" s="1"/>
    </row>
    <row r="205" spans="2:17">
      <c r="B205" s="1"/>
      <c r="H205" s="1"/>
      <c r="O205" s="1"/>
      <c r="Q205" s="1"/>
    </row>
    <row r="206" spans="2:17">
      <c r="B206" s="1"/>
      <c r="H206" s="1"/>
      <c r="O206" s="1"/>
      <c r="Q206" s="1"/>
    </row>
    <row r="207" spans="2:17">
      <c r="B207" s="1"/>
      <c r="H207" s="1"/>
      <c r="O207" s="1"/>
      <c r="Q207" s="1"/>
    </row>
    <row r="208" spans="2:17">
      <c r="B208" s="1"/>
      <c r="H208" s="1"/>
      <c r="O208" s="1"/>
      <c r="Q208" s="1"/>
    </row>
    <row r="209" spans="2:17">
      <c r="B209" s="1"/>
      <c r="H209" s="1"/>
      <c r="O209" s="1"/>
      <c r="Q209" s="1"/>
    </row>
    <row r="210" spans="2:17">
      <c r="B210" s="1"/>
      <c r="H210" s="1"/>
      <c r="O210" s="1"/>
      <c r="Q210" s="1"/>
    </row>
    <row r="211" spans="2:17">
      <c r="B211" s="1"/>
      <c r="H211" s="1"/>
      <c r="O211" s="1"/>
      <c r="Q211" s="1"/>
    </row>
    <row r="212" spans="2:17">
      <c r="B212" s="1"/>
      <c r="H212" s="1"/>
      <c r="O212" s="1"/>
      <c r="Q212" s="1"/>
    </row>
    <row r="213" spans="2:17">
      <c r="B213" s="1"/>
      <c r="H213" s="1"/>
      <c r="O213" s="1"/>
      <c r="Q213" s="1"/>
    </row>
    <row r="214" spans="2:17">
      <c r="B214" s="1"/>
      <c r="H214" s="1"/>
      <c r="O214" s="1"/>
      <c r="Q214" s="1"/>
    </row>
    <row r="215" spans="2:17">
      <c r="B215" s="1"/>
      <c r="H215" s="1"/>
      <c r="O215" s="1"/>
      <c r="Q215" s="1"/>
    </row>
    <row r="216" spans="2:17">
      <c r="B216" s="1"/>
      <c r="H216" s="1"/>
      <c r="O216" s="1"/>
      <c r="Q216" s="1"/>
    </row>
    <row r="217" spans="2:17">
      <c r="B217" s="1"/>
      <c r="H217" s="1"/>
      <c r="O217" s="1"/>
      <c r="Q217" s="1"/>
    </row>
    <row r="218" spans="2:17">
      <c r="B218" s="1"/>
      <c r="H218" s="1"/>
      <c r="O218" s="1"/>
      <c r="Q218" s="1"/>
    </row>
    <row r="219" spans="2:17">
      <c r="B219" s="1"/>
      <c r="H219" s="1"/>
      <c r="O219" s="1"/>
      <c r="Q219" s="1"/>
    </row>
    <row r="220" spans="2:17">
      <c r="B220" s="1"/>
      <c r="H220" s="1"/>
      <c r="O220" s="1"/>
      <c r="Q220" s="1"/>
    </row>
    <row r="221" spans="2:17">
      <c r="B221" s="1"/>
      <c r="H221" s="1"/>
      <c r="O221" s="1"/>
      <c r="Q221" s="1"/>
    </row>
    <row r="222" spans="2:17">
      <c r="B222" s="1"/>
      <c r="H222" s="1"/>
      <c r="O222" s="1"/>
      <c r="Q222" s="1"/>
    </row>
    <row r="223" spans="2:17">
      <c r="B223" s="1"/>
      <c r="H223" s="1"/>
      <c r="O223" s="1"/>
      <c r="Q223" s="1"/>
    </row>
    <row r="224" spans="2:17">
      <c r="B224" s="1"/>
      <c r="H224" s="1"/>
      <c r="O224" s="1"/>
      <c r="Q224" s="1"/>
    </row>
    <row r="225" spans="2:17">
      <c r="B225" s="1"/>
      <c r="H225" s="1"/>
      <c r="O225" s="1"/>
      <c r="Q225" s="1"/>
    </row>
    <row r="226" spans="2:17">
      <c r="B226" s="1"/>
      <c r="H226" s="1"/>
      <c r="O226" s="1"/>
      <c r="Q226" s="1"/>
    </row>
    <row r="227" spans="2:17">
      <c r="B227" s="1"/>
      <c r="H227" s="1"/>
      <c r="O227" s="1"/>
      <c r="Q227" s="1"/>
    </row>
    <row r="228" spans="2:17">
      <c r="B228" s="1"/>
      <c r="H228" s="1"/>
      <c r="O228" s="1"/>
      <c r="Q228" s="1"/>
    </row>
    <row r="229" spans="2:17">
      <c r="B229" s="1"/>
      <c r="H229" s="1"/>
      <c r="O229" s="1"/>
      <c r="Q229" s="1"/>
    </row>
    <row r="230" spans="2:17">
      <c r="B230" s="1"/>
      <c r="H230" s="1"/>
      <c r="O230" s="1"/>
      <c r="Q230" s="1"/>
    </row>
    <row r="231" spans="2:17">
      <c r="B231" s="1"/>
      <c r="H231" s="1"/>
      <c r="O231" s="1"/>
      <c r="Q231" s="1"/>
    </row>
    <row r="232" spans="2:17">
      <c r="B232" s="1"/>
      <c r="H232" s="1"/>
      <c r="O232" s="1"/>
      <c r="Q232" s="1"/>
    </row>
    <row r="233" spans="2:17">
      <c r="B233" s="1"/>
      <c r="H233" s="1"/>
      <c r="O233" s="1"/>
      <c r="Q233" s="1"/>
    </row>
    <row r="234" spans="2:17">
      <c r="B234" s="1"/>
      <c r="H234" s="1"/>
      <c r="O234" s="1"/>
      <c r="Q234" s="1"/>
    </row>
    <row r="235" spans="2:17">
      <c r="B235" s="1"/>
      <c r="H235" s="1"/>
      <c r="O235" s="1"/>
      <c r="Q235" s="1"/>
    </row>
    <row r="236" spans="2:17">
      <c r="B236" s="1"/>
      <c r="H236" s="1"/>
      <c r="O236" s="1"/>
      <c r="Q236" s="1"/>
    </row>
    <row r="237" spans="2:17">
      <c r="B237" s="1"/>
      <c r="H237" s="1"/>
      <c r="O237" s="1"/>
      <c r="Q237" s="1"/>
    </row>
    <row r="238" spans="2:17">
      <c r="B238" s="1"/>
      <c r="H238" s="1"/>
      <c r="O238" s="1"/>
      <c r="Q238" s="1"/>
    </row>
    <row r="239" spans="2:17">
      <c r="B239" s="1"/>
      <c r="H239" s="1"/>
      <c r="O239" s="1"/>
      <c r="Q239" s="1"/>
    </row>
    <row r="240" spans="2:17">
      <c r="B240" s="1"/>
      <c r="H240" s="1"/>
      <c r="O240" s="1"/>
      <c r="Q240" s="1"/>
    </row>
    <row r="241" spans="2:17">
      <c r="B241" s="1"/>
      <c r="H241" s="1"/>
      <c r="O241" s="1"/>
      <c r="Q241" s="1"/>
    </row>
    <row r="242" spans="2:17">
      <c r="B242" s="1"/>
      <c r="H242" s="1"/>
      <c r="O242" s="1"/>
      <c r="Q242" s="1"/>
    </row>
    <row r="243" spans="2:17">
      <c r="B243" s="1"/>
      <c r="H243" s="1"/>
      <c r="O243" s="1"/>
      <c r="Q243" s="1"/>
    </row>
    <row r="244" spans="2:17">
      <c r="B244" s="1"/>
      <c r="H244" s="1"/>
      <c r="O244" s="1"/>
      <c r="Q244" s="1"/>
    </row>
    <row r="245" spans="2:17">
      <c r="B245" s="1"/>
      <c r="H245" s="1"/>
      <c r="O245" s="1"/>
      <c r="Q245" s="1"/>
    </row>
    <row r="246" spans="2:17">
      <c r="B246" s="1"/>
      <c r="H246" s="1"/>
      <c r="O246" s="1"/>
      <c r="Q246" s="1"/>
    </row>
    <row r="247" spans="2:17">
      <c r="B247" s="1"/>
      <c r="H247" s="1"/>
      <c r="O247" s="1"/>
      <c r="Q247" s="1"/>
    </row>
    <row r="248" spans="2:17">
      <c r="B248" s="1"/>
      <c r="H248" s="1"/>
      <c r="O248" s="1"/>
      <c r="Q248" s="1"/>
    </row>
    <row r="249" spans="2:17">
      <c r="B249" s="1"/>
      <c r="H249" s="1"/>
      <c r="O249" s="1"/>
      <c r="Q249" s="1"/>
    </row>
    <row r="250" spans="2:17">
      <c r="B250" s="1"/>
      <c r="H250" s="1"/>
      <c r="O250" s="1"/>
      <c r="Q250" s="1"/>
    </row>
    <row r="251" spans="2:17">
      <c r="B251" s="1"/>
      <c r="H251" s="1"/>
      <c r="O251" s="1"/>
      <c r="Q251" s="1"/>
    </row>
    <row r="252" spans="2:17">
      <c r="B252" s="1"/>
      <c r="H252" s="1"/>
      <c r="O252" s="1"/>
      <c r="Q252" s="1"/>
    </row>
    <row r="253" spans="2:17">
      <c r="B253" s="1"/>
      <c r="H253" s="1"/>
      <c r="O253" s="1"/>
      <c r="Q253" s="1"/>
    </row>
    <row r="254" spans="2:17">
      <c r="B254" s="1"/>
      <c r="H254" s="1"/>
      <c r="O254" s="1"/>
      <c r="Q254" s="1"/>
    </row>
    <row r="255" spans="2:17">
      <c r="B255" s="1"/>
      <c r="H255" s="1"/>
      <c r="O255" s="1"/>
      <c r="Q255" s="1"/>
    </row>
    <row r="256" spans="2:17">
      <c r="B256" s="1"/>
      <c r="H256" s="1"/>
      <c r="O256" s="1"/>
      <c r="Q256" s="1"/>
    </row>
    <row r="257" spans="2:17">
      <c r="B257" s="1"/>
      <c r="H257" s="1"/>
      <c r="O257" s="1"/>
      <c r="Q257" s="1"/>
    </row>
    <row r="258" spans="2:17">
      <c r="B258" s="1"/>
      <c r="H258" s="1"/>
      <c r="O258" s="1"/>
      <c r="Q258" s="1"/>
    </row>
    <row r="259" spans="2:17">
      <c r="B259" s="1"/>
      <c r="H259" s="1"/>
      <c r="O259" s="1"/>
      <c r="Q259" s="1"/>
    </row>
    <row r="260" spans="2:17">
      <c r="B260" s="1"/>
      <c r="H260" s="1"/>
      <c r="O260" s="1"/>
      <c r="Q260" s="1"/>
    </row>
    <row r="261" spans="2:17">
      <c r="B261" s="1"/>
      <c r="H261" s="1"/>
      <c r="O261" s="1"/>
      <c r="Q261" s="1"/>
    </row>
    <row r="262" spans="2:17">
      <c r="B262" s="1"/>
      <c r="H262" s="1"/>
      <c r="O262" s="1"/>
      <c r="Q262" s="1"/>
    </row>
    <row r="263" spans="2:17">
      <c r="B263" s="1"/>
      <c r="H263" s="1"/>
      <c r="O263" s="1"/>
      <c r="Q263" s="1"/>
    </row>
    <row r="264" spans="2:17">
      <c r="B264" s="1"/>
      <c r="H264" s="1"/>
      <c r="O264" s="1"/>
      <c r="Q264" s="1"/>
    </row>
    <row r="265" spans="2:17">
      <c r="B265" s="1"/>
      <c r="H265" s="1"/>
      <c r="O265" s="1"/>
      <c r="Q265" s="1"/>
    </row>
    <row r="266" spans="2:17">
      <c r="B266" s="1"/>
      <c r="H266" s="1"/>
      <c r="O266" s="1"/>
      <c r="Q266" s="1"/>
    </row>
    <row r="267" spans="2:17">
      <c r="B267" s="1"/>
      <c r="H267" s="1"/>
      <c r="O267" s="1"/>
      <c r="Q267" s="1"/>
    </row>
    <row r="268" spans="2:17">
      <c r="B268" s="1"/>
      <c r="H268" s="1"/>
      <c r="O268" s="1"/>
      <c r="Q268" s="1"/>
    </row>
    <row r="269" spans="2:17">
      <c r="B269" s="1"/>
      <c r="H269" s="1"/>
      <c r="O269" s="1"/>
      <c r="Q269" s="1"/>
    </row>
    <row r="270" spans="2:17">
      <c r="B270" s="1"/>
      <c r="H270" s="1"/>
      <c r="O270" s="1"/>
      <c r="Q270" s="1"/>
    </row>
    <row r="271" spans="2:17">
      <c r="B271" s="1"/>
      <c r="H271" s="1"/>
      <c r="O271" s="1"/>
      <c r="Q271" s="1"/>
    </row>
    <row r="272" spans="2:17">
      <c r="B272" s="1"/>
      <c r="H272" s="1"/>
      <c r="O272" s="1"/>
      <c r="Q272" s="1"/>
    </row>
    <row r="273" spans="2:17">
      <c r="B273" s="1"/>
      <c r="H273" s="1"/>
      <c r="O273" s="1"/>
      <c r="Q273" s="1"/>
    </row>
    <row r="274" spans="2:17">
      <c r="B274" s="1"/>
      <c r="H274" s="1"/>
      <c r="O274" s="1"/>
      <c r="Q274" s="1"/>
    </row>
    <row r="275" spans="2:17">
      <c r="B275" s="1"/>
      <c r="H275" s="1"/>
      <c r="O275" s="1"/>
      <c r="Q275" s="1"/>
    </row>
    <row r="276" spans="2:17">
      <c r="B276" s="1"/>
      <c r="H276" s="1"/>
      <c r="O276" s="1"/>
      <c r="Q276" s="1"/>
    </row>
    <row r="277" spans="2:17">
      <c r="B277" s="1"/>
      <c r="H277" s="1"/>
      <c r="O277" s="1"/>
      <c r="Q277" s="1"/>
    </row>
    <row r="278" spans="2:17">
      <c r="B278" s="1"/>
      <c r="H278" s="1"/>
      <c r="O278" s="1"/>
      <c r="Q278" s="1"/>
    </row>
    <row r="279" spans="2:17">
      <c r="B279" s="1"/>
      <c r="H279" s="1"/>
      <c r="O279" s="1"/>
      <c r="Q279" s="1"/>
    </row>
    <row r="280" spans="2:17">
      <c r="B280" s="1"/>
      <c r="H280" s="1"/>
      <c r="O280" s="1"/>
      <c r="Q280" s="1"/>
    </row>
    <row r="281" spans="2:17">
      <c r="B281" s="1"/>
      <c r="H281" s="1"/>
      <c r="O281" s="1"/>
      <c r="Q281" s="1"/>
    </row>
    <row r="282" spans="2:17">
      <c r="B282" s="1"/>
      <c r="H282" s="1"/>
      <c r="O282" s="1"/>
      <c r="Q282" s="1"/>
    </row>
    <row r="283" spans="2:17">
      <c r="B283" s="1"/>
      <c r="H283" s="1"/>
      <c r="O283" s="1"/>
      <c r="Q283" s="1"/>
    </row>
    <row r="284" spans="2:17">
      <c r="B284" s="1"/>
      <c r="H284" s="1"/>
      <c r="O284" s="1"/>
      <c r="Q284" s="1"/>
    </row>
    <row r="285" spans="2:17">
      <c r="B285" s="1"/>
      <c r="H285" s="1"/>
      <c r="O285" s="1"/>
      <c r="Q285" s="1"/>
    </row>
    <row r="286" spans="2:17">
      <c r="B286" s="1"/>
      <c r="H286" s="1"/>
      <c r="O286" s="1"/>
      <c r="Q286" s="1"/>
    </row>
    <row r="287" spans="2:17">
      <c r="B287" s="1"/>
      <c r="H287" s="1"/>
      <c r="O287" s="1"/>
      <c r="Q287" s="1"/>
    </row>
    <row r="288" spans="2:17">
      <c r="B288" s="1"/>
      <c r="H288" s="1"/>
      <c r="O288" s="1"/>
      <c r="Q288" s="1"/>
    </row>
    <row r="289" spans="2:17">
      <c r="B289" s="1"/>
      <c r="H289" s="1"/>
      <c r="O289" s="1"/>
      <c r="Q289" s="1"/>
    </row>
    <row r="290" spans="2:17">
      <c r="B290" s="1"/>
      <c r="H290" s="1"/>
      <c r="O290" s="1"/>
      <c r="Q290" s="1"/>
    </row>
    <row r="291" spans="2:17">
      <c r="B291" s="1"/>
      <c r="H291" s="1"/>
      <c r="O291" s="1"/>
      <c r="Q291" s="1"/>
    </row>
    <row r="292" spans="2:17">
      <c r="B292" s="1"/>
      <c r="H292" s="1"/>
      <c r="O292" s="1"/>
      <c r="Q292" s="1"/>
    </row>
    <row r="293" spans="2:17">
      <c r="B293" s="1"/>
      <c r="H293" s="1"/>
      <c r="O293" s="1"/>
      <c r="Q293" s="1"/>
    </row>
    <row r="294" spans="2:17">
      <c r="B294" s="1"/>
      <c r="H294" s="1"/>
      <c r="O294" s="1"/>
      <c r="Q294" s="1"/>
    </row>
    <row r="295" spans="2:17">
      <c r="B295" s="1"/>
      <c r="H295" s="1"/>
      <c r="O295" s="1"/>
      <c r="Q295" s="1"/>
    </row>
    <row r="296" spans="2:17">
      <c r="B296" s="1"/>
      <c r="H296" s="1"/>
      <c r="O296" s="1"/>
      <c r="Q296" s="1"/>
    </row>
    <row r="297" spans="2:17">
      <c r="B297" s="1"/>
      <c r="H297" s="1"/>
      <c r="O297" s="1"/>
      <c r="Q297" s="1"/>
    </row>
    <row r="298" spans="2:17">
      <c r="B298" s="1"/>
      <c r="H298" s="1"/>
      <c r="O298" s="1"/>
      <c r="Q298" s="1"/>
    </row>
    <row r="299" spans="2:17">
      <c r="B299" s="1"/>
      <c r="H299" s="1"/>
      <c r="O299" s="1"/>
      <c r="Q299" s="1"/>
    </row>
    <row r="300" spans="2:17">
      <c r="B300" s="1"/>
      <c r="H300" s="1"/>
      <c r="O300" s="1"/>
      <c r="Q300" s="1"/>
    </row>
    <row r="301" spans="2:17">
      <c r="B301" s="1"/>
      <c r="H301" s="1"/>
      <c r="O301" s="1"/>
      <c r="Q301" s="1"/>
    </row>
    <row r="302" spans="2:17">
      <c r="B302" s="1"/>
      <c r="H302" s="1"/>
      <c r="O302" s="1"/>
      <c r="Q302" s="1"/>
    </row>
    <row r="303" spans="2:17">
      <c r="B303" s="1"/>
      <c r="H303" s="1"/>
      <c r="O303" s="1"/>
      <c r="Q303" s="1"/>
    </row>
    <row r="304" spans="2:17">
      <c r="B304" s="1"/>
      <c r="H304" s="1"/>
      <c r="O304" s="1"/>
      <c r="Q304" s="1"/>
    </row>
    <row r="305" spans="2:17">
      <c r="B305" s="1"/>
      <c r="H305" s="1"/>
      <c r="O305" s="1"/>
      <c r="Q305" s="1"/>
    </row>
    <row r="306" spans="2:17">
      <c r="B306" s="1"/>
      <c r="H306" s="1"/>
      <c r="O306" s="1"/>
      <c r="Q306" s="1"/>
    </row>
    <row r="307" spans="2:17">
      <c r="B307" s="1"/>
      <c r="H307" s="1"/>
      <c r="O307" s="1"/>
      <c r="Q307" s="1"/>
    </row>
    <row r="308" spans="2:17">
      <c r="B308" s="1"/>
      <c r="H308" s="1"/>
      <c r="O308" s="1"/>
      <c r="Q308" s="1"/>
    </row>
    <row r="309" spans="2:17">
      <c r="B309" s="1"/>
      <c r="H309" s="1"/>
      <c r="O309" s="1"/>
      <c r="Q309" s="1"/>
    </row>
    <row r="310" spans="2:17">
      <c r="B310" s="1"/>
      <c r="H310" s="1"/>
      <c r="O310" s="1"/>
      <c r="Q310" s="1"/>
    </row>
    <row r="311" spans="2:17">
      <c r="B311" s="1"/>
      <c r="H311" s="1"/>
      <c r="O311" s="1"/>
      <c r="Q311" s="1"/>
    </row>
    <row r="312" spans="2:17">
      <c r="B312" s="1"/>
      <c r="H312" s="1"/>
      <c r="O312" s="1"/>
      <c r="Q312" s="1"/>
    </row>
    <row r="313" spans="2:17">
      <c r="B313" s="1"/>
      <c r="H313" s="1"/>
      <c r="O313" s="1"/>
      <c r="Q313" s="1"/>
    </row>
    <row r="314" spans="2:17">
      <c r="B314" s="1"/>
      <c r="H314" s="1"/>
      <c r="O314" s="1"/>
      <c r="Q314" s="1"/>
    </row>
    <row r="315" spans="2:17">
      <c r="B315" s="1"/>
      <c r="H315" s="1"/>
      <c r="O315" s="1"/>
      <c r="Q315" s="1"/>
    </row>
    <row r="316" spans="2:17">
      <c r="B316" s="1"/>
      <c r="H316" s="1"/>
      <c r="O316" s="1"/>
      <c r="Q316" s="1"/>
    </row>
    <row r="317" spans="2:17">
      <c r="B317" s="1"/>
      <c r="H317" s="1"/>
      <c r="O317" s="1"/>
      <c r="Q317" s="1"/>
    </row>
    <row r="318" spans="2:17">
      <c r="B318" s="1"/>
      <c r="H318" s="1"/>
      <c r="O318" s="1"/>
      <c r="Q318" s="1"/>
    </row>
    <row r="319" spans="2:17">
      <c r="B319" s="1"/>
      <c r="H319" s="1"/>
      <c r="O319" s="1"/>
      <c r="Q319" s="1"/>
    </row>
    <row r="320" spans="2:17">
      <c r="B320" s="1"/>
      <c r="H320" s="1"/>
      <c r="O320" s="1"/>
      <c r="Q320" s="1"/>
    </row>
    <row r="321" spans="2:17">
      <c r="B321" s="1"/>
      <c r="H321" s="1"/>
      <c r="O321" s="1"/>
      <c r="Q321" s="1"/>
    </row>
    <row r="322" spans="2:17">
      <c r="B322" s="1"/>
      <c r="H322" s="1"/>
      <c r="O322" s="1"/>
      <c r="Q322" s="1"/>
    </row>
    <row r="323" spans="2:17">
      <c r="B323" s="1"/>
      <c r="H323" s="1"/>
      <c r="O323" s="1"/>
      <c r="Q323" s="1"/>
    </row>
    <row r="324" spans="2:17">
      <c r="B324" s="1"/>
      <c r="H324" s="1"/>
      <c r="O324" s="1"/>
      <c r="Q324" s="1"/>
    </row>
    <row r="325" spans="2:17">
      <c r="B325" s="1"/>
      <c r="H325" s="1"/>
      <c r="O325" s="1"/>
      <c r="Q325" s="1"/>
    </row>
    <row r="326" spans="2:17">
      <c r="B326" s="1"/>
      <c r="H326" s="1"/>
      <c r="O326" s="1"/>
      <c r="Q326" s="1"/>
    </row>
    <row r="327" spans="2:17">
      <c r="B327" s="1"/>
      <c r="H327" s="1"/>
      <c r="O327" s="1"/>
      <c r="Q327" s="1"/>
    </row>
    <row r="328" spans="2:17">
      <c r="B328" s="1"/>
      <c r="H328" s="1"/>
      <c r="O328" s="1"/>
      <c r="Q328" s="1"/>
    </row>
    <row r="329" spans="2:17">
      <c r="B329" s="1"/>
      <c r="H329" s="1"/>
      <c r="O329" s="1"/>
      <c r="Q329" s="1"/>
    </row>
    <row r="330" spans="2:17">
      <c r="B330" s="1"/>
      <c r="H330" s="1"/>
      <c r="O330" s="1"/>
      <c r="Q330" s="1"/>
    </row>
    <row r="331" spans="2:17">
      <c r="B331" s="1"/>
      <c r="H331" s="1"/>
      <c r="O331" s="1"/>
      <c r="Q331" s="1"/>
    </row>
    <row r="332" spans="2:17">
      <c r="B332" s="1"/>
      <c r="H332" s="1"/>
      <c r="O332" s="1"/>
      <c r="Q332" s="1"/>
    </row>
    <row r="333" spans="2:17">
      <c r="B333" s="1"/>
      <c r="H333" s="1"/>
      <c r="O333" s="1"/>
      <c r="Q333" s="1"/>
    </row>
    <row r="334" spans="2:17">
      <c r="B334" s="1"/>
      <c r="H334" s="1"/>
      <c r="O334" s="1"/>
      <c r="Q334" s="1"/>
    </row>
    <row r="335" spans="2:17">
      <c r="B335" s="1"/>
      <c r="H335" s="1"/>
      <c r="O335" s="1"/>
      <c r="Q335" s="1"/>
    </row>
    <row r="336" spans="2:17">
      <c r="B336" s="1"/>
      <c r="H336" s="1"/>
      <c r="O336" s="1"/>
      <c r="Q336" s="1"/>
    </row>
    <row r="337" spans="2:17">
      <c r="B337" s="1"/>
      <c r="H337" s="1"/>
      <c r="O337" s="1"/>
      <c r="Q337" s="1"/>
    </row>
    <row r="338" spans="2:17">
      <c r="B338" s="1"/>
      <c r="H338" s="1"/>
      <c r="O338" s="1"/>
      <c r="Q338" s="1"/>
    </row>
    <row r="339" spans="2:17">
      <c r="B339" s="1"/>
      <c r="H339" s="1"/>
      <c r="O339" s="1"/>
      <c r="Q339" s="1"/>
    </row>
    <row r="340" spans="2:17">
      <c r="B340" s="1"/>
      <c r="H340" s="1"/>
      <c r="O340" s="1"/>
      <c r="Q340" s="1"/>
    </row>
    <row r="341" spans="2:17">
      <c r="B341" s="1"/>
      <c r="H341" s="1"/>
      <c r="O341" s="1"/>
      <c r="Q341" s="1"/>
    </row>
    <row r="342" spans="2:17">
      <c r="B342" s="1"/>
      <c r="H342" s="1"/>
      <c r="O342" s="1"/>
      <c r="Q342" s="1"/>
    </row>
    <row r="343" spans="2:17">
      <c r="B343" s="1"/>
      <c r="H343" s="1"/>
      <c r="O343" s="1"/>
      <c r="Q343" s="1"/>
    </row>
    <row r="344" spans="2:17">
      <c r="B344" s="1"/>
      <c r="H344" s="1"/>
      <c r="O344" s="1"/>
      <c r="Q344" s="1"/>
    </row>
    <row r="345" spans="2:17">
      <c r="B345" s="1"/>
      <c r="H345" s="1"/>
      <c r="O345" s="1"/>
      <c r="Q345" s="1"/>
    </row>
    <row r="346" spans="2:17">
      <c r="B346" s="1"/>
      <c r="H346" s="1"/>
      <c r="O346" s="1"/>
      <c r="Q346" s="1"/>
    </row>
    <row r="347" spans="2:17">
      <c r="B347" s="1"/>
      <c r="H347" s="1"/>
      <c r="O347" s="1"/>
      <c r="Q347" s="1"/>
    </row>
    <row r="348" spans="2:17">
      <c r="B348" s="1"/>
      <c r="H348" s="1"/>
      <c r="O348" s="1"/>
      <c r="Q348" s="1"/>
    </row>
    <row r="349" spans="2:17">
      <c r="B349" s="1"/>
      <c r="H349" s="1"/>
      <c r="O349" s="1"/>
      <c r="Q349" s="1"/>
    </row>
    <row r="350" spans="2:17">
      <c r="B350" s="1"/>
      <c r="H350" s="1"/>
      <c r="O350" s="1"/>
      <c r="Q350" s="1"/>
    </row>
    <row r="351" spans="2:17">
      <c r="B351" s="1"/>
      <c r="H351" s="1"/>
      <c r="O351" s="1"/>
      <c r="Q351" s="1"/>
    </row>
    <row r="352" spans="2:17">
      <c r="B352" s="1"/>
      <c r="H352" s="1"/>
      <c r="O352" s="1"/>
      <c r="Q352" s="1"/>
    </row>
    <row r="353" spans="2:17">
      <c r="B353" s="1"/>
      <c r="H353" s="1"/>
      <c r="O353" s="1"/>
      <c r="Q353" s="1"/>
    </row>
    <row r="354" spans="2:17">
      <c r="B354" s="1"/>
      <c r="H354" s="1"/>
      <c r="O354" s="1"/>
      <c r="Q354" s="1"/>
    </row>
    <row r="355" spans="2:17">
      <c r="B355" s="1"/>
      <c r="H355" s="1"/>
      <c r="O355" s="1"/>
      <c r="Q355" s="1"/>
    </row>
    <row r="356" spans="2:17">
      <c r="B356" s="1"/>
      <c r="H356" s="1"/>
      <c r="O356" s="1"/>
      <c r="Q356" s="1"/>
    </row>
    <row r="357" spans="2:17">
      <c r="B357" s="1"/>
      <c r="H357" s="1"/>
      <c r="O357" s="1"/>
      <c r="Q357" s="1"/>
    </row>
    <row r="358" spans="2:17">
      <c r="B358" s="1"/>
      <c r="H358" s="1"/>
      <c r="O358" s="1"/>
      <c r="Q358" s="1"/>
    </row>
    <row r="359" spans="2:17">
      <c r="B359" s="1"/>
      <c r="H359" s="1"/>
      <c r="O359" s="1"/>
      <c r="Q359" s="1"/>
    </row>
    <row r="360" spans="2:17">
      <c r="B360" s="1"/>
      <c r="H360" s="1"/>
      <c r="O360" s="1"/>
      <c r="Q360" s="1"/>
    </row>
    <row r="361" spans="2:17">
      <c r="B361" s="1"/>
      <c r="H361" s="1"/>
      <c r="O361" s="1"/>
      <c r="Q361" s="1"/>
    </row>
    <row r="362" spans="2:17">
      <c r="B362" s="1"/>
      <c r="H362" s="1"/>
      <c r="O362" s="1"/>
      <c r="Q362" s="1"/>
    </row>
    <row r="363" spans="2:17">
      <c r="B363" s="1"/>
      <c r="H363" s="1"/>
      <c r="O363" s="1"/>
      <c r="Q363" s="1"/>
    </row>
    <row r="364" spans="2:17">
      <c r="B364" s="1"/>
      <c r="H364" s="1"/>
      <c r="O364" s="1"/>
      <c r="Q364" s="1"/>
    </row>
    <row r="365" spans="2:17">
      <c r="B365" s="1"/>
      <c r="H365" s="1"/>
      <c r="O365" s="1"/>
      <c r="Q365" s="1"/>
    </row>
    <row r="366" spans="2:17">
      <c r="B366" s="1"/>
      <c r="H366" s="1"/>
      <c r="O366" s="1"/>
      <c r="Q366" s="1"/>
    </row>
    <row r="367" spans="2:17">
      <c r="B367" s="1"/>
      <c r="H367" s="1"/>
      <c r="O367" s="1"/>
      <c r="Q367" s="1"/>
    </row>
    <row r="368" spans="2:17">
      <c r="B368" s="1"/>
      <c r="H368" s="1"/>
      <c r="O368" s="1"/>
      <c r="Q368" s="1"/>
    </row>
    <row r="369" spans="2:17">
      <c r="B369" s="1"/>
      <c r="H369" s="1"/>
      <c r="O369" s="1"/>
      <c r="Q369" s="1"/>
    </row>
    <row r="370" spans="2:17">
      <c r="B370" s="1"/>
      <c r="H370" s="1"/>
      <c r="O370" s="1"/>
      <c r="Q370" s="1"/>
    </row>
    <row r="371" spans="2:17">
      <c r="B371" s="1"/>
      <c r="H371" s="1"/>
      <c r="O371" s="1"/>
      <c r="Q371" s="1"/>
    </row>
    <row r="372" spans="2:17">
      <c r="B372" s="1"/>
      <c r="H372" s="1"/>
      <c r="O372" s="1"/>
      <c r="Q372" s="1"/>
    </row>
    <row r="373" spans="2:17">
      <c r="B373" s="1"/>
      <c r="H373" s="1"/>
      <c r="O373" s="1"/>
      <c r="Q373" s="1"/>
    </row>
    <row r="374" spans="2:17">
      <c r="B374" s="1"/>
      <c r="H374" s="1"/>
      <c r="O374" s="1"/>
      <c r="Q374" s="1"/>
    </row>
    <row r="375" spans="2:17">
      <c r="B375" s="1"/>
      <c r="H375" s="1"/>
      <c r="O375" s="1"/>
      <c r="Q375" s="1"/>
    </row>
    <row r="376" spans="2:17">
      <c r="B376" s="1"/>
      <c r="H376" s="1"/>
      <c r="O376" s="1"/>
      <c r="Q376" s="1"/>
    </row>
    <row r="377" spans="2:17">
      <c r="B377" s="1"/>
      <c r="H377" s="1"/>
      <c r="O377" s="1"/>
      <c r="Q377" s="1"/>
    </row>
    <row r="378" spans="2:17">
      <c r="B378" s="1"/>
      <c r="H378" s="1"/>
      <c r="O378" s="1"/>
      <c r="Q378" s="1"/>
    </row>
    <row r="379" spans="2:17">
      <c r="B379" s="1"/>
      <c r="H379" s="1"/>
      <c r="O379" s="1"/>
      <c r="Q379" s="1"/>
    </row>
    <row r="380" spans="2:17">
      <c r="B380" s="1"/>
      <c r="H380" s="1"/>
      <c r="O380" s="1"/>
      <c r="Q380" s="1"/>
    </row>
    <row r="381" spans="2:17">
      <c r="B381" s="1"/>
      <c r="H381" s="1"/>
      <c r="O381" s="1"/>
      <c r="Q381" s="1"/>
    </row>
    <row r="382" spans="2:17">
      <c r="B382" s="1"/>
      <c r="H382" s="1"/>
      <c r="O382" s="1"/>
      <c r="Q382" s="1"/>
    </row>
    <row r="383" spans="2:17">
      <c r="B383" s="1"/>
      <c r="H383" s="1"/>
      <c r="O383" s="1"/>
      <c r="Q383" s="1"/>
    </row>
    <row r="384" spans="2:17">
      <c r="B384" s="1"/>
      <c r="H384" s="1"/>
      <c r="O384" s="1"/>
      <c r="Q384" s="1"/>
    </row>
    <row r="385" spans="2:17">
      <c r="B385" s="1"/>
      <c r="H385" s="1"/>
      <c r="O385" s="1"/>
      <c r="Q385" s="1"/>
    </row>
    <row r="386" spans="2:17">
      <c r="B386" s="1"/>
      <c r="H386" s="1"/>
      <c r="O386" s="1"/>
      <c r="Q386" s="1"/>
    </row>
    <row r="387" spans="2:17">
      <c r="B387" s="1"/>
      <c r="H387" s="1"/>
      <c r="O387" s="1"/>
      <c r="Q387" s="1"/>
    </row>
    <row r="388" spans="2:17">
      <c r="B388" s="1"/>
      <c r="H388" s="1"/>
      <c r="O388" s="1"/>
      <c r="Q388" s="1"/>
    </row>
    <row r="389" spans="2:17">
      <c r="B389" s="1"/>
      <c r="H389" s="1"/>
      <c r="O389" s="1"/>
      <c r="Q389" s="1"/>
    </row>
    <row r="390" spans="2:17">
      <c r="B390" s="1"/>
      <c r="H390" s="1"/>
      <c r="O390" s="1"/>
      <c r="Q390" s="1"/>
    </row>
    <row r="391" spans="2:17">
      <c r="B391" s="1"/>
      <c r="H391" s="1"/>
      <c r="O391" s="1"/>
      <c r="Q391" s="1"/>
    </row>
    <row r="392" spans="2:17">
      <c r="B392" s="1"/>
      <c r="H392" s="1"/>
      <c r="O392" s="1"/>
      <c r="Q392" s="1"/>
    </row>
    <row r="393" spans="2:17">
      <c r="B393" s="1"/>
      <c r="H393" s="1"/>
      <c r="O393" s="1"/>
      <c r="Q393" s="1"/>
    </row>
    <row r="394" spans="2:17">
      <c r="B394" s="1"/>
      <c r="H394" s="1"/>
      <c r="O394" s="1"/>
      <c r="Q394" s="1"/>
    </row>
    <row r="395" spans="2:17">
      <c r="B395" s="1"/>
      <c r="H395" s="1"/>
      <c r="O395" s="1"/>
      <c r="Q395" s="1"/>
    </row>
    <row r="396" spans="2:17">
      <c r="B396" s="1"/>
      <c r="H396" s="1"/>
      <c r="O396" s="1"/>
      <c r="Q396" s="1"/>
    </row>
    <row r="397" spans="2:17">
      <c r="B397" s="1"/>
      <c r="H397" s="1"/>
      <c r="O397" s="1"/>
      <c r="Q397" s="1"/>
    </row>
    <row r="398" spans="2:17">
      <c r="B398" s="1"/>
      <c r="H398" s="1"/>
      <c r="O398" s="1"/>
      <c r="Q398" s="1"/>
    </row>
    <row r="399" spans="2:17">
      <c r="B399" s="1"/>
      <c r="H399" s="1"/>
      <c r="O399" s="1"/>
      <c r="Q399" s="1"/>
    </row>
    <row r="400" spans="2:17">
      <c r="B400" s="1"/>
      <c r="H400" s="1"/>
      <c r="O400" s="1"/>
      <c r="Q400" s="1"/>
    </row>
    <row r="401" spans="2:17">
      <c r="B401" s="1"/>
      <c r="H401" s="1"/>
      <c r="O401" s="1"/>
      <c r="Q401" s="1"/>
    </row>
    <row r="402" spans="2:17">
      <c r="B402" s="1"/>
      <c r="H402" s="1"/>
      <c r="O402" s="1"/>
      <c r="Q402" s="1"/>
    </row>
    <row r="403" spans="2:17">
      <c r="B403" s="1"/>
      <c r="H403" s="1"/>
      <c r="O403" s="1"/>
      <c r="Q403" s="1"/>
    </row>
    <row r="404" spans="2:17">
      <c r="B404" s="1"/>
      <c r="H404" s="1"/>
      <c r="O404" s="1"/>
      <c r="Q404" s="1"/>
    </row>
    <row r="405" spans="2:17">
      <c r="B405" s="1"/>
      <c r="H405" s="1"/>
      <c r="O405" s="1"/>
      <c r="Q405" s="1"/>
    </row>
    <row r="406" spans="2:17">
      <c r="B406" s="1"/>
      <c r="H406" s="1"/>
      <c r="O406" s="1"/>
      <c r="Q406" s="1"/>
    </row>
    <row r="407" spans="2:17">
      <c r="B407" s="1"/>
      <c r="H407" s="1"/>
      <c r="O407" s="1"/>
      <c r="Q407" s="1"/>
    </row>
    <row r="408" spans="2:17">
      <c r="B408" s="1"/>
      <c r="H408" s="1"/>
      <c r="O408" s="1"/>
      <c r="Q408" s="1"/>
    </row>
    <row r="409" spans="2:17">
      <c r="B409" s="1"/>
      <c r="H409" s="1"/>
      <c r="O409" s="1"/>
      <c r="Q409" s="1"/>
    </row>
    <row r="410" spans="2:17">
      <c r="B410" s="1"/>
      <c r="H410" s="1"/>
      <c r="O410" s="1"/>
      <c r="Q410" s="1"/>
    </row>
    <row r="411" spans="2:17">
      <c r="B411" s="1"/>
      <c r="H411" s="1"/>
      <c r="O411" s="1"/>
      <c r="Q411" s="1"/>
    </row>
    <row r="412" spans="2:17">
      <c r="B412" s="1"/>
      <c r="H412" s="1"/>
      <c r="O412" s="1"/>
      <c r="Q412" s="1"/>
    </row>
    <row r="413" spans="2:17">
      <c r="B413" s="1"/>
      <c r="H413" s="1"/>
      <c r="O413" s="1"/>
      <c r="Q413" s="1"/>
    </row>
    <row r="414" spans="2:17">
      <c r="B414" s="1"/>
      <c r="H414" s="1"/>
      <c r="O414" s="1"/>
      <c r="Q414" s="1"/>
    </row>
    <row r="415" spans="2:17">
      <c r="B415" s="1"/>
      <c r="H415" s="1"/>
      <c r="O415" s="1"/>
      <c r="Q415" s="1"/>
    </row>
    <row r="416" spans="2:17">
      <c r="B416" s="1"/>
      <c r="H416" s="1"/>
      <c r="O416" s="1"/>
      <c r="Q416" s="1"/>
    </row>
    <row r="417" spans="2:17">
      <c r="B417" s="1"/>
      <c r="H417" s="1"/>
      <c r="O417" s="1"/>
      <c r="Q417" s="1"/>
    </row>
    <row r="418" spans="2:17">
      <c r="B418" s="1"/>
      <c r="H418" s="1"/>
      <c r="O418" s="1"/>
      <c r="Q418" s="1"/>
    </row>
    <row r="419" spans="2:17">
      <c r="B419" s="1"/>
      <c r="H419" s="1"/>
      <c r="O419" s="1"/>
      <c r="Q419" s="1"/>
    </row>
    <row r="420" spans="2:17">
      <c r="B420" s="1"/>
      <c r="H420" s="1"/>
      <c r="O420" s="1"/>
      <c r="Q420" s="1"/>
    </row>
    <row r="421" spans="2:17">
      <c r="B421" s="1"/>
      <c r="H421" s="1"/>
      <c r="O421" s="1"/>
      <c r="Q421" s="1"/>
    </row>
    <row r="422" spans="2:17">
      <c r="B422" s="1"/>
      <c r="H422" s="1"/>
      <c r="O422" s="1"/>
      <c r="Q422" s="1"/>
    </row>
    <row r="423" spans="2:17">
      <c r="B423" s="1"/>
      <c r="H423" s="1"/>
      <c r="O423" s="1"/>
      <c r="Q423" s="1"/>
    </row>
    <row r="424" spans="2:17">
      <c r="B424" s="1"/>
      <c r="H424" s="1"/>
      <c r="O424" s="1"/>
      <c r="Q424" s="1"/>
    </row>
    <row r="425" spans="2:17">
      <c r="B425" s="1"/>
      <c r="H425" s="1"/>
      <c r="O425" s="1"/>
      <c r="Q425" s="1"/>
    </row>
    <row r="426" spans="2:17">
      <c r="B426" s="1"/>
      <c r="H426" s="1"/>
      <c r="O426" s="1"/>
      <c r="Q426" s="1"/>
    </row>
    <row r="427" spans="2:17">
      <c r="B427" s="1"/>
      <c r="H427" s="1"/>
      <c r="O427" s="1"/>
      <c r="Q427" s="1"/>
    </row>
    <row r="428" spans="2:17">
      <c r="B428" s="1"/>
      <c r="H428" s="1"/>
      <c r="O428" s="1"/>
      <c r="Q428" s="1"/>
    </row>
    <row r="429" spans="2:17">
      <c r="B429" s="1"/>
      <c r="H429" s="1"/>
      <c r="O429" s="1"/>
      <c r="Q429" s="1"/>
    </row>
    <row r="430" spans="2:17">
      <c r="B430" s="1"/>
      <c r="H430" s="1"/>
      <c r="O430" s="1"/>
      <c r="Q430" s="1"/>
    </row>
    <row r="431" spans="2:17">
      <c r="B431" s="1"/>
      <c r="H431" s="1"/>
      <c r="O431" s="1"/>
      <c r="Q431" s="1"/>
    </row>
    <row r="432" spans="2:17">
      <c r="B432" s="1"/>
      <c r="H432" s="1"/>
      <c r="O432" s="1"/>
      <c r="Q432" s="1"/>
    </row>
    <row r="433" spans="2:17">
      <c r="B433" s="1"/>
      <c r="H433" s="1"/>
      <c r="O433" s="1"/>
      <c r="Q433" s="1"/>
    </row>
    <row r="434" spans="2:17">
      <c r="B434" s="1"/>
      <c r="H434" s="1"/>
      <c r="O434" s="1"/>
      <c r="Q434" s="1"/>
    </row>
    <row r="435" spans="2:17">
      <c r="B435" s="1"/>
      <c r="H435" s="1"/>
      <c r="O435" s="1"/>
      <c r="Q435" s="1"/>
    </row>
    <row r="436" spans="2:17">
      <c r="B436" s="1"/>
      <c r="H436" s="1"/>
      <c r="O436" s="1"/>
      <c r="Q436" s="1"/>
    </row>
    <row r="437" spans="2:17">
      <c r="B437" s="1"/>
      <c r="H437" s="1"/>
      <c r="O437" s="1"/>
      <c r="Q437" s="1"/>
    </row>
    <row r="438" spans="2:17">
      <c r="B438" s="1"/>
      <c r="H438" s="1"/>
      <c r="O438" s="1"/>
      <c r="Q438" s="1"/>
    </row>
    <row r="439" spans="2:17">
      <c r="B439" s="1"/>
      <c r="H439" s="1"/>
      <c r="O439" s="1"/>
      <c r="Q439" s="1"/>
    </row>
    <row r="440" spans="2:17">
      <c r="B440" s="1"/>
      <c r="H440" s="1"/>
      <c r="O440" s="1"/>
      <c r="Q440" s="1"/>
    </row>
    <row r="441" spans="2:17">
      <c r="B441" s="1"/>
      <c r="H441" s="1"/>
      <c r="O441" s="1"/>
      <c r="Q441" s="1"/>
    </row>
    <row r="442" spans="2:17">
      <c r="B442" s="1"/>
      <c r="H442" s="1"/>
      <c r="O442" s="1"/>
      <c r="Q442" s="1"/>
    </row>
    <row r="443" spans="2:17">
      <c r="B443" s="1"/>
      <c r="H443" s="1"/>
      <c r="O443" s="1"/>
      <c r="Q443" s="1"/>
    </row>
    <row r="444" spans="2:17">
      <c r="B444" s="1"/>
      <c r="H444" s="1"/>
      <c r="O444" s="1"/>
      <c r="Q444" s="1"/>
    </row>
    <row r="445" spans="2:17">
      <c r="B445" s="1"/>
      <c r="H445" s="1"/>
      <c r="O445" s="1"/>
      <c r="Q445" s="1"/>
    </row>
    <row r="446" spans="2:17">
      <c r="B446" s="1"/>
      <c r="H446" s="1"/>
      <c r="O446" s="1"/>
      <c r="Q446" s="1"/>
    </row>
    <row r="447" spans="2:17">
      <c r="B447" s="1"/>
      <c r="H447" s="1"/>
      <c r="O447" s="1"/>
      <c r="Q447" s="1"/>
    </row>
    <row r="448" spans="2:17">
      <c r="B448" s="1"/>
      <c r="H448" s="1"/>
      <c r="O448" s="1"/>
      <c r="Q448" s="1"/>
    </row>
    <row r="449" spans="2:17">
      <c r="B449" s="1"/>
      <c r="H449" s="1"/>
      <c r="O449" s="1"/>
      <c r="Q449" s="1"/>
    </row>
    <row r="450" spans="2:17">
      <c r="B450" s="1"/>
      <c r="H450" s="1"/>
      <c r="O450" s="1"/>
      <c r="Q450" s="1"/>
    </row>
    <row r="451" spans="2:17">
      <c r="B451" s="1"/>
      <c r="H451" s="1"/>
      <c r="O451" s="1"/>
      <c r="Q451" s="1"/>
    </row>
    <row r="452" spans="2:17">
      <c r="B452" s="1"/>
      <c r="H452" s="1"/>
      <c r="O452" s="1"/>
      <c r="Q452" s="1"/>
    </row>
    <row r="453" spans="2:17">
      <c r="B453" s="1"/>
      <c r="H453" s="1"/>
      <c r="O453" s="1"/>
      <c r="Q453" s="1"/>
    </row>
    <row r="454" spans="2:17">
      <c r="B454" s="1"/>
      <c r="H454" s="1"/>
      <c r="O454" s="1"/>
      <c r="Q454" s="1"/>
    </row>
    <row r="455" spans="2:17">
      <c r="B455" s="1"/>
      <c r="H455" s="1"/>
      <c r="O455" s="1"/>
      <c r="Q455" s="1"/>
    </row>
    <row r="456" spans="2:17">
      <c r="B456" s="1"/>
      <c r="H456" s="1"/>
      <c r="O456" s="1"/>
      <c r="Q456" s="1"/>
    </row>
    <row r="457" spans="2:17">
      <c r="B457" s="1"/>
      <c r="H457" s="1"/>
      <c r="O457" s="1"/>
      <c r="Q457" s="1"/>
    </row>
    <row r="458" spans="2:17">
      <c r="B458" s="1"/>
      <c r="H458" s="1"/>
      <c r="O458" s="1"/>
      <c r="Q458" s="1"/>
    </row>
    <row r="459" spans="2:17">
      <c r="B459" s="1"/>
      <c r="H459" s="1"/>
      <c r="O459" s="1"/>
      <c r="Q459" s="1"/>
    </row>
    <row r="460" spans="2:17">
      <c r="B460" s="1"/>
      <c r="H460" s="1"/>
      <c r="O460" s="1"/>
      <c r="Q460" s="1"/>
    </row>
    <row r="461" spans="2:17">
      <c r="B461" s="1"/>
      <c r="H461" s="1"/>
      <c r="O461" s="1"/>
      <c r="Q461" s="1"/>
    </row>
    <row r="462" spans="2:17">
      <c r="B462" s="1"/>
      <c r="H462" s="1"/>
      <c r="O462" s="1"/>
      <c r="Q462" s="1"/>
    </row>
    <row r="463" spans="2:17">
      <c r="B463" s="1"/>
      <c r="H463" s="1"/>
      <c r="O463" s="1"/>
      <c r="Q463" s="1"/>
    </row>
    <row r="464" spans="2:17">
      <c r="B464" s="1"/>
      <c r="H464" s="1"/>
      <c r="O464" s="1"/>
      <c r="Q464" s="1"/>
    </row>
    <row r="465" spans="2:17">
      <c r="B465" s="1"/>
      <c r="H465" s="1"/>
      <c r="O465" s="1"/>
      <c r="Q465" s="1"/>
    </row>
    <row r="466" spans="2:17">
      <c r="B466" s="1"/>
      <c r="H466" s="1"/>
      <c r="O466" s="1"/>
      <c r="Q466" s="1"/>
    </row>
    <row r="467" spans="2:17">
      <c r="B467" s="1"/>
      <c r="H467" s="1"/>
      <c r="O467" s="1"/>
      <c r="Q467" s="1"/>
    </row>
    <row r="468" spans="2:17">
      <c r="B468" s="1"/>
      <c r="H468" s="1"/>
      <c r="O468" s="1"/>
      <c r="Q468" s="1"/>
    </row>
    <row r="469" spans="2:17">
      <c r="B469" s="1"/>
      <c r="H469" s="1"/>
      <c r="O469" s="1"/>
      <c r="Q469" s="1"/>
    </row>
    <row r="470" spans="2:17">
      <c r="B470" s="1"/>
      <c r="H470" s="1"/>
      <c r="O470" s="1"/>
      <c r="Q470" s="1"/>
    </row>
    <row r="471" spans="2:17">
      <c r="B471" s="1"/>
      <c r="H471" s="1"/>
      <c r="O471" s="1"/>
      <c r="Q471" s="1"/>
    </row>
    <row r="472" spans="2:17">
      <c r="B472" s="1"/>
      <c r="H472" s="1"/>
      <c r="O472" s="1"/>
      <c r="Q472" s="1"/>
    </row>
    <row r="473" spans="2:17">
      <c r="B473" s="1"/>
      <c r="H473" s="1"/>
      <c r="O473" s="1"/>
      <c r="Q473" s="1"/>
    </row>
    <row r="474" spans="2:17">
      <c r="B474" s="1"/>
      <c r="H474" s="1"/>
      <c r="O474" s="1"/>
      <c r="Q474" s="1"/>
    </row>
    <row r="475" spans="2:17">
      <c r="B475" s="1"/>
      <c r="H475" s="1"/>
      <c r="O475" s="1"/>
      <c r="Q475" s="1"/>
    </row>
    <row r="476" spans="2:17">
      <c r="B476" s="1"/>
      <c r="H476" s="1"/>
      <c r="O476" s="1"/>
      <c r="Q476" s="1"/>
    </row>
    <row r="477" spans="2:17">
      <c r="B477" s="1"/>
      <c r="H477" s="1"/>
      <c r="O477" s="1"/>
      <c r="Q477" s="1"/>
    </row>
    <row r="478" spans="2:17">
      <c r="B478" s="1"/>
      <c r="H478" s="1"/>
      <c r="O478" s="1"/>
      <c r="Q478" s="1"/>
    </row>
    <row r="479" spans="2:17">
      <c r="B479" s="1"/>
      <c r="H479" s="1"/>
      <c r="O479" s="1"/>
      <c r="Q479" s="1"/>
    </row>
    <row r="480" spans="2:17">
      <c r="B480" s="1"/>
      <c r="H480" s="1"/>
      <c r="O480" s="1"/>
      <c r="Q480" s="1"/>
    </row>
    <row r="481" spans="2:17">
      <c r="B481" s="1"/>
      <c r="H481" s="1"/>
      <c r="O481" s="1"/>
      <c r="Q481" s="1"/>
    </row>
    <row r="482" spans="2:17">
      <c r="B482" s="1"/>
      <c r="H482" s="1"/>
      <c r="O482" s="1"/>
      <c r="Q482" s="1"/>
    </row>
    <row r="483" spans="2:17">
      <c r="B483" s="1"/>
      <c r="H483" s="1"/>
      <c r="O483" s="1"/>
      <c r="Q483" s="1"/>
    </row>
    <row r="484" spans="2:17">
      <c r="B484" s="1"/>
      <c r="H484" s="1"/>
      <c r="O484" s="1"/>
      <c r="Q484" s="1"/>
    </row>
    <row r="485" spans="2:17">
      <c r="B485" s="1"/>
      <c r="H485" s="1"/>
      <c r="O485" s="1"/>
      <c r="Q485" s="1"/>
    </row>
    <row r="486" spans="2:17">
      <c r="B486" s="1"/>
      <c r="H486" s="1"/>
      <c r="O486" s="1"/>
      <c r="Q486" s="1"/>
    </row>
    <row r="487" spans="2:17">
      <c r="B487" s="1"/>
      <c r="H487" s="1"/>
      <c r="O487" s="1"/>
      <c r="Q487" s="1"/>
    </row>
    <row r="488" spans="2:17">
      <c r="B488" s="1"/>
      <c r="H488" s="1"/>
      <c r="O488" s="1"/>
      <c r="Q488" s="1"/>
    </row>
    <row r="489" spans="2:17">
      <c r="B489" s="1"/>
      <c r="H489" s="1"/>
      <c r="O489" s="1"/>
      <c r="Q489" s="1"/>
    </row>
    <row r="490" spans="2:17">
      <c r="B490" s="1"/>
      <c r="H490" s="1"/>
      <c r="O490" s="1"/>
      <c r="Q490" s="1"/>
    </row>
    <row r="491" spans="2:17">
      <c r="B491" s="1"/>
      <c r="H491" s="1"/>
      <c r="O491" s="1"/>
      <c r="Q491" s="1"/>
    </row>
    <row r="492" spans="2:17">
      <c r="B492" s="1"/>
      <c r="H492" s="1"/>
      <c r="O492" s="1"/>
      <c r="Q492" s="1"/>
    </row>
    <row r="493" spans="2:17">
      <c r="B493" s="1"/>
      <c r="H493" s="1"/>
      <c r="O493" s="1"/>
      <c r="Q493" s="1"/>
    </row>
    <row r="494" spans="2:17">
      <c r="B494" s="1"/>
      <c r="H494" s="1"/>
      <c r="O494" s="1"/>
      <c r="Q494" s="1"/>
    </row>
    <row r="495" spans="2:17">
      <c r="B495" s="1"/>
      <c r="H495" s="1"/>
      <c r="O495" s="1"/>
      <c r="Q495" s="1"/>
    </row>
    <row r="496" spans="2:17">
      <c r="B496" s="1"/>
      <c r="H496" s="1"/>
      <c r="O496" s="1"/>
      <c r="Q496" s="1"/>
    </row>
    <row r="497" spans="2:17">
      <c r="B497" s="1"/>
      <c r="H497" s="1"/>
      <c r="O497" s="1"/>
      <c r="Q497" s="1"/>
    </row>
    <row r="498" spans="2:17">
      <c r="B498" s="1"/>
      <c r="H498" s="1"/>
      <c r="O498" s="1"/>
      <c r="Q498" s="1"/>
    </row>
    <row r="499" spans="2:17">
      <c r="B499" s="1"/>
      <c r="H499" s="1"/>
      <c r="O499" s="1"/>
      <c r="Q499" s="1"/>
    </row>
    <row r="500" spans="2:17">
      <c r="B500" s="1"/>
      <c r="H500" s="1"/>
      <c r="O500" s="1"/>
      <c r="Q500" s="1"/>
    </row>
    <row r="501" spans="2:17">
      <c r="B501" s="1"/>
      <c r="H501" s="1"/>
      <c r="O501" s="1"/>
      <c r="Q501" s="1"/>
    </row>
    <row r="502" spans="2:17">
      <c r="B502" s="1"/>
      <c r="H502" s="1"/>
      <c r="O502" s="1"/>
      <c r="Q502" s="1"/>
    </row>
    <row r="503" spans="2:17">
      <c r="B503" s="1"/>
      <c r="H503" s="1"/>
      <c r="O503" s="1"/>
      <c r="Q503" s="1"/>
    </row>
    <row r="504" spans="2:17">
      <c r="B504" s="1"/>
      <c r="H504" s="1"/>
      <c r="O504" s="1"/>
      <c r="Q504" s="1"/>
    </row>
    <row r="505" spans="2:17">
      <c r="B505" s="1"/>
      <c r="H505" s="1"/>
      <c r="O505" s="1"/>
      <c r="Q505" s="1"/>
    </row>
    <row r="506" spans="2:17">
      <c r="B506" s="1"/>
      <c r="H506" s="1"/>
      <c r="O506" s="1"/>
      <c r="Q506" s="1"/>
    </row>
    <row r="507" spans="2:17">
      <c r="B507" s="1"/>
      <c r="H507" s="1"/>
      <c r="O507" s="1"/>
      <c r="Q507" s="1"/>
    </row>
    <row r="508" spans="2:17">
      <c r="B508" s="1"/>
      <c r="H508" s="1"/>
      <c r="O508" s="1"/>
      <c r="Q508" s="1"/>
    </row>
    <row r="509" spans="2:17">
      <c r="B509" s="1"/>
      <c r="H509" s="1"/>
      <c r="O509" s="1"/>
      <c r="Q509" s="1"/>
    </row>
    <row r="510" spans="2:17">
      <c r="B510" s="1"/>
      <c r="H510" s="1"/>
      <c r="O510" s="1"/>
      <c r="Q510" s="1"/>
    </row>
    <row r="511" spans="2:17">
      <c r="B511" s="1"/>
      <c r="H511" s="1"/>
      <c r="O511" s="1"/>
      <c r="Q511" s="1"/>
    </row>
    <row r="512" spans="2:17">
      <c r="B512" s="1"/>
      <c r="H512" s="1"/>
      <c r="O512" s="1"/>
      <c r="Q512" s="1"/>
    </row>
    <row r="513" spans="2:17">
      <c r="B513" s="1"/>
      <c r="H513" s="1"/>
      <c r="O513" s="1"/>
      <c r="Q513" s="1"/>
    </row>
    <row r="514" spans="2:17">
      <c r="B514" s="1"/>
      <c r="H514" s="1"/>
      <c r="O514" s="1"/>
      <c r="Q514" s="1"/>
    </row>
    <row r="515" spans="2:17">
      <c r="B515" s="1"/>
      <c r="H515" s="1"/>
      <c r="O515" s="1"/>
      <c r="Q515" s="1"/>
    </row>
    <row r="516" spans="2:17">
      <c r="B516" s="1"/>
      <c r="H516" s="1"/>
      <c r="O516" s="1"/>
      <c r="Q516" s="1"/>
    </row>
    <row r="517" spans="2:17">
      <c r="B517" s="1"/>
      <c r="H517" s="1"/>
      <c r="O517" s="1"/>
      <c r="Q517" s="1"/>
    </row>
    <row r="518" spans="2:17">
      <c r="B518" s="1"/>
      <c r="H518" s="1"/>
      <c r="O518" s="1"/>
      <c r="Q518" s="1"/>
    </row>
    <row r="519" spans="2:17">
      <c r="B519" s="1"/>
      <c r="H519" s="1"/>
      <c r="O519" s="1"/>
      <c r="Q519" s="1"/>
    </row>
    <row r="520" spans="2:17">
      <c r="B520" s="1"/>
      <c r="H520" s="1"/>
      <c r="O520" s="1"/>
      <c r="Q520" s="1"/>
    </row>
    <row r="521" spans="2:17">
      <c r="B521" s="1"/>
      <c r="H521" s="1"/>
      <c r="O521" s="1"/>
      <c r="Q521" s="1"/>
    </row>
    <row r="522" spans="2:17">
      <c r="B522" s="1"/>
      <c r="H522" s="1"/>
      <c r="O522" s="1"/>
      <c r="Q522" s="1"/>
    </row>
    <row r="523" spans="2:17">
      <c r="B523" s="1"/>
      <c r="H523" s="1"/>
      <c r="O523" s="1"/>
      <c r="Q523" s="1"/>
    </row>
    <row r="524" spans="2:17">
      <c r="B524" s="1"/>
      <c r="H524" s="1"/>
      <c r="O524" s="1"/>
      <c r="Q524" s="1"/>
    </row>
    <row r="525" spans="2:17">
      <c r="B525" s="1"/>
      <c r="H525" s="1"/>
      <c r="O525" s="1"/>
      <c r="Q525" s="1"/>
    </row>
    <row r="526" spans="2:17">
      <c r="B526" s="1"/>
      <c r="H526" s="1"/>
      <c r="O526" s="1"/>
      <c r="Q526" s="1"/>
    </row>
    <row r="527" spans="2:17">
      <c r="B527" s="1"/>
      <c r="H527" s="1"/>
      <c r="O527" s="1"/>
      <c r="Q527" s="1"/>
    </row>
    <row r="528" spans="2:17">
      <c r="B528" s="1"/>
      <c r="H528" s="1"/>
      <c r="O528" s="1"/>
      <c r="Q528" s="1"/>
    </row>
    <row r="529" spans="2:17">
      <c r="B529" s="1"/>
      <c r="H529" s="1"/>
      <c r="O529" s="1"/>
      <c r="Q529" s="1"/>
    </row>
    <row r="530" spans="2:17">
      <c r="B530" s="1"/>
      <c r="H530" s="1"/>
      <c r="O530" s="1"/>
      <c r="Q530" s="1"/>
    </row>
    <row r="531" spans="2:17">
      <c r="B531" s="1"/>
      <c r="H531" s="1"/>
      <c r="O531" s="1"/>
      <c r="Q531" s="1"/>
    </row>
    <row r="532" spans="2:17">
      <c r="B532" s="1"/>
      <c r="H532" s="1"/>
      <c r="O532" s="1"/>
      <c r="Q532" s="1"/>
    </row>
    <row r="533" spans="2:17">
      <c r="B533" s="1"/>
      <c r="H533" s="1"/>
      <c r="O533" s="1"/>
      <c r="Q533" s="1"/>
    </row>
    <row r="534" spans="2:17">
      <c r="B534" s="1"/>
      <c r="H534" s="1"/>
      <c r="O534" s="1"/>
      <c r="Q534" s="1"/>
    </row>
    <row r="535" spans="2:17">
      <c r="B535" s="1"/>
      <c r="H535" s="1"/>
      <c r="O535" s="1"/>
      <c r="Q535" s="1"/>
    </row>
    <row r="536" spans="2:17">
      <c r="B536" s="1"/>
      <c r="H536" s="1"/>
      <c r="O536" s="1"/>
      <c r="Q536" s="1"/>
    </row>
    <row r="537" spans="2:17">
      <c r="B537" s="1"/>
      <c r="H537" s="1"/>
      <c r="O537" s="1"/>
      <c r="Q537" s="1"/>
    </row>
    <row r="538" spans="2:17">
      <c r="B538" s="1"/>
      <c r="H538" s="1"/>
      <c r="O538" s="1"/>
      <c r="Q538" s="1"/>
    </row>
    <row r="539" spans="2:17">
      <c r="B539" s="1"/>
      <c r="H539" s="1"/>
      <c r="O539" s="1"/>
      <c r="Q539" s="1"/>
    </row>
    <row r="540" spans="2:17">
      <c r="B540" s="1"/>
      <c r="H540" s="1"/>
      <c r="O540" s="1"/>
      <c r="Q540" s="1"/>
    </row>
    <row r="541" spans="2:17">
      <c r="B541" s="1"/>
      <c r="H541" s="1"/>
      <c r="O541" s="1"/>
      <c r="Q541" s="1"/>
    </row>
    <row r="542" spans="2:17">
      <c r="B542" s="1"/>
      <c r="H542" s="1"/>
      <c r="O542" s="1"/>
      <c r="Q542" s="1"/>
    </row>
    <row r="543" spans="2:17">
      <c r="B543" s="1"/>
      <c r="H543" s="1"/>
      <c r="O543" s="1"/>
      <c r="Q543" s="1"/>
    </row>
    <row r="544" spans="2:17">
      <c r="B544" s="1"/>
      <c r="H544" s="1"/>
      <c r="O544" s="1"/>
      <c r="Q544" s="1"/>
    </row>
    <row r="545" spans="2:17">
      <c r="B545" s="1"/>
      <c r="H545" s="1"/>
      <c r="O545" s="1"/>
      <c r="Q545" s="1"/>
    </row>
    <row r="546" spans="2:17">
      <c r="B546" s="1"/>
      <c r="H546" s="1"/>
      <c r="O546" s="1"/>
      <c r="Q546" s="1"/>
    </row>
    <row r="547" spans="2:17">
      <c r="B547" s="1"/>
      <c r="H547" s="1"/>
      <c r="O547" s="1"/>
      <c r="Q547" s="1"/>
    </row>
    <row r="548" spans="2:17">
      <c r="B548" s="1"/>
      <c r="H548" s="1"/>
      <c r="O548" s="1"/>
      <c r="Q548" s="1"/>
    </row>
    <row r="549" spans="2:17">
      <c r="B549" s="1"/>
      <c r="H549" s="1"/>
      <c r="O549" s="1"/>
      <c r="Q549" s="1"/>
    </row>
    <row r="550" spans="2:17">
      <c r="B550" s="1"/>
      <c r="H550" s="1"/>
      <c r="O550" s="1"/>
      <c r="Q550" s="1"/>
    </row>
    <row r="551" spans="2:17">
      <c r="B551" s="1"/>
      <c r="H551" s="1"/>
      <c r="O551" s="1"/>
      <c r="Q551" s="1"/>
    </row>
    <row r="552" spans="2:17">
      <c r="B552" s="1"/>
      <c r="H552" s="1"/>
      <c r="O552" s="1"/>
      <c r="Q552" s="1"/>
    </row>
    <row r="553" spans="2:17">
      <c r="B553" s="1"/>
      <c r="H553" s="1"/>
      <c r="O553" s="1"/>
      <c r="Q553" s="1"/>
    </row>
    <row r="554" spans="2:17">
      <c r="B554" s="1"/>
      <c r="H554" s="1"/>
      <c r="O554" s="1"/>
      <c r="Q554" s="1"/>
    </row>
    <row r="555" spans="2:17">
      <c r="B555" s="1"/>
      <c r="H555" s="1"/>
      <c r="O555" s="1"/>
      <c r="Q555" s="1"/>
    </row>
    <row r="556" spans="2:17">
      <c r="B556" s="1"/>
      <c r="H556" s="1"/>
      <c r="O556" s="1"/>
      <c r="Q556" s="1"/>
    </row>
    <row r="557" spans="2:17">
      <c r="B557" s="1"/>
      <c r="H557" s="1"/>
      <c r="O557" s="1"/>
      <c r="Q557" s="1"/>
    </row>
    <row r="558" spans="2:17">
      <c r="B558" s="1"/>
      <c r="H558" s="1"/>
      <c r="O558" s="1"/>
      <c r="Q558" s="1"/>
    </row>
    <row r="559" spans="2:17">
      <c r="B559" s="1"/>
      <c r="H559" s="1"/>
      <c r="O559" s="1"/>
      <c r="Q559" s="1"/>
    </row>
    <row r="560" spans="2:17">
      <c r="B560" s="1"/>
      <c r="H560" s="1"/>
      <c r="O560" s="1"/>
      <c r="Q560" s="1"/>
    </row>
    <row r="561" spans="2:17">
      <c r="B561" s="1"/>
      <c r="H561" s="1"/>
      <c r="O561" s="1"/>
      <c r="Q561" s="1"/>
    </row>
    <row r="562" spans="2:17">
      <c r="B562" s="1"/>
      <c r="H562" s="1"/>
      <c r="O562" s="1"/>
      <c r="Q562" s="1"/>
    </row>
    <row r="563" spans="2:17">
      <c r="B563" s="1"/>
      <c r="H563" s="1"/>
      <c r="O563" s="1"/>
      <c r="Q563" s="1"/>
    </row>
    <row r="564" spans="2:17">
      <c r="B564" s="1"/>
      <c r="H564" s="1"/>
      <c r="O564" s="1"/>
      <c r="Q564" s="1"/>
    </row>
    <row r="565" spans="2:17">
      <c r="B565" s="1"/>
      <c r="H565" s="1"/>
      <c r="O565" s="1"/>
      <c r="Q565" s="1"/>
    </row>
    <row r="566" spans="2:17">
      <c r="B566" s="1"/>
      <c r="H566" s="1"/>
      <c r="O566" s="1"/>
      <c r="Q566" s="1"/>
    </row>
    <row r="567" spans="2:17">
      <c r="B567" s="1"/>
      <c r="H567" s="1"/>
      <c r="O567" s="1"/>
      <c r="Q567" s="1"/>
    </row>
    <row r="568" spans="2:17">
      <c r="B568" s="1"/>
      <c r="H568" s="1"/>
      <c r="O568" s="1"/>
      <c r="Q568" s="1"/>
    </row>
    <row r="569" spans="2:17">
      <c r="B569" s="1"/>
      <c r="H569" s="1"/>
      <c r="O569" s="1"/>
      <c r="Q569" s="1"/>
    </row>
    <row r="570" spans="2:17">
      <c r="B570" s="1"/>
      <c r="H570" s="1"/>
      <c r="O570" s="1"/>
      <c r="Q570" s="1"/>
    </row>
    <row r="571" spans="2:17">
      <c r="B571" s="1"/>
      <c r="H571" s="1"/>
      <c r="O571" s="1"/>
      <c r="Q571" s="1"/>
    </row>
    <row r="572" spans="2:17">
      <c r="B572" s="1"/>
      <c r="H572" s="1"/>
      <c r="O572" s="1"/>
      <c r="Q572" s="1"/>
    </row>
    <row r="573" spans="2:17">
      <c r="B573" s="1"/>
      <c r="H573" s="1"/>
      <c r="O573" s="1"/>
      <c r="Q573" s="1"/>
    </row>
    <row r="574" spans="2:17">
      <c r="B574" s="1"/>
      <c r="H574" s="1"/>
      <c r="O574" s="1"/>
      <c r="Q574" s="1"/>
    </row>
    <row r="575" spans="2:17">
      <c r="B575" s="1"/>
      <c r="H575" s="1"/>
      <c r="O575" s="1"/>
      <c r="Q575" s="1"/>
    </row>
    <row r="576" spans="2:17">
      <c r="B576" s="1"/>
      <c r="H576" s="1"/>
      <c r="O576" s="1"/>
      <c r="Q576" s="1"/>
    </row>
    <row r="577" spans="2:17">
      <c r="B577" s="1"/>
      <c r="H577" s="1"/>
      <c r="O577" s="1"/>
      <c r="Q577" s="1"/>
    </row>
    <row r="578" spans="2:17">
      <c r="B578" s="1"/>
      <c r="H578" s="1"/>
      <c r="O578" s="1"/>
      <c r="Q578" s="1"/>
    </row>
    <row r="579" spans="2:17">
      <c r="B579" s="1"/>
      <c r="H579" s="1"/>
      <c r="O579" s="1"/>
      <c r="Q579" s="1"/>
    </row>
    <row r="580" spans="2:17">
      <c r="B580" s="1"/>
      <c r="H580" s="1"/>
      <c r="O580" s="1"/>
      <c r="Q580" s="1"/>
    </row>
    <row r="581" spans="2:17">
      <c r="B581" s="1"/>
      <c r="H581" s="1"/>
      <c r="O581" s="1"/>
      <c r="Q581" s="1"/>
    </row>
    <row r="582" spans="2:17">
      <c r="B582" s="1"/>
      <c r="H582" s="1"/>
      <c r="O582" s="1"/>
      <c r="Q582" s="1"/>
    </row>
    <row r="583" spans="2:17">
      <c r="B583" s="1"/>
      <c r="H583" s="1"/>
      <c r="O583" s="1"/>
      <c r="Q583" s="1"/>
    </row>
    <row r="584" spans="2:17">
      <c r="B584" s="1"/>
      <c r="H584" s="1"/>
      <c r="O584" s="1"/>
      <c r="Q584" s="1"/>
    </row>
    <row r="585" spans="2:17">
      <c r="B585" s="1"/>
      <c r="H585" s="1"/>
      <c r="O585" s="1"/>
      <c r="Q585" s="1"/>
    </row>
    <row r="586" spans="2:17">
      <c r="B586" s="1"/>
      <c r="H586" s="1"/>
      <c r="O586" s="1"/>
      <c r="Q586" s="1"/>
    </row>
    <row r="587" spans="2:17">
      <c r="B587" s="1"/>
      <c r="H587" s="1"/>
      <c r="O587" s="1"/>
      <c r="Q587" s="1"/>
    </row>
    <row r="588" spans="2:17">
      <c r="B588" s="1"/>
      <c r="H588" s="1"/>
      <c r="O588" s="1"/>
      <c r="Q588" s="1"/>
    </row>
    <row r="589" spans="2:17">
      <c r="B589" s="1"/>
      <c r="H589" s="1"/>
      <c r="O589" s="1"/>
      <c r="Q589" s="1"/>
    </row>
    <row r="590" spans="2:17">
      <c r="B590" s="1"/>
      <c r="H590" s="1"/>
      <c r="O590" s="1"/>
      <c r="Q590" s="1"/>
    </row>
    <row r="591" spans="2:17">
      <c r="B591" s="1"/>
      <c r="H591" s="1"/>
      <c r="O591" s="1"/>
      <c r="Q591" s="1"/>
    </row>
    <row r="592" spans="2:17">
      <c r="B592" s="1"/>
      <c r="H592" s="1"/>
      <c r="O592" s="1"/>
      <c r="Q592" s="1"/>
    </row>
    <row r="593" spans="2:17">
      <c r="B593" s="1"/>
      <c r="H593" s="1"/>
      <c r="O593" s="1"/>
      <c r="Q593" s="1"/>
    </row>
    <row r="594" spans="2:17">
      <c r="B594" s="1"/>
      <c r="H594" s="1"/>
      <c r="O594" s="1"/>
      <c r="Q594" s="1"/>
    </row>
    <row r="595" spans="2:17">
      <c r="B595" s="1"/>
      <c r="H595" s="1"/>
      <c r="O595" s="1"/>
      <c r="Q595" s="1"/>
    </row>
    <row r="596" spans="2:17">
      <c r="B596" s="1"/>
      <c r="H596" s="1"/>
      <c r="O596" s="1"/>
      <c r="Q596" s="1"/>
    </row>
    <row r="597" spans="2:17">
      <c r="B597" s="1"/>
      <c r="H597" s="1"/>
      <c r="O597" s="1"/>
      <c r="Q597" s="1"/>
    </row>
    <row r="598" spans="2:17">
      <c r="B598" s="1"/>
      <c r="H598" s="1"/>
      <c r="O598" s="1"/>
      <c r="Q598" s="1"/>
    </row>
    <row r="599" spans="2:17">
      <c r="B599" s="1"/>
      <c r="H599" s="1"/>
      <c r="O599" s="1"/>
      <c r="Q599" s="1"/>
    </row>
    <row r="600" spans="2:17">
      <c r="B600" s="1"/>
      <c r="H600" s="1"/>
      <c r="O600" s="1"/>
      <c r="Q600" s="1"/>
    </row>
    <row r="601" spans="2:17">
      <c r="B601" s="1"/>
      <c r="H601" s="1"/>
      <c r="O601" s="1"/>
      <c r="Q601" s="1"/>
    </row>
    <row r="602" spans="2:17">
      <c r="B602" s="1"/>
      <c r="H602" s="1"/>
      <c r="O602" s="1"/>
      <c r="Q602" s="1"/>
    </row>
    <row r="603" spans="2:17">
      <c r="B603" s="1"/>
      <c r="H603" s="1"/>
      <c r="O603" s="1"/>
      <c r="Q603" s="1"/>
    </row>
    <row r="604" spans="2:17">
      <c r="B604" s="1"/>
      <c r="H604" s="1"/>
      <c r="O604" s="1"/>
      <c r="Q604" s="1"/>
    </row>
    <row r="605" spans="2:17">
      <c r="B605" s="1"/>
      <c r="H605" s="1"/>
      <c r="O605" s="1"/>
      <c r="Q605" s="1"/>
    </row>
    <row r="606" spans="2:17">
      <c r="B606" s="1"/>
      <c r="H606" s="1"/>
      <c r="O606" s="1"/>
      <c r="Q606" s="1"/>
    </row>
    <row r="607" spans="2:17">
      <c r="B607" s="1"/>
      <c r="H607" s="1"/>
      <c r="O607" s="1"/>
      <c r="Q607" s="1"/>
    </row>
    <row r="608" spans="2:17">
      <c r="B608" s="1"/>
      <c r="H608" s="1"/>
      <c r="O608" s="1"/>
      <c r="Q608" s="1"/>
    </row>
    <row r="609" spans="2:17">
      <c r="B609" s="1"/>
      <c r="H609" s="1"/>
      <c r="O609" s="1"/>
      <c r="Q609" s="1"/>
    </row>
    <row r="610" spans="2:17">
      <c r="B610" s="1"/>
      <c r="H610" s="1"/>
      <c r="O610" s="1"/>
      <c r="Q610" s="1"/>
    </row>
    <row r="611" spans="2:17">
      <c r="B611" s="1"/>
      <c r="H611" s="1"/>
      <c r="O611" s="1"/>
      <c r="Q611" s="1"/>
    </row>
    <row r="612" spans="2:17">
      <c r="B612" s="1"/>
      <c r="H612" s="1"/>
      <c r="O612" s="1"/>
      <c r="Q612" s="1"/>
    </row>
    <row r="613" spans="2:17">
      <c r="B613" s="1"/>
      <c r="H613" s="1"/>
      <c r="O613" s="1"/>
      <c r="Q613" s="1"/>
    </row>
    <row r="614" spans="2:17">
      <c r="B614" s="1"/>
      <c r="H614" s="1"/>
      <c r="O614" s="1"/>
      <c r="Q614" s="1"/>
    </row>
    <row r="615" spans="2:17">
      <c r="B615" s="1"/>
      <c r="H615" s="1"/>
      <c r="O615" s="1"/>
      <c r="Q615" s="1"/>
    </row>
    <row r="616" spans="2:17">
      <c r="B616" s="1"/>
      <c r="H616" s="1"/>
      <c r="O616" s="1"/>
      <c r="Q616" s="1"/>
    </row>
    <row r="617" spans="2:17">
      <c r="B617" s="1"/>
      <c r="H617" s="1"/>
      <c r="O617" s="1"/>
      <c r="Q617" s="1"/>
    </row>
    <row r="618" spans="2:17">
      <c r="B618" s="1"/>
      <c r="H618" s="1"/>
      <c r="O618" s="1"/>
      <c r="Q618" s="1"/>
    </row>
    <row r="619" spans="2:17">
      <c r="B619" s="1"/>
      <c r="H619" s="1"/>
      <c r="O619" s="1"/>
      <c r="Q619" s="1"/>
    </row>
    <row r="620" spans="2:17">
      <c r="B620" s="1"/>
      <c r="H620" s="1"/>
      <c r="O620" s="1"/>
      <c r="Q620" s="1"/>
    </row>
    <row r="621" spans="2:17">
      <c r="B621" s="1"/>
      <c r="H621" s="1"/>
      <c r="O621" s="1"/>
      <c r="Q621" s="1"/>
    </row>
    <row r="622" spans="2:17">
      <c r="B622" s="1"/>
      <c r="H622" s="1"/>
      <c r="O622" s="1"/>
      <c r="Q622" s="1"/>
    </row>
    <row r="623" spans="2:17">
      <c r="B623" s="1"/>
      <c r="H623" s="1"/>
      <c r="O623" s="1"/>
      <c r="Q623" s="1"/>
    </row>
    <row r="624" spans="2:17">
      <c r="B624" s="1"/>
      <c r="H624" s="1"/>
      <c r="O624" s="1"/>
      <c r="Q624" s="1"/>
    </row>
    <row r="625" spans="2:17">
      <c r="B625" s="1"/>
      <c r="H625" s="1"/>
      <c r="O625" s="1"/>
      <c r="Q625" s="1"/>
    </row>
    <row r="626" spans="2:17">
      <c r="B626" s="1"/>
      <c r="H626" s="1"/>
      <c r="O626" s="1"/>
      <c r="Q626" s="1"/>
    </row>
    <row r="627" spans="2:17">
      <c r="B627" s="1"/>
      <c r="H627" s="1"/>
      <c r="O627" s="1"/>
      <c r="Q627" s="1"/>
    </row>
    <row r="628" spans="2:17">
      <c r="B628" s="1"/>
      <c r="H628" s="1"/>
      <c r="O628" s="1"/>
      <c r="Q628" s="1"/>
    </row>
    <row r="629" spans="2:17">
      <c r="B629" s="1"/>
      <c r="H629" s="1"/>
      <c r="O629" s="1"/>
      <c r="Q629" s="1"/>
    </row>
    <row r="630" spans="2:17">
      <c r="B630" s="1"/>
      <c r="H630" s="1"/>
      <c r="O630" s="1"/>
      <c r="Q630" s="1"/>
    </row>
    <row r="631" spans="2:17">
      <c r="B631" s="1"/>
      <c r="H631" s="1"/>
      <c r="O631" s="1"/>
      <c r="Q631" s="1"/>
    </row>
    <row r="632" spans="2:17">
      <c r="B632" s="1"/>
      <c r="H632" s="1"/>
      <c r="O632" s="1"/>
      <c r="Q632" s="1"/>
    </row>
    <row r="633" spans="2:17">
      <c r="B633" s="1"/>
      <c r="H633" s="1"/>
      <c r="O633" s="1"/>
      <c r="Q633" s="1"/>
    </row>
    <row r="634" spans="2:17">
      <c r="B634" s="1"/>
      <c r="H634" s="1"/>
      <c r="O634" s="1"/>
      <c r="Q634" s="1"/>
    </row>
    <row r="635" spans="2:17">
      <c r="B635" s="1"/>
      <c r="H635" s="1"/>
      <c r="O635" s="1"/>
      <c r="Q635" s="1"/>
    </row>
    <row r="636" spans="2:17">
      <c r="B636" s="1"/>
      <c r="H636" s="1"/>
      <c r="O636" s="1"/>
      <c r="Q636" s="1"/>
    </row>
    <row r="637" spans="2:17">
      <c r="B637" s="1"/>
      <c r="H637" s="1"/>
      <c r="O637" s="1"/>
      <c r="Q637" s="1"/>
    </row>
    <row r="638" spans="2:17">
      <c r="B638" s="1"/>
      <c r="H638" s="1"/>
      <c r="O638" s="1"/>
      <c r="Q638" s="1"/>
    </row>
    <row r="639" spans="2:17">
      <c r="B639" s="1"/>
      <c r="H639" s="1"/>
      <c r="O639" s="1"/>
      <c r="Q639" s="1"/>
    </row>
    <row r="640" spans="2:17">
      <c r="B640" s="1"/>
      <c r="H640" s="1"/>
      <c r="O640" s="1"/>
      <c r="Q640" s="1"/>
    </row>
    <row r="641" spans="2:17">
      <c r="B641" s="1"/>
      <c r="H641" s="1"/>
      <c r="O641" s="1"/>
      <c r="Q641" s="1"/>
    </row>
    <row r="642" spans="2:17">
      <c r="B642" s="1"/>
      <c r="H642" s="1"/>
      <c r="O642" s="1"/>
      <c r="Q642" s="1"/>
    </row>
    <row r="643" spans="2:17">
      <c r="B643" s="1"/>
      <c r="H643" s="1"/>
      <c r="O643" s="1"/>
      <c r="Q643" s="1"/>
    </row>
    <row r="644" spans="2:17">
      <c r="B644" s="1"/>
      <c r="H644" s="1"/>
      <c r="O644" s="1"/>
      <c r="Q644" s="1"/>
    </row>
    <row r="645" spans="2:17">
      <c r="B645" s="1"/>
      <c r="H645" s="1"/>
      <c r="O645" s="1"/>
      <c r="Q645" s="1"/>
    </row>
    <row r="646" spans="2:17">
      <c r="B646" s="1"/>
      <c r="H646" s="1"/>
      <c r="O646" s="1"/>
      <c r="Q646" s="1"/>
    </row>
    <row r="647" spans="2:17">
      <c r="B647" s="1"/>
      <c r="H647" s="1"/>
      <c r="O647" s="1"/>
      <c r="Q647" s="1"/>
    </row>
    <row r="648" spans="2:17">
      <c r="B648" s="1"/>
      <c r="H648" s="1"/>
      <c r="O648" s="1"/>
      <c r="Q648" s="1"/>
    </row>
    <row r="649" spans="2:17">
      <c r="B649" s="1"/>
      <c r="H649" s="1"/>
      <c r="O649" s="1"/>
      <c r="Q649" s="1"/>
    </row>
    <row r="650" spans="2:17">
      <c r="B650" s="1"/>
      <c r="H650" s="1"/>
      <c r="O650" s="1"/>
      <c r="Q650" s="1"/>
    </row>
    <row r="651" spans="2:17">
      <c r="B651" s="1"/>
      <c r="H651" s="1"/>
      <c r="O651" s="1"/>
      <c r="Q651" s="1"/>
    </row>
    <row r="652" spans="2:17">
      <c r="B652" s="1"/>
      <c r="H652" s="1"/>
      <c r="O652" s="1"/>
      <c r="Q652" s="1"/>
    </row>
    <row r="653" spans="2:17">
      <c r="B653" s="1"/>
      <c r="H653" s="1"/>
      <c r="O653" s="1"/>
      <c r="Q653" s="1"/>
    </row>
    <row r="654" spans="2:17">
      <c r="B654" s="1"/>
      <c r="H654" s="1"/>
      <c r="O654" s="1"/>
      <c r="Q654" s="1"/>
    </row>
    <row r="655" spans="2:17">
      <c r="B655" s="1"/>
      <c r="H655" s="1"/>
      <c r="O655" s="1"/>
      <c r="Q655" s="1"/>
    </row>
    <row r="656" spans="2:17">
      <c r="B656" s="1"/>
      <c r="H656" s="1"/>
      <c r="O656" s="1"/>
      <c r="Q656" s="1"/>
    </row>
    <row r="657" spans="2:17">
      <c r="B657" s="1"/>
      <c r="H657" s="1"/>
      <c r="O657" s="1"/>
      <c r="Q657" s="1"/>
    </row>
    <row r="658" spans="2:17">
      <c r="B658" s="1"/>
      <c r="H658" s="1"/>
      <c r="O658" s="1"/>
      <c r="Q658" s="1"/>
    </row>
    <row r="659" spans="2:17">
      <c r="B659" s="1"/>
      <c r="H659" s="1"/>
      <c r="O659" s="1"/>
      <c r="Q659" s="1"/>
    </row>
    <row r="660" spans="2:17">
      <c r="B660" s="1"/>
      <c r="H660" s="1"/>
      <c r="O660" s="1"/>
      <c r="Q660" s="1"/>
    </row>
    <row r="661" spans="2:17">
      <c r="B661" s="1"/>
      <c r="H661" s="1"/>
      <c r="O661" s="1"/>
      <c r="Q661" s="1"/>
    </row>
    <row r="662" spans="2:17">
      <c r="B662" s="1"/>
      <c r="H662" s="1"/>
      <c r="O662" s="1"/>
      <c r="Q662" s="1"/>
    </row>
    <row r="663" spans="2:17">
      <c r="B663" s="1"/>
      <c r="H663" s="1"/>
      <c r="O663" s="1"/>
      <c r="Q663" s="1"/>
    </row>
    <row r="664" spans="2:17">
      <c r="B664" s="1"/>
      <c r="H664" s="1"/>
      <c r="O664" s="1"/>
      <c r="Q664" s="1"/>
    </row>
    <row r="665" spans="2:17">
      <c r="B665" s="1"/>
      <c r="H665" s="1"/>
      <c r="O665" s="1"/>
      <c r="Q665" s="1"/>
    </row>
    <row r="666" spans="2:17">
      <c r="B666" s="1"/>
      <c r="H666" s="1"/>
      <c r="O666" s="1"/>
      <c r="Q666" s="1"/>
    </row>
    <row r="667" spans="2:17">
      <c r="B667" s="1"/>
      <c r="H667" s="1"/>
      <c r="O667" s="1"/>
      <c r="Q667" s="1"/>
    </row>
    <row r="668" spans="2:17">
      <c r="B668" s="1"/>
      <c r="H668" s="1"/>
      <c r="O668" s="1"/>
      <c r="Q668" s="1"/>
    </row>
    <row r="669" spans="2:17">
      <c r="B669" s="1"/>
      <c r="H669" s="1"/>
      <c r="O669" s="1"/>
      <c r="Q669" s="1"/>
    </row>
    <row r="670" spans="2:17">
      <c r="B670" s="1"/>
      <c r="H670" s="1"/>
      <c r="O670" s="1"/>
      <c r="Q670" s="1"/>
    </row>
    <row r="671" spans="2:17">
      <c r="B671" s="1"/>
      <c r="H671" s="1"/>
      <c r="O671" s="1"/>
      <c r="Q671" s="1"/>
    </row>
    <row r="672" spans="2:17">
      <c r="B672" s="1"/>
      <c r="H672" s="1"/>
      <c r="O672" s="1"/>
      <c r="Q672" s="1"/>
    </row>
    <row r="673" spans="2:17">
      <c r="B673" s="1"/>
      <c r="H673" s="1"/>
      <c r="O673" s="1"/>
      <c r="Q673" s="1"/>
    </row>
    <row r="674" spans="2:17">
      <c r="B674" s="1"/>
      <c r="H674" s="1"/>
      <c r="O674" s="1"/>
      <c r="Q674" s="1"/>
    </row>
    <row r="675" spans="2:17">
      <c r="B675" s="1"/>
      <c r="H675" s="1"/>
      <c r="O675" s="1"/>
      <c r="Q675" s="1"/>
    </row>
    <row r="676" spans="2:17">
      <c r="B676" s="1"/>
      <c r="H676" s="1"/>
      <c r="O676" s="1"/>
      <c r="Q676" s="1"/>
    </row>
    <row r="677" spans="2:17">
      <c r="B677" s="1"/>
      <c r="H677" s="1"/>
      <c r="O677" s="1"/>
      <c r="Q677" s="1"/>
    </row>
    <row r="678" spans="2:17">
      <c r="B678" s="1"/>
      <c r="H678" s="1"/>
      <c r="O678" s="1"/>
      <c r="Q678" s="1"/>
    </row>
    <row r="679" spans="2:17">
      <c r="B679" s="1"/>
      <c r="H679" s="1"/>
      <c r="O679" s="1"/>
      <c r="Q679" s="1"/>
    </row>
    <row r="680" spans="2:17">
      <c r="B680" s="1"/>
      <c r="H680" s="1"/>
      <c r="O680" s="1"/>
      <c r="Q680" s="1"/>
    </row>
    <row r="681" spans="2:17">
      <c r="B681" s="1"/>
      <c r="H681" s="1"/>
      <c r="O681" s="1"/>
      <c r="Q681" s="1"/>
    </row>
    <row r="682" spans="2:17">
      <c r="B682" s="1"/>
      <c r="H682" s="1"/>
      <c r="O682" s="1"/>
      <c r="Q682" s="1"/>
    </row>
    <row r="683" spans="2:17">
      <c r="B683" s="1"/>
      <c r="H683" s="1"/>
      <c r="O683" s="1"/>
      <c r="Q683" s="1"/>
    </row>
    <row r="684" spans="2:17">
      <c r="B684" s="1"/>
      <c r="H684" s="1"/>
      <c r="O684" s="1"/>
      <c r="Q684" s="1"/>
    </row>
    <row r="685" spans="2:17">
      <c r="B685" s="1"/>
      <c r="H685" s="1"/>
      <c r="O685" s="1"/>
      <c r="Q685" s="1"/>
    </row>
    <row r="686" spans="2:17">
      <c r="B686" s="1"/>
      <c r="H686" s="1"/>
      <c r="O686" s="1"/>
      <c r="Q686" s="1"/>
    </row>
    <row r="687" spans="2:17">
      <c r="B687" s="1"/>
      <c r="H687" s="1"/>
      <c r="O687" s="1"/>
      <c r="Q687" s="1"/>
    </row>
    <row r="688" spans="2:17">
      <c r="B688" s="1"/>
      <c r="H688" s="1"/>
      <c r="O688" s="1"/>
      <c r="Q688" s="1"/>
    </row>
    <row r="689" spans="2:17">
      <c r="B689" s="1"/>
      <c r="H689" s="1"/>
      <c r="O689" s="1"/>
      <c r="Q689" s="1"/>
    </row>
    <row r="690" spans="2:17">
      <c r="B690" s="1"/>
      <c r="H690" s="1"/>
      <c r="O690" s="1"/>
      <c r="Q690" s="1"/>
    </row>
    <row r="691" spans="2:17">
      <c r="B691" s="1"/>
      <c r="H691" s="1"/>
      <c r="O691" s="1"/>
      <c r="Q691" s="1"/>
    </row>
    <row r="692" spans="2:17">
      <c r="B692" s="1"/>
      <c r="H692" s="1"/>
      <c r="O692" s="1"/>
      <c r="Q692" s="1"/>
    </row>
    <row r="693" spans="2:17">
      <c r="B693" s="1"/>
      <c r="H693" s="1"/>
      <c r="O693" s="1"/>
      <c r="Q693" s="1"/>
    </row>
    <row r="694" spans="2:17">
      <c r="B694" s="1"/>
      <c r="H694" s="1"/>
      <c r="O694" s="1"/>
      <c r="Q694" s="1"/>
    </row>
    <row r="695" spans="2:17">
      <c r="B695" s="1"/>
      <c r="H695" s="1"/>
      <c r="O695" s="1"/>
      <c r="Q695" s="1"/>
    </row>
    <row r="696" spans="2:17">
      <c r="B696" s="1"/>
      <c r="H696" s="1"/>
      <c r="O696" s="1"/>
      <c r="Q696" s="1"/>
    </row>
    <row r="697" spans="2:17">
      <c r="B697" s="1"/>
      <c r="H697" s="1"/>
      <c r="O697" s="1"/>
      <c r="Q697" s="1"/>
    </row>
    <row r="698" spans="2:17">
      <c r="B698" s="1"/>
      <c r="H698" s="1"/>
      <c r="O698" s="1"/>
      <c r="Q698" s="1"/>
    </row>
    <row r="699" spans="2:17">
      <c r="B699" s="1"/>
      <c r="H699" s="1"/>
      <c r="O699" s="1"/>
      <c r="Q699" s="1"/>
    </row>
    <row r="700" spans="2:17">
      <c r="B700" s="1"/>
      <c r="H700" s="1"/>
      <c r="O700" s="1"/>
      <c r="Q700" s="1"/>
    </row>
    <row r="701" spans="2:17">
      <c r="B701" s="1"/>
      <c r="H701" s="1"/>
      <c r="O701" s="1"/>
      <c r="Q701" s="1"/>
    </row>
    <row r="702" spans="2:17">
      <c r="B702" s="1"/>
      <c r="H702" s="1"/>
      <c r="O702" s="1"/>
      <c r="Q702" s="1"/>
    </row>
    <row r="703" spans="2:17">
      <c r="B703" s="1"/>
      <c r="H703" s="1"/>
      <c r="O703" s="1"/>
      <c r="Q703" s="1"/>
    </row>
    <row r="704" spans="2:17">
      <c r="B704" s="1"/>
      <c r="H704" s="1"/>
      <c r="O704" s="1"/>
      <c r="Q704" s="1"/>
    </row>
    <row r="705" spans="2:17">
      <c r="B705" s="1"/>
      <c r="H705" s="1"/>
      <c r="O705" s="1"/>
      <c r="Q705" s="1"/>
    </row>
    <row r="706" spans="2:17">
      <c r="B706" s="1"/>
      <c r="H706" s="1"/>
      <c r="O706" s="1"/>
      <c r="Q706" s="1"/>
    </row>
    <row r="707" spans="2:17">
      <c r="B707" s="1"/>
      <c r="H707" s="1"/>
      <c r="O707" s="1"/>
      <c r="Q707" s="1"/>
    </row>
    <row r="708" spans="2:17">
      <c r="B708" s="1"/>
      <c r="H708" s="1"/>
      <c r="O708" s="1"/>
      <c r="Q708" s="1"/>
    </row>
    <row r="709" spans="2:17">
      <c r="B709" s="1"/>
      <c r="H709" s="1"/>
      <c r="O709" s="1"/>
      <c r="Q709" s="1"/>
    </row>
    <row r="710" spans="2:17">
      <c r="B710" s="1"/>
      <c r="H710" s="1"/>
      <c r="O710" s="1"/>
      <c r="Q710" s="1"/>
    </row>
    <row r="711" spans="2:17">
      <c r="B711" s="1"/>
      <c r="H711" s="1"/>
      <c r="O711" s="1"/>
      <c r="Q711" s="1"/>
    </row>
    <row r="712" spans="2:17">
      <c r="B712" s="1"/>
      <c r="H712" s="1"/>
      <c r="O712" s="1"/>
      <c r="Q712" s="1"/>
    </row>
    <row r="713" spans="2:17">
      <c r="B713" s="1"/>
      <c r="H713" s="1"/>
      <c r="O713" s="1"/>
      <c r="Q713" s="1"/>
    </row>
    <row r="714" spans="2:17">
      <c r="B714" s="1"/>
      <c r="H714" s="1"/>
      <c r="O714" s="1"/>
      <c r="Q714" s="1"/>
    </row>
    <row r="715" spans="2:17">
      <c r="B715" s="1"/>
      <c r="H715" s="1"/>
      <c r="O715" s="1"/>
      <c r="Q715" s="1"/>
    </row>
    <row r="716" spans="2:17">
      <c r="B716" s="1"/>
      <c r="H716" s="1"/>
      <c r="O716" s="1"/>
      <c r="Q716" s="1"/>
    </row>
    <row r="717" spans="2:17">
      <c r="B717" s="1"/>
      <c r="H717" s="1"/>
      <c r="O717" s="1"/>
      <c r="Q717" s="1"/>
    </row>
    <row r="718" spans="2:17">
      <c r="B718" s="1"/>
      <c r="H718" s="1"/>
      <c r="O718" s="1"/>
      <c r="Q718" s="1"/>
    </row>
    <row r="719" spans="2:17">
      <c r="B719" s="1"/>
      <c r="H719" s="1"/>
      <c r="O719" s="1"/>
      <c r="Q719" s="1"/>
    </row>
    <row r="720" spans="2:17">
      <c r="B720" s="1"/>
      <c r="H720" s="1"/>
      <c r="O720" s="1"/>
      <c r="Q720" s="1"/>
    </row>
    <row r="721" spans="2:17">
      <c r="B721" s="1"/>
      <c r="H721" s="1"/>
      <c r="O721" s="1"/>
      <c r="Q721" s="1"/>
    </row>
    <row r="722" spans="2:17">
      <c r="B722" s="1"/>
      <c r="H722" s="1"/>
      <c r="O722" s="1"/>
      <c r="Q722" s="1"/>
    </row>
    <row r="723" spans="2:17">
      <c r="B723" s="1"/>
      <c r="H723" s="1"/>
      <c r="O723" s="1"/>
      <c r="Q723" s="1"/>
    </row>
    <row r="724" spans="2:17">
      <c r="B724" s="1"/>
      <c r="H724" s="1"/>
      <c r="O724" s="1"/>
      <c r="Q724" s="1"/>
    </row>
    <row r="725" spans="2:17">
      <c r="B725" s="1"/>
      <c r="H725" s="1"/>
      <c r="O725" s="1"/>
      <c r="Q725" s="1"/>
    </row>
    <row r="726" spans="2:17">
      <c r="B726" s="1"/>
      <c r="H726" s="1"/>
      <c r="O726" s="1"/>
      <c r="Q726" s="1"/>
    </row>
    <row r="727" spans="2:17">
      <c r="B727" s="1"/>
      <c r="H727" s="1"/>
      <c r="O727" s="1"/>
      <c r="Q727" s="1"/>
    </row>
    <row r="728" spans="2:17">
      <c r="B728" s="1"/>
      <c r="H728" s="1"/>
      <c r="O728" s="1"/>
      <c r="Q728" s="1"/>
    </row>
    <row r="729" spans="2:17">
      <c r="B729" s="1"/>
      <c r="H729" s="1"/>
      <c r="O729" s="1"/>
      <c r="Q729" s="1"/>
    </row>
    <row r="730" spans="2:17">
      <c r="B730" s="1"/>
      <c r="H730" s="1"/>
      <c r="O730" s="1"/>
      <c r="Q730" s="1"/>
    </row>
    <row r="731" spans="2:17">
      <c r="B731" s="1"/>
      <c r="H731" s="1"/>
      <c r="O731" s="1"/>
      <c r="Q731" s="1"/>
    </row>
    <row r="732" spans="2:17">
      <c r="B732" s="1"/>
      <c r="H732" s="1"/>
      <c r="O732" s="1"/>
      <c r="Q732" s="1"/>
    </row>
    <row r="733" spans="2:17">
      <c r="B733" s="1"/>
      <c r="H733" s="1"/>
      <c r="O733" s="1"/>
      <c r="Q733" s="1"/>
    </row>
    <row r="734" spans="2:17">
      <c r="B734" s="1"/>
      <c r="H734" s="1"/>
      <c r="O734" s="1"/>
      <c r="Q734" s="1"/>
    </row>
    <row r="735" spans="2:17">
      <c r="B735" s="1"/>
      <c r="H735" s="1"/>
      <c r="O735" s="1"/>
      <c r="Q735" s="1"/>
    </row>
    <row r="736" spans="2:17">
      <c r="B736" s="1"/>
      <c r="H736" s="1"/>
      <c r="O736" s="1"/>
      <c r="Q736" s="1"/>
    </row>
    <row r="737" spans="2:17">
      <c r="B737" s="1"/>
      <c r="H737" s="1"/>
      <c r="O737" s="1"/>
      <c r="Q737" s="1"/>
    </row>
    <row r="738" spans="2:17">
      <c r="B738" s="1"/>
      <c r="H738" s="1"/>
      <c r="O738" s="1"/>
      <c r="Q738" s="1"/>
    </row>
    <row r="739" spans="2:17">
      <c r="B739" s="1"/>
      <c r="H739" s="1"/>
      <c r="O739" s="1"/>
      <c r="Q739" s="1"/>
    </row>
  </sheetData>
  <mergeCells count="8">
    <mergeCell ref="A133:Q133"/>
    <mergeCell ref="A134:Q134"/>
    <mergeCell ref="A2:Q2"/>
    <mergeCell ref="A3:Q3"/>
    <mergeCell ref="A49:Q49"/>
    <mergeCell ref="A50:Q50"/>
    <mergeCell ref="A88:Q88"/>
    <mergeCell ref="A89:Q89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Mensual Mayorista</vt:lpstr>
      <vt:lpstr>Hoja1</vt:lpstr>
      <vt:lpstr>'Mensual Mayorista'!Área_de_impresión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Jannette Leo</cp:lastModifiedBy>
  <cp:lastPrinted>2015-01-30T18:19:56Z</cp:lastPrinted>
  <dcterms:created xsi:type="dcterms:W3CDTF">1998-02-24T00:38:57Z</dcterms:created>
  <dcterms:modified xsi:type="dcterms:W3CDTF">2026-05-01T19:51:34Z</dcterms:modified>
</cp:coreProperties>
</file>