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C8E969D-CD18-4DC2-B241-4C9C166C0E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ndimientos " sheetId="5" r:id="rId1"/>
    <sheet name="Hoja1" sheetId="6" state="hidden" r:id="rId2"/>
  </sheets>
  <definedNames>
    <definedName name="_xlnm._FilterDatabase" localSheetId="0" hidden="1">'Rendimientos '!$A$10:$Z$84</definedName>
    <definedName name="_xlnm.Print_Area" localSheetId="1">Hoja1!$A$1:$G$72</definedName>
    <definedName name="_xlnm.Print_Area" localSheetId="0">'Rendimientos '!$A$1:$V$93</definedName>
    <definedName name="_xlnm.Print_Titles" localSheetId="1">Hoja1!$1:$4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13" i="5" l="1"/>
  <c r="Z14" i="5" l="1"/>
  <c r="Z21" i="5"/>
  <c r="Z22" i="5"/>
  <c r="Z24" i="5"/>
  <c r="Z25" i="5"/>
  <c r="Z26" i="5"/>
  <c r="Z27" i="5"/>
  <c r="Z28" i="5"/>
  <c r="Z29" i="5"/>
  <c r="Z31" i="5"/>
  <c r="Z32" i="5"/>
  <c r="Z33" i="5"/>
  <c r="Z34" i="5"/>
  <c r="Z35" i="5"/>
  <c r="Z36" i="5"/>
  <c r="Z38" i="5"/>
  <c r="Z39" i="5"/>
  <c r="Z41" i="5"/>
  <c r="Z43" i="5"/>
  <c r="Z44" i="5"/>
  <c r="Z45" i="5"/>
  <c r="Z46" i="5"/>
  <c r="Z48" i="5"/>
  <c r="Z49" i="5"/>
  <c r="Z50" i="5"/>
  <c r="Z51" i="5"/>
  <c r="Z52" i="5"/>
  <c r="Z53" i="5"/>
  <c r="Z54" i="5"/>
  <c r="Z55" i="5"/>
  <c r="Z56" i="5"/>
  <c r="Z57" i="5"/>
  <c r="Z58" i="5"/>
  <c r="Z59" i="5"/>
  <c r="Z60" i="5"/>
  <c r="Z61" i="5"/>
  <c r="Z62" i="5"/>
  <c r="Z63" i="5"/>
  <c r="Z64" i="5"/>
  <c r="Z65" i="5"/>
  <c r="Z66" i="5"/>
  <c r="Z68" i="5"/>
  <c r="Z69" i="5"/>
  <c r="Z70" i="5"/>
  <c r="Z71" i="5"/>
  <c r="Z72" i="5"/>
  <c r="Z73" i="5"/>
  <c r="Z74" i="5"/>
  <c r="Z75" i="5"/>
  <c r="Z76" i="5"/>
  <c r="Z77" i="5"/>
  <c r="Z78" i="5"/>
  <c r="Z79" i="5"/>
  <c r="Z80" i="5"/>
  <c r="Z81" i="5"/>
  <c r="Z82" i="5"/>
  <c r="Z83" i="5"/>
  <c r="Z84" i="5"/>
  <c r="Z12" i="5"/>
  <c r="F7" i="6"/>
  <c r="F8" i="6"/>
  <c r="F15" i="6"/>
  <c r="F16" i="6"/>
  <c r="F18" i="6"/>
  <c r="F19" i="6"/>
  <c r="F20" i="6"/>
  <c r="F21" i="6"/>
  <c r="F23" i="6"/>
  <c r="F24" i="6"/>
  <c r="F25" i="6"/>
  <c r="F26" i="6"/>
  <c r="F27" i="6"/>
  <c r="F29" i="6"/>
  <c r="F30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3" i="6"/>
  <c r="F54" i="6"/>
  <c r="F55" i="6"/>
  <c r="F56" i="6"/>
  <c r="F57" i="6"/>
  <c r="F58" i="6"/>
  <c r="F59" i="6"/>
  <c r="F60" i="6"/>
  <c r="F61" i="6"/>
  <c r="F6" i="6"/>
  <c r="B10" i="6" l="1"/>
  <c r="C10" i="6"/>
  <c r="D10" i="6"/>
  <c r="E10" i="6"/>
  <c r="B11" i="6"/>
  <c r="C11" i="6"/>
  <c r="D11" i="6"/>
  <c r="E11" i="6"/>
  <c r="B12" i="6"/>
  <c r="C12" i="6"/>
  <c r="D12" i="6"/>
  <c r="E12" i="6"/>
  <c r="B13" i="6"/>
  <c r="C13" i="6"/>
  <c r="D13" i="6"/>
  <c r="E13" i="6"/>
  <c r="B15" i="6"/>
  <c r="C15" i="6"/>
  <c r="D15" i="6"/>
  <c r="E15" i="6"/>
  <c r="B16" i="6"/>
  <c r="C16" i="6"/>
  <c r="D16" i="6"/>
  <c r="E16" i="6"/>
  <c r="B18" i="6"/>
  <c r="C18" i="6"/>
  <c r="D18" i="6"/>
  <c r="E18" i="6"/>
  <c r="B19" i="6"/>
  <c r="C19" i="6"/>
  <c r="D19" i="6"/>
  <c r="E19" i="6"/>
  <c r="B20" i="6"/>
  <c r="C20" i="6"/>
  <c r="D20" i="6"/>
  <c r="E20" i="6"/>
  <c r="B21" i="6"/>
  <c r="C21" i="6"/>
  <c r="D21" i="6"/>
  <c r="E21" i="6"/>
  <c r="B23" i="6"/>
  <c r="C23" i="6"/>
  <c r="D23" i="6"/>
  <c r="E23" i="6"/>
  <c r="B24" i="6"/>
  <c r="C24" i="6"/>
  <c r="D24" i="6"/>
  <c r="E24" i="6"/>
  <c r="B25" i="6"/>
  <c r="C25" i="6"/>
  <c r="D25" i="6"/>
  <c r="E25" i="6"/>
  <c r="B26" i="6"/>
  <c r="C26" i="6"/>
  <c r="D26" i="6"/>
  <c r="E26" i="6"/>
  <c r="B27" i="6"/>
  <c r="C27" i="6"/>
  <c r="D27" i="6"/>
  <c r="E27" i="6"/>
  <c r="B29" i="6"/>
  <c r="C29" i="6"/>
  <c r="D29" i="6"/>
  <c r="E29" i="6"/>
  <c r="B30" i="6"/>
  <c r="C30" i="6"/>
  <c r="D30" i="6"/>
  <c r="E30" i="6"/>
  <c r="B32" i="6"/>
  <c r="C32" i="6"/>
  <c r="D32" i="6"/>
  <c r="E32" i="6"/>
  <c r="B33" i="6"/>
  <c r="C33" i="6"/>
  <c r="D33" i="6"/>
  <c r="E33" i="6"/>
  <c r="B34" i="6"/>
  <c r="C34" i="6"/>
  <c r="D34" i="6"/>
  <c r="E34" i="6"/>
  <c r="B35" i="6"/>
  <c r="C35" i="6"/>
  <c r="D35" i="6"/>
  <c r="E35" i="6"/>
  <c r="B36" i="6"/>
  <c r="C36" i="6"/>
  <c r="D36" i="6"/>
  <c r="E36" i="6"/>
  <c r="B37" i="6"/>
  <c r="C37" i="6"/>
  <c r="D37" i="6"/>
  <c r="E37" i="6"/>
  <c r="C38" i="6"/>
  <c r="D38" i="6"/>
  <c r="E38" i="6"/>
  <c r="B39" i="6"/>
  <c r="C39" i="6"/>
  <c r="D39" i="6"/>
  <c r="E39" i="6"/>
  <c r="B40" i="6"/>
  <c r="C40" i="6"/>
  <c r="D40" i="6"/>
  <c r="E40" i="6"/>
  <c r="B41" i="6"/>
  <c r="C41" i="6"/>
  <c r="D41" i="6"/>
  <c r="E41" i="6"/>
  <c r="B42" i="6"/>
  <c r="C42" i="6"/>
  <c r="D42" i="6"/>
  <c r="E42" i="6"/>
  <c r="B43" i="6"/>
  <c r="C43" i="6"/>
  <c r="D43" i="6"/>
  <c r="E43" i="6"/>
  <c r="B44" i="6"/>
  <c r="C44" i="6"/>
  <c r="D44" i="6"/>
  <c r="E44" i="6"/>
  <c r="B45" i="6"/>
  <c r="C45" i="6"/>
  <c r="D45" i="6"/>
  <c r="E45" i="6"/>
  <c r="B46" i="6"/>
  <c r="C46" i="6"/>
  <c r="D46" i="6"/>
  <c r="E46" i="6"/>
  <c r="B47" i="6"/>
  <c r="C47" i="6"/>
  <c r="D47" i="6"/>
  <c r="E47" i="6"/>
  <c r="B48" i="6"/>
  <c r="C48" i="6"/>
  <c r="D48" i="6"/>
  <c r="E48" i="6"/>
  <c r="B49" i="6"/>
  <c r="C49" i="6"/>
  <c r="D49" i="6"/>
  <c r="E49" i="6"/>
  <c r="B50" i="6"/>
  <c r="C50" i="6"/>
  <c r="D50" i="6"/>
  <c r="E50" i="6"/>
  <c r="B51" i="6"/>
  <c r="C51" i="6"/>
  <c r="D51" i="6"/>
  <c r="E51" i="6"/>
  <c r="B53" i="6"/>
  <c r="C53" i="6"/>
  <c r="D53" i="6"/>
  <c r="E53" i="6"/>
  <c r="B54" i="6"/>
  <c r="C54" i="6"/>
  <c r="D54" i="6"/>
  <c r="E54" i="6"/>
  <c r="B55" i="6"/>
  <c r="C55" i="6"/>
  <c r="D55" i="6"/>
  <c r="E55" i="6"/>
  <c r="B56" i="6"/>
  <c r="C56" i="6"/>
  <c r="D56" i="6"/>
  <c r="E56" i="6"/>
  <c r="B57" i="6"/>
  <c r="C57" i="6"/>
  <c r="D57" i="6"/>
  <c r="E57" i="6"/>
  <c r="B58" i="6"/>
  <c r="C58" i="6"/>
  <c r="D58" i="6"/>
  <c r="E58" i="6"/>
  <c r="B59" i="6"/>
  <c r="C59" i="6"/>
  <c r="D59" i="6"/>
  <c r="E59" i="6"/>
  <c r="B60" i="6"/>
  <c r="C60" i="6"/>
  <c r="D60" i="6"/>
  <c r="E60" i="6"/>
  <c r="B61" i="6"/>
  <c r="C61" i="6"/>
  <c r="D61" i="6"/>
  <c r="E61" i="6"/>
  <c r="B8" i="6"/>
  <c r="C8" i="6"/>
  <c r="D8" i="6"/>
  <c r="E8" i="6"/>
  <c r="B7" i="6"/>
  <c r="C7" i="6"/>
  <c r="D7" i="6"/>
  <c r="E7" i="6"/>
  <c r="B6" i="6"/>
  <c r="C6" i="6"/>
  <c r="D6" i="6"/>
  <c r="E6" i="6"/>
  <c r="G51" i="6" l="1"/>
  <c r="G50" i="6"/>
  <c r="G13" i="6"/>
  <c r="G6" i="6"/>
  <c r="G61" i="6"/>
  <c r="G60" i="6"/>
  <c r="G59" i="6"/>
  <c r="G58" i="6"/>
  <c r="G57" i="6"/>
  <c r="G56" i="6"/>
  <c r="G55" i="6"/>
  <c r="G54" i="6"/>
  <c r="G53" i="6"/>
  <c r="G7" i="6"/>
  <c r="G8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0" i="6"/>
  <c r="G29" i="6"/>
  <c r="G27" i="6"/>
  <c r="G26" i="6"/>
  <c r="G25" i="6"/>
  <c r="G24" i="6"/>
  <c r="G23" i="6"/>
  <c r="G21" i="6"/>
  <c r="G20" i="6"/>
  <c r="G19" i="6"/>
  <c r="G18" i="6"/>
  <c r="G16" i="6"/>
  <c r="G15" i="6"/>
  <c r="G12" i="6"/>
  <c r="G11" i="6"/>
  <c r="G10" i="6"/>
</calcChain>
</file>

<file path=xl/sharedStrings.xml><?xml version="1.0" encoding="utf-8"?>
<sst xmlns="http://schemas.openxmlformats.org/spreadsheetml/2006/main" count="645" uniqueCount="133">
  <si>
    <t>PRODUCTOS</t>
  </si>
  <si>
    <t>Cereales</t>
  </si>
  <si>
    <t>Arroz</t>
  </si>
  <si>
    <t>Maíz</t>
  </si>
  <si>
    <t>Sorgo</t>
  </si>
  <si>
    <t>Productos Tradicionales</t>
  </si>
  <si>
    <t>Oleaginosas</t>
  </si>
  <si>
    <t>Maní</t>
  </si>
  <si>
    <t>Leguminosas</t>
  </si>
  <si>
    <t>Habichuela roja</t>
  </si>
  <si>
    <t>Habichuela negra</t>
  </si>
  <si>
    <t>Habichuela blanca</t>
  </si>
  <si>
    <t>Guandul</t>
  </si>
  <si>
    <t>Raíces y Tubérculos</t>
  </si>
  <si>
    <t>Papa</t>
  </si>
  <si>
    <t>Batata</t>
  </si>
  <si>
    <t>Yuca</t>
  </si>
  <si>
    <t>Ñame</t>
  </si>
  <si>
    <t>Yautía</t>
  </si>
  <si>
    <t>Musáceas</t>
  </si>
  <si>
    <t>Vegetales</t>
  </si>
  <si>
    <t>Cebolla</t>
  </si>
  <si>
    <t>Ajo</t>
  </si>
  <si>
    <t>Tomate ensalada*</t>
  </si>
  <si>
    <t>Auyama</t>
  </si>
  <si>
    <t>Ajíes*</t>
  </si>
  <si>
    <t>Berenjena</t>
  </si>
  <si>
    <t>Pepino*</t>
  </si>
  <si>
    <t>Zanahoria</t>
  </si>
  <si>
    <t xml:space="preserve">Frutales </t>
  </si>
  <si>
    <t>** Datos Preliminares.</t>
  </si>
  <si>
    <t>*No incluye   produción  bajo ambiente protegido.</t>
  </si>
  <si>
    <t xml:space="preserve">                                a) Instituto Nacional del Azúcar (INAZUCAR), </t>
  </si>
  <si>
    <t xml:space="preserve">                                b) Instituto Nacional del Tabaco (INTABACO), incluye: tabaco negro, Rubio y Capa.</t>
  </si>
  <si>
    <t xml:space="preserve">                                c) Consejo Dominicano del Café. (CODOCAFE)</t>
  </si>
  <si>
    <t xml:space="preserve">                               d) Asociación de fabricantes de Conservas del Agro, Inc. (AFCONAGRO).</t>
  </si>
  <si>
    <t xml:space="preserve">                               Elaborado en el Depto. de Economía Agropecuaria.</t>
  </si>
  <si>
    <t xml:space="preserve">                                    y  Departamento de Cacao.</t>
  </si>
  <si>
    <t>(En quintales, millares, racimos y unidades por tarea)</t>
  </si>
  <si>
    <t>2015**</t>
  </si>
  <si>
    <t>Remolacha</t>
  </si>
  <si>
    <t>Rabano</t>
  </si>
  <si>
    <t>Brocoli</t>
  </si>
  <si>
    <t>Coliflor</t>
  </si>
  <si>
    <t>Molondron</t>
  </si>
  <si>
    <t>Oregano</t>
  </si>
  <si>
    <t>Cundeamor</t>
  </si>
  <si>
    <t>Tindora</t>
  </si>
  <si>
    <r>
      <t>Caña de Azúcar</t>
    </r>
    <r>
      <rPr>
        <b/>
        <sz val="9"/>
        <color indexed="8"/>
        <rFont val="Arial Narrow"/>
        <family val="2"/>
      </rPr>
      <t xml:space="preserve"> (a)</t>
    </r>
  </si>
  <si>
    <r>
      <t xml:space="preserve">Tabaco </t>
    </r>
    <r>
      <rPr>
        <b/>
        <sz val="9"/>
        <color indexed="8"/>
        <rFont val="Arial Narrow"/>
        <family val="2"/>
      </rPr>
      <t>(b)</t>
    </r>
  </si>
  <si>
    <r>
      <t xml:space="preserve">Café </t>
    </r>
    <r>
      <rPr>
        <b/>
        <sz val="9"/>
        <color indexed="8"/>
        <rFont val="Arial Narrow"/>
        <family val="2"/>
      </rPr>
      <t>(c)</t>
    </r>
  </si>
  <si>
    <r>
      <t>Cacao (</t>
    </r>
    <r>
      <rPr>
        <b/>
        <sz val="9"/>
        <color indexed="8"/>
        <rFont val="Arial Narrow"/>
        <family val="2"/>
      </rPr>
      <t>En</t>
    </r>
    <r>
      <rPr>
        <sz val="9"/>
        <color indexed="8"/>
        <rFont val="Arial Narrow"/>
        <family val="2"/>
      </rPr>
      <t xml:space="preserve"> </t>
    </r>
    <r>
      <rPr>
        <b/>
        <sz val="9"/>
        <color indexed="8"/>
        <rFont val="Arial Narrow"/>
        <family val="2"/>
      </rPr>
      <t>Grano)</t>
    </r>
  </si>
  <si>
    <r>
      <t>Coco Seco (</t>
    </r>
    <r>
      <rPr>
        <b/>
        <sz val="9"/>
        <color indexed="8"/>
        <rFont val="Arial Narrow"/>
        <family val="2"/>
      </rPr>
      <t>Miles de Nueces</t>
    </r>
    <r>
      <rPr>
        <sz val="9"/>
        <color indexed="8"/>
        <rFont val="Arial Narrow"/>
        <family val="2"/>
      </rPr>
      <t>)</t>
    </r>
  </si>
  <si>
    <r>
      <t>Guineo (</t>
    </r>
    <r>
      <rPr>
        <b/>
        <sz val="9"/>
        <color indexed="8"/>
        <rFont val="Arial Narrow"/>
        <family val="2"/>
      </rPr>
      <t>Racimos)</t>
    </r>
  </si>
  <si>
    <r>
      <t xml:space="preserve">Plátano </t>
    </r>
    <r>
      <rPr>
        <b/>
        <sz val="9"/>
        <color indexed="8"/>
        <rFont val="Arial Narrow"/>
        <family val="2"/>
      </rPr>
      <t>(Miles de Unids)</t>
    </r>
  </si>
  <si>
    <r>
      <t xml:space="preserve">Tomate industrial </t>
    </r>
    <r>
      <rPr>
        <b/>
        <sz val="9"/>
        <color indexed="8"/>
        <rFont val="Arial Narrow"/>
        <family val="2"/>
      </rPr>
      <t>(d)</t>
    </r>
  </si>
  <si>
    <r>
      <t xml:space="preserve">Lechuga  </t>
    </r>
    <r>
      <rPr>
        <b/>
        <sz val="9"/>
        <rFont val="Arial Narrow"/>
        <family val="2"/>
      </rPr>
      <t>( Miles de Uds.)</t>
    </r>
  </si>
  <si>
    <r>
      <t>Repollo</t>
    </r>
    <r>
      <rPr>
        <b/>
        <sz val="9"/>
        <color indexed="8"/>
        <rFont val="Arial Narrow"/>
        <family val="2"/>
      </rPr>
      <t xml:space="preserve"> ( Miles de Uds.)</t>
    </r>
  </si>
  <si>
    <r>
      <t xml:space="preserve">Tayota </t>
    </r>
    <r>
      <rPr>
        <b/>
        <sz val="9"/>
        <color indexed="8"/>
        <rFont val="Arial Narrow"/>
        <family val="2"/>
      </rPr>
      <t>( Miles de Uds.)</t>
    </r>
  </si>
  <si>
    <r>
      <t>Aguacate  (</t>
    </r>
    <r>
      <rPr>
        <b/>
        <sz val="9"/>
        <color indexed="8"/>
        <rFont val="Arial Narrow"/>
        <family val="2"/>
      </rPr>
      <t>Miles de Und</t>
    </r>
    <r>
      <rPr>
        <sz val="9"/>
        <color indexed="8"/>
        <rFont val="Arial Narrow"/>
        <family val="2"/>
      </rPr>
      <t>s)</t>
    </r>
  </si>
  <si>
    <r>
      <t>Lechosa  (</t>
    </r>
    <r>
      <rPr>
        <b/>
        <sz val="9"/>
        <color indexed="8"/>
        <rFont val="Arial Narrow"/>
        <family val="2"/>
      </rPr>
      <t>Miles de Unds</t>
    </r>
    <r>
      <rPr>
        <sz val="9"/>
        <color indexed="8"/>
        <rFont val="Arial Narrow"/>
        <family val="2"/>
      </rPr>
      <t>)</t>
    </r>
  </si>
  <si>
    <r>
      <t xml:space="preserve">Limón  </t>
    </r>
    <r>
      <rPr>
        <b/>
        <sz val="9"/>
        <color indexed="8"/>
        <rFont val="Arial Narrow"/>
        <family val="2"/>
      </rPr>
      <t>(Miles de Unds)</t>
    </r>
  </si>
  <si>
    <r>
      <t>Piña (</t>
    </r>
    <r>
      <rPr>
        <b/>
        <sz val="9"/>
        <color indexed="8"/>
        <rFont val="Arial Narrow"/>
        <family val="2"/>
      </rPr>
      <t>Miles de Unids</t>
    </r>
    <r>
      <rPr>
        <sz val="9"/>
        <color indexed="8"/>
        <rFont val="Arial Narrow"/>
        <family val="2"/>
      </rPr>
      <t>)</t>
    </r>
  </si>
  <si>
    <r>
      <t xml:space="preserve">Melón </t>
    </r>
    <r>
      <rPr>
        <b/>
        <sz val="9"/>
        <color indexed="8"/>
        <rFont val="Arial Narrow"/>
        <family val="2"/>
      </rPr>
      <t>(Miles de Uds.)</t>
    </r>
  </si>
  <si>
    <r>
      <t xml:space="preserve">Naranja dulce </t>
    </r>
    <r>
      <rPr>
        <b/>
        <sz val="9"/>
        <color indexed="8"/>
        <rFont val="Arial Narrow"/>
        <family val="2"/>
      </rPr>
      <t>(Miles de Unids)</t>
    </r>
  </si>
  <si>
    <r>
      <t xml:space="preserve">Chinola </t>
    </r>
    <r>
      <rPr>
        <b/>
        <sz val="9"/>
        <color indexed="8"/>
        <rFont val="Arial Narrow"/>
        <family val="2"/>
      </rPr>
      <t>(Miles de Unids)</t>
    </r>
  </si>
  <si>
    <r>
      <t xml:space="preserve">Toronja </t>
    </r>
    <r>
      <rPr>
        <b/>
        <sz val="9"/>
        <rFont val="Arial Narrow"/>
        <family val="2"/>
      </rPr>
      <t>(Miles de Uds.)</t>
    </r>
  </si>
  <si>
    <r>
      <t xml:space="preserve">Mandarina </t>
    </r>
    <r>
      <rPr>
        <b/>
        <sz val="9"/>
        <rFont val="Arial Narrow"/>
        <family val="2"/>
      </rPr>
      <t>(Miles de Uds.)</t>
    </r>
  </si>
  <si>
    <r>
      <rPr>
        <b/>
        <sz val="8"/>
        <rFont val="Arial Narrow"/>
        <family val="2"/>
      </rPr>
      <t>Nota:</t>
    </r>
    <r>
      <rPr>
        <sz val="8"/>
        <rFont val="Arial Narrow"/>
        <family val="2"/>
      </rPr>
      <t xml:space="preserve"> Redimiento calculado con los datos de producción divididos entre el área cosechada de cada año.</t>
    </r>
  </si>
  <si>
    <r>
      <t xml:space="preserve">  FUENTES: </t>
    </r>
    <r>
      <rPr>
        <sz val="8"/>
        <rFont val="Arial Narrow"/>
        <family val="2"/>
      </rPr>
      <t xml:space="preserve">  Ministerio de Agricultura de la República Dominicana. Departamento de Seguimiento, Control y Evaluación,</t>
    </r>
  </si>
  <si>
    <t>Promedio</t>
  </si>
  <si>
    <t>2016**</t>
  </si>
  <si>
    <t xml:space="preserve">  Tasa de Crecimiento de Rendimientos Promedios Anuales  por Tareas de Cultivos Agrícolas, 2012 - 2015</t>
  </si>
  <si>
    <t>Cacao (En Grano)</t>
  </si>
  <si>
    <t>Guard Beens</t>
  </si>
  <si>
    <t>Vainita China</t>
  </si>
  <si>
    <t>Mapuey</t>
  </si>
  <si>
    <t>Rábano</t>
  </si>
  <si>
    <t>Brócoli</t>
  </si>
  <si>
    <t>Molondrón</t>
  </si>
  <si>
    <t>Orégano</t>
  </si>
  <si>
    <t>Bangaña</t>
  </si>
  <si>
    <t>Calabacín</t>
  </si>
  <si>
    <t>Musú Chino</t>
  </si>
  <si>
    <t>Apio</t>
  </si>
  <si>
    <t>Parvol</t>
  </si>
  <si>
    <t>Bija</t>
  </si>
  <si>
    <t>Cereza</t>
  </si>
  <si>
    <t>Pitahaya</t>
  </si>
  <si>
    <t>Viceministerio de Planificación Sectorial Agropecuaria</t>
  </si>
  <si>
    <t>Departamento de Economía Agropecuaria y Estadísticas</t>
  </si>
  <si>
    <t>n/d</t>
  </si>
  <si>
    <t>*Datos preliminares.</t>
  </si>
  <si>
    <t>Notas:</t>
  </si>
  <si>
    <t xml:space="preserve">n.d: No Disponible </t>
  </si>
  <si>
    <t>No incluye area sembrada  en ambiente protegido.</t>
  </si>
  <si>
    <t xml:space="preserve"> Instituto Nacional del Azúcar (INAZUCAR); Instituto Nacional del Tabaco (INTABACO); Consejo Dominicano del Café (INDOCAFE).</t>
  </si>
  <si>
    <t>Tomate ensalada</t>
  </si>
  <si>
    <t>Ajíes</t>
  </si>
  <si>
    <t>Pepino</t>
  </si>
  <si>
    <t xml:space="preserve">Tomate industrial </t>
  </si>
  <si>
    <t xml:space="preserve">Caña de Azúcar </t>
  </si>
  <si>
    <t xml:space="preserve">Tabaco </t>
  </si>
  <si>
    <t xml:space="preserve">Café </t>
  </si>
  <si>
    <t xml:space="preserve">Asociación de fabricantes de Conservas del Agro, Inc.  (AFCONAGRO). Datos 2014: Fuente Bco. Central. </t>
  </si>
  <si>
    <t>tc 2022/2021.</t>
  </si>
  <si>
    <t xml:space="preserve"> Elaborado:  Depto. de Economía Agropecuaria y Estadísticas,2023.</t>
  </si>
  <si>
    <r>
      <t>Coco Seco</t>
    </r>
    <r>
      <rPr>
        <b/>
        <sz val="10"/>
        <color rgb="FF000000"/>
        <rFont val="Calibri"/>
        <family val="2"/>
        <scheme val="minor"/>
      </rPr>
      <t xml:space="preserve">     ( Millares/Ta )</t>
    </r>
  </si>
  <si>
    <r>
      <t xml:space="preserve">Guineo      </t>
    </r>
    <r>
      <rPr>
        <b/>
        <sz val="10"/>
        <color rgb="FF000000"/>
        <rFont val="Calibri"/>
        <family val="2"/>
        <scheme val="minor"/>
      </rPr>
      <t>(Racimos)</t>
    </r>
  </si>
  <si>
    <r>
      <t>Plátano</t>
    </r>
    <r>
      <rPr>
        <b/>
        <sz val="10"/>
        <color rgb="FF000000"/>
        <rFont val="Calibri"/>
        <family val="2"/>
        <scheme val="minor"/>
      </rPr>
      <t xml:space="preserve">    ( Millares/Ta )</t>
    </r>
  </si>
  <si>
    <r>
      <t xml:space="preserve">Lechuga    </t>
    </r>
    <r>
      <rPr>
        <b/>
        <sz val="10"/>
        <rFont val="Calibri"/>
        <family val="2"/>
        <scheme val="minor"/>
      </rPr>
      <t xml:space="preserve"> ( Millares/Ta )</t>
    </r>
  </si>
  <si>
    <r>
      <t xml:space="preserve">Repollo     </t>
    </r>
    <r>
      <rPr>
        <b/>
        <sz val="10"/>
        <color rgb="FF000000"/>
        <rFont val="Calibri"/>
        <family val="2"/>
        <scheme val="minor"/>
      </rPr>
      <t>( Millares/Ta )</t>
    </r>
  </si>
  <si>
    <r>
      <t xml:space="preserve">Tayota       </t>
    </r>
    <r>
      <rPr>
        <b/>
        <sz val="10"/>
        <color rgb="FF000000"/>
        <rFont val="Calibri"/>
        <family val="2"/>
        <scheme val="minor"/>
      </rPr>
      <t>( Millares/Ta )</t>
    </r>
  </si>
  <si>
    <r>
      <t xml:space="preserve">Aguacate            </t>
    </r>
    <r>
      <rPr>
        <b/>
        <sz val="10"/>
        <color rgb="FF000000"/>
        <rFont val="Calibri"/>
        <family val="2"/>
        <scheme val="minor"/>
      </rPr>
      <t>( Millares/Ta )</t>
    </r>
  </si>
  <si>
    <r>
      <t>Lechosa              (</t>
    </r>
    <r>
      <rPr>
        <b/>
        <sz val="10"/>
        <color rgb="FF000000"/>
        <rFont val="Calibri"/>
        <family val="2"/>
        <scheme val="minor"/>
      </rPr>
      <t xml:space="preserve"> Millares/Ta )</t>
    </r>
  </si>
  <si>
    <r>
      <t xml:space="preserve">Limón               </t>
    </r>
    <r>
      <rPr>
        <b/>
        <sz val="10"/>
        <color rgb="FF000000"/>
        <rFont val="Calibri"/>
        <family val="2"/>
        <scheme val="minor"/>
      </rPr>
      <t xml:space="preserve">   ( Millares/Ta )</t>
    </r>
  </si>
  <si>
    <r>
      <t xml:space="preserve">Piña                  </t>
    </r>
    <r>
      <rPr>
        <b/>
        <sz val="10"/>
        <color rgb="FF000000"/>
        <rFont val="Calibri"/>
        <family val="2"/>
        <scheme val="minor"/>
      </rPr>
      <t xml:space="preserve">   ( Millares/Ta )</t>
    </r>
  </si>
  <si>
    <r>
      <t xml:space="preserve">Melón               </t>
    </r>
    <r>
      <rPr>
        <b/>
        <sz val="10"/>
        <rFont val="Calibri"/>
        <family val="2"/>
        <scheme val="minor"/>
      </rPr>
      <t xml:space="preserve">  ( Millares/Ta )</t>
    </r>
  </si>
  <si>
    <r>
      <t xml:space="preserve">Sandía               </t>
    </r>
    <r>
      <rPr>
        <b/>
        <sz val="10"/>
        <rFont val="Calibri"/>
        <family val="2"/>
        <scheme val="minor"/>
      </rPr>
      <t xml:space="preserve"> ( Millares/Ta )</t>
    </r>
  </si>
  <si>
    <r>
      <t xml:space="preserve">Mango             </t>
    </r>
    <r>
      <rPr>
        <b/>
        <sz val="10"/>
        <rFont val="Calibri"/>
        <family val="2"/>
        <scheme val="minor"/>
      </rPr>
      <t xml:space="preserve">   ( Millares/Ta )</t>
    </r>
  </si>
  <si>
    <r>
      <t xml:space="preserve">Naranja dulce  </t>
    </r>
    <r>
      <rPr>
        <b/>
        <sz val="10"/>
        <rFont val="Calibri"/>
        <family val="2"/>
        <scheme val="minor"/>
      </rPr>
      <t xml:space="preserve"> ( Millares/Ta )</t>
    </r>
  </si>
  <si>
    <r>
      <t xml:space="preserve">Chinola        </t>
    </r>
    <r>
      <rPr>
        <b/>
        <sz val="10"/>
        <rFont val="Calibri"/>
        <family val="2"/>
        <scheme val="minor"/>
      </rPr>
      <t xml:space="preserve">      ( Millares/Ta )</t>
    </r>
  </si>
  <si>
    <r>
      <t xml:space="preserve">Toronja             </t>
    </r>
    <r>
      <rPr>
        <b/>
        <sz val="10"/>
        <rFont val="Calibri"/>
        <family val="2"/>
        <scheme val="minor"/>
      </rPr>
      <t xml:space="preserve"> ( Millares/Ta )</t>
    </r>
  </si>
  <si>
    <r>
      <t xml:space="preserve">Mandarina   </t>
    </r>
    <r>
      <rPr>
        <b/>
        <sz val="10"/>
        <rFont val="Calibri"/>
        <family val="2"/>
        <scheme val="minor"/>
      </rPr>
      <t xml:space="preserve">    ( Millares/Ta )</t>
    </r>
  </si>
  <si>
    <r>
      <t xml:space="preserve">Granadillo       </t>
    </r>
    <r>
      <rPr>
        <b/>
        <sz val="10"/>
        <rFont val="Calibri"/>
        <family val="2"/>
        <scheme val="minor"/>
      </rPr>
      <t xml:space="preserve"> (Millares/Ta)</t>
    </r>
  </si>
  <si>
    <r>
      <t xml:space="preserve">Guanábana    </t>
    </r>
    <r>
      <rPr>
        <b/>
        <sz val="10"/>
        <rFont val="Calibri"/>
        <family val="2"/>
        <scheme val="minor"/>
      </rPr>
      <t xml:space="preserve">  (Millares/Ta)</t>
    </r>
  </si>
  <si>
    <r>
      <t xml:space="preserve">Guayaba        </t>
    </r>
    <r>
      <rPr>
        <b/>
        <sz val="10"/>
        <rFont val="Calibri"/>
        <family val="2"/>
        <scheme val="minor"/>
      </rPr>
      <t xml:space="preserve">   (Millares/Ta)</t>
    </r>
  </si>
  <si>
    <r>
      <t xml:space="preserve">Zapote         </t>
    </r>
    <r>
      <rPr>
        <b/>
        <sz val="10"/>
        <rFont val="Calibri"/>
        <family val="2"/>
        <scheme val="minor"/>
      </rPr>
      <t xml:space="preserve">    (Millares/Ta)</t>
    </r>
  </si>
  <si>
    <r>
      <t xml:space="preserve">FUENTES: </t>
    </r>
    <r>
      <rPr>
        <sz val="8"/>
        <rFont val="Calibri"/>
        <family val="2"/>
        <scheme val="minor"/>
      </rPr>
      <t>Ministerio de Agricultura de la República Dominicana: Departamento de Seguimiento, Control y Evaluación, y  Depto. de Cacao.</t>
    </r>
  </si>
  <si>
    <t>2024*</t>
  </si>
  <si>
    <t>2023*</t>
  </si>
  <si>
    <t>2025*</t>
  </si>
  <si>
    <t xml:space="preserve">  Rendimientos Promedios Anuales  por Tareas de Cultivos Agrícolas, 2000 - 2025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</si>
</sst>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_)"/>
    <numFmt numFmtId="165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u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1"/>
      <name val="Arial Narrow"/>
      <family val="2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  <scheme val="minor"/>
    </font>
    <font>
      <sz val="6.5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</patternFill>
    </fill>
    <fill>
      <patternFill patternType="solid">
        <fgColor rgb="FF66FF3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4" borderId="0" applyNumberFormat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6" fillId="2" borderId="0" xfId="0" applyFont="1" applyFill="1"/>
    <xf numFmtId="0" fontId="2" fillId="2" borderId="0" xfId="0" applyFont="1" applyFill="1" applyAlignment="1">
      <alignment horizontal="center" vertical="top" wrapText="1"/>
    </xf>
    <xf numFmtId="0" fontId="5" fillId="5" borderId="0" xfId="0" applyFont="1" applyFill="1" applyAlignment="1">
      <alignment vertical="center"/>
    </xf>
    <xf numFmtId="0" fontId="3" fillId="5" borderId="0" xfId="2" applyFont="1" applyFill="1" applyBorder="1" applyAlignment="1">
      <alignment vertical="center"/>
    </xf>
    <xf numFmtId="0" fontId="3" fillId="5" borderId="0" xfId="2" applyFont="1" applyFill="1" applyBorder="1" applyAlignment="1">
      <alignment horizontal="right" vertical="center"/>
    </xf>
    <xf numFmtId="0" fontId="8" fillId="2" borderId="0" xfId="0" applyFont="1" applyFill="1"/>
    <xf numFmtId="0" fontId="9" fillId="2" borderId="0" xfId="0" applyFont="1" applyFill="1"/>
    <xf numFmtId="0" fontId="11" fillId="2" borderId="0" xfId="0" applyFont="1" applyFill="1"/>
    <xf numFmtId="0" fontId="9" fillId="5" borderId="0" xfId="0" applyFont="1" applyFill="1"/>
    <xf numFmtId="0" fontId="7" fillId="2" borderId="0" xfId="0" applyFont="1" applyFill="1"/>
    <xf numFmtId="0" fontId="0" fillId="2" borderId="0" xfId="0" applyFill="1"/>
    <xf numFmtId="9" fontId="0" fillId="2" borderId="0" xfId="3" applyFont="1" applyFill="1"/>
    <xf numFmtId="9" fontId="3" fillId="2" borderId="0" xfId="0" applyNumberFormat="1" applyFont="1" applyFill="1"/>
    <xf numFmtId="0" fontId="15" fillId="2" borderId="0" xfId="0" applyFont="1" applyFill="1"/>
    <xf numFmtId="0" fontId="16" fillId="2" borderId="0" xfId="0" applyFont="1" applyFill="1"/>
    <xf numFmtId="43" fontId="20" fillId="2" borderId="0" xfId="1" applyFont="1" applyFill="1" applyAlignment="1">
      <alignment horizontal="left" indent="1"/>
    </xf>
    <xf numFmtId="0" fontId="19" fillId="2" borderId="0" xfId="0" applyFont="1" applyFill="1"/>
    <xf numFmtId="0" fontId="17" fillId="2" borderId="0" xfId="0" applyFont="1" applyFill="1"/>
    <xf numFmtId="0" fontId="21" fillId="2" borderId="0" xfId="0" applyFont="1" applyFill="1"/>
    <xf numFmtId="0" fontId="16" fillId="2" borderId="3" xfId="0" applyFont="1" applyFill="1" applyBorder="1"/>
    <xf numFmtId="0" fontId="16" fillId="2" borderId="5" xfId="0" applyFont="1" applyFill="1" applyBorder="1"/>
    <xf numFmtId="43" fontId="16" fillId="2" borderId="2" xfId="1" applyFont="1" applyFill="1" applyBorder="1"/>
    <xf numFmtId="43" fontId="16" fillId="2" borderId="1" xfId="1" applyFont="1" applyFill="1" applyBorder="1"/>
    <xf numFmtId="43" fontId="16" fillId="2" borderId="6" xfId="1" applyFont="1" applyFill="1" applyBorder="1"/>
    <xf numFmtId="43" fontId="16" fillId="2" borderId="5" xfId="1" applyFont="1" applyFill="1" applyBorder="1"/>
    <xf numFmtId="0" fontId="16" fillId="7" borderId="0" xfId="0" applyFont="1" applyFill="1"/>
    <xf numFmtId="0" fontId="23" fillId="2" borderId="4" xfId="0" applyFont="1" applyFill="1" applyBorder="1"/>
    <xf numFmtId="0" fontId="23" fillId="2" borderId="3" xfId="0" applyFont="1" applyFill="1" applyBorder="1"/>
    <xf numFmtId="0" fontId="24" fillId="2" borderId="2" xfId="0" applyFont="1" applyFill="1" applyBorder="1"/>
    <xf numFmtId="164" fontId="24" fillId="2" borderId="2" xfId="0" applyNumberFormat="1" applyFont="1" applyFill="1" applyBorder="1" applyAlignment="1">
      <alignment horizontal="right"/>
    </xf>
    <xf numFmtId="43" fontId="24" fillId="2" borderId="2" xfId="1" applyFont="1" applyFill="1" applyBorder="1" applyAlignment="1" applyProtection="1"/>
    <xf numFmtId="0" fontId="24" fillId="2" borderId="1" xfId="0" applyFont="1" applyFill="1" applyBorder="1"/>
    <xf numFmtId="43" fontId="24" fillId="2" borderId="1" xfId="1" applyFont="1" applyFill="1" applyBorder="1" applyAlignment="1" applyProtection="1"/>
    <xf numFmtId="164" fontId="24" fillId="2" borderId="1" xfId="0" applyNumberFormat="1" applyFont="1" applyFill="1" applyBorder="1" applyAlignment="1">
      <alignment horizontal="right"/>
    </xf>
    <xf numFmtId="2" fontId="16" fillId="2" borderId="1" xfId="0" applyNumberFormat="1" applyFont="1" applyFill="1" applyBorder="1"/>
    <xf numFmtId="4" fontId="16" fillId="2" borderId="1" xfId="0" applyNumberFormat="1" applyFont="1" applyFill="1" applyBorder="1"/>
    <xf numFmtId="0" fontId="24" fillId="2" borderId="6" xfId="0" applyFont="1" applyFill="1" applyBorder="1"/>
    <xf numFmtId="164" fontId="24" fillId="2" borderId="7" xfId="0" applyNumberFormat="1" applyFont="1" applyFill="1" applyBorder="1" applyAlignment="1">
      <alignment horizontal="right"/>
    </xf>
    <xf numFmtId="43" fontId="24" fillId="2" borderId="6" xfId="1" applyFont="1" applyFill="1" applyBorder="1" applyAlignment="1" applyProtection="1"/>
    <xf numFmtId="164" fontId="24" fillId="2" borderId="6" xfId="0" applyNumberFormat="1" applyFont="1" applyFill="1" applyBorder="1" applyAlignment="1">
      <alignment horizontal="right"/>
    </xf>
    <xf numFmtId="2" fontId="16" fillId="2" borderId="6" xfId="0" applyNumberFormat="1" applyFont="1" applyFill="1" applyBorder="1"/>
    <xf numFmtId="4" fontId="16" fillId="2" borderId="6" xfId="0" applyNumberFormat="1" applyFont="1" applyFill="1" applyBorder="1"/>
    <xf numFmtId="164" fontId="24" fillId="2" borderId="3" xfId="0" applyNumberFormat="1" applyFont="1" applyFill="1" applyBorder="1" applyAlignment="1">
      <alignment horizontal="right"/>
    </xf>
    <xf numFmtId="2" fontId="16" fillId="2" borderId="3" xfId="0" applyNumberFormat="1" applyFont="1" applyFill="1" applyBorder="1"/>
    <xf numFmtId="43" fontId="16" fillId="2" borderId="3" xfId="1" applyFont="1" applyFill="1" applyBorder="1"/>
    <xf numFmtId="4" fontId="16" fillId="2" borderId="3" xfId="0" applyNumberFormat="1" applyFont="1" applyFill="1" applyBorder="1"/>
    <xf numFmtId="2" fontId="16" fillId="2" borderId="2" xfId="0" applyNumberFormat="1" applyFont="1" applyFill="1" applyBorder="1"/>
    <xf numFmtId="4" fontId="16" fillId="2" borderId="2" xfId="0" applyNumberFormat="1" applyFont="1" applyFill="1" applyBorder="1"/>
    <xf numFmtId="0" fontId="24" fillId="3" borderId="1" xfId="0" applyFont="1" applyFill="1" applyBorder="1"/>
    <xf numFmtId="0" fontId="24" fillId="3" borderId="6" xfId="0" applyFont="1" applyFill="1" applyBorder="1"/>
    <xf numFmtId="43" fontId="16" fillId="2" borderId="2" xfId="0" applyNumberFormat="1" applyFont="1" applyFill="1" applyBorder="1"/>
    <xf numFmtId="4" fontId="16" fillId="2" borderId="1" xfId="0" applyNumberFormat="1" applyFont="1" applyFill="1" applyBorder="1" applyAlignment="1">
      <alignment horizontal="right"/>
    </xf>
    <xf numFmtId="0" fontId="16" fillId="2" borderId="1" xfId="0" applyFont="1" applyFill="1" applyBorder="1"/>
    <xf numFmtId="3" fontId="16" fillId="2" borderId="1" xfId="0" applyNumberFormat="1" applyFont="1" applyFill="1" applyBorder="1" applyAlignment="1">
      <alignment horizontal="right"/>
    </xf>
    <xf numFmtId="0" fontId="16" fillId="2" borderId="6" xfId="0" applyFont="1" applyFill="1" applyBorder="1"/>
    <xf numFmtId="3" fontId="16" fillId="2" borderId="6" xfId="0" applyNumberFormat="1" applyFont="1" applyFill="1" applyBorder="1" applyAlignment="1">
      <alignment horizontal="right"/>
    </xf>
    <xf numFmtId="164" fontId="24" fillId="3" borderId="3" xfId="0" applyNumberFormat="1" applyFont="1" applyFill="1" applyBorder="1" applyAlignment="1">
      <alignment horizontal="right"/>
    </xf>
    <xf numFmtId="2" fontId="16" fillId="2" borderId="2" xfId="0" applyNumberFormat="1" applyFont="1" applyFill="1" applyBorder="1" applyAlignment="1">
      <alignment horizontal="right"/>
    </xf>
    <xf numFmtId="164" fontId="24" fillId="3" borderId="2" xfId="0" applyNumberFormat="1" applyFont="1" applyFill="1" applyBorder="1" applyAlignment="1">
      <alignment horizontal="right"/>
    </xf>
    <xf numFmtId="2" fontId="16" fillId="2" borderId="1" xfId="0" applyNumberFormat="1" applyFont="1" applyFill="1" applyBorder="1" applyAlignment="1">
      <alignment horizontal="right"/>
    </xf>
    <xf numFmtId="164" fontId="24" fillId="3" borderId="1" xfId="0" applyNumberFormat="1" applyFont="1" applyFill="1" applyBorder="1" applyAlignment="1">
      <alignment horizontal="right"/>
    </xf>
    <xf numFmtId="0" fontId="24" fillId="7" borderId="0" xfId="0" applyFont="1" applyFill="1"/>
    <xf numFmtId="164" fontId="24" fillId="7" borderId="0" xfId="0" applyNumberFormat="1" applyFont="1" applyFill="1" applyAlignment="1">
      <alignment horizontal="right"/>
    </xf>
    <xf numFmtId="0" fontId="18" fillId="2" borderId="0" xfId="0" applyFont="1" applyFill="1"/>
    <xf numFmtId="0" fontId="18" fillId="3" borderId="0" xfId="0" applyFont="1" applyFill="1" applyAlignment="1">
      <alignment horizontal="left" indent="1"/>
    </xf>
    <xf numFmtId="0" fontId="20" fillId="3" borderId="0" xfId="0" applyFont="1" applyFill="1"/>
    <xf numFmtId="0" fontId="20" fillId="2" borderId="0" xfId="0" applyFont="1" applyFill="1"/>
    <xf numFmtId="43" fontId="24" fillId="2" borderId="1" xfId="1" applyFont="1" applyFill="1" applyBorder="1" applyAlignment="1" applyProtection="1">
      <alignment horizontal="right"/>
    </xf>
    <xf numFmtId="0" fontId="14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horizontal="center"/>
    </xf>
    <xf numFmtId="165" fontId="16" fillId="2" borderId="0" xfId="3" applyNumberFormat="1" applyFont="1" applyFill="1"/>
    <xf numFmtId="165" fontId="16" fillId="2" borderId="3" xfId="3" applyNumberFormat="1" applyFont="1" applyFill="1" applyBorder="1"/>
    <xf numFmtId="165" fontId="16" fillId="8" borderId="0" xfId="3" applyNumberFormat="1" applyFont="1" applyFill="1"/>
    <xf numFmtId="0" fontId="16" fillId="2" borderId="0" xfId="0" applyFont="1" applyFill="1" applyBorder="1"/>
    <xf numFmtId="43" fontId="16" fillId="2" borderId="0" xfId="1" applyFont="1" applyFill="1"/>
    <xf numFmtId="43" fontId="16" fillId="2" borderId="0" xfId="0" applyNumberFormat="1" applyFont="1" applyFill="1"/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center" vertical="center" wrapText="1"/>
    </xf>
    <xf numFmtId="0" fontId="23" fillId="2" borderId="8" xfId="0" applyFont="1" applyFill="1" applyBorder="1"/>
    <xf numFmtId="0" fontId="23" fillId="2" borderId="9" xfId="0" applyFont="1" applyFill="1" applyBorder="1"/>
    <xf numFmtId="0" fontId="16" fillId="2" borderId="9" xfId="0" applyFont="1" applyFill="1" applyBorder="1"/>
    <xf numFmtId="0" fontId="22" fillId="6" borderId="4" xfId="0" applyFont="1" applyFill="1" applyBorder="1" applyAlignment="1">
      <alignment vertical="center"/>
    </xf>
    <xf numFmtId="0" fontId="22" fillId="6" borderId="3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vertical="center"/>
    </xf>
    <xf numFmtId="0" fontId="22" fillId="6" borderId="3" xfId="2" applyFont="1" applyFill="1" applyBorder="1" applyAlignment="1">
      <alignment vertical="center"/>
    </xf>
    <xf numFmtId="0" fontId="22" fillId="6" borderId="3" xfId="2" applyFont="1" applyFill="1" applyBorder="1" applyAlignment="1">
      <alignment horizontal="right" vertical="center"/>
    </xf>
    <xf numFmtId="0" fontId="22" fillId="6" borderId="3" xfId="2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center" vertical="center"/>
    </xf>
  </cellXfs>
  <cellStyles count="4">
    <cellStyle name="Énfasis6" xfId="2" builtinId="49"/>
    <cellStyle name="Millares" xfId="1" builtinId="3"/>
    <cellStyle name="Normal" xfId="0" builtinId="0"/>
    <cellStyle name="Porcentaje" xfId="3" builtinId="5"/>
  </cellStyles>
  <dxfs count="0"/>
  <tableStyles count="0" defaultTableStyle="TableStyleMedium2" defaultPivotStyle="PivotStyleMedium9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151</xdr:row>
      <xdr:rowOff>19050</xdr:rowOff>
    </xdr:from>
    <xdr:to>
      <xdr:col>0</xdr:col>
      <xdr:colOff>428625</xdr:colOff>
      <xdr:row>152</xdr:row>
      <xdr:rowOff>409575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000"/>
          <a:ext cx="323850" cy="3048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242986</xdr:colOff>
      <xdr:row>0</xdr:row>
      <xdr:rowOff>116634</xdr:rowOff>
    </xdr:from>
    <xdr:ext cx="1244081" cy="476250"/>
    <xdr:pic>
      <xdr:nvPicPr>
        <xdr:cNvPr id="5" name="Imagen 4">
          <a:extLst>
            <a:ext uri="{FF2B5EF4-FFF2-40B4-BE49-F238E27FC236}">
              <a16:creationId xmlns:a16="http://schemas.microsoft.com/office/drawing/2014/main" id="{CA2649BC-6D5C-40DF-BA1D-3A0BBC1A5C9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5256" y="116634"/>
          <a:ext cx="1244081" cy="476250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0</xdr:row>
      <xdr:rowOff>104775</xdr:rowOff>
    </xdr:from>
    <xdr:to>
      <xdr:col>2</xdr:col>
      <xdr:colOff>729414</xdr:colOff>
      <xdr:row>1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04775"/>
          <a:ext cx="415089" cy="4953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5"/>
  <sheetViews>
    <sheetView tabSelected="1" topLeftCell="E1" zoomScale="98" zoomScaleNormal="98" workbookViewId="0">
      <selection activeCell="AC5" sqref="AC5"/>
    </sheetView>
  </sheetViews>
  <sheetFormatPr baseColWidth="10" defaultRowHeight="12.75" x14ac:dyDescent="0.2"/>
  <cols>
    <col min="1" max="1" width="24.7109375" style="15" customWidth="1"/>
    <col min="2" max="2" width="8.7109375" style="15" customWidth="1"/>
    <col min="3" max="3" width="9.140625" style="15" customWidth="1"/>
    <col min="4" max="4" width="7.28515625" style="15" customWidth="1"/>
    <col min="5" max="5" width="6.7109375" style="15" customWidth="1"/>
    <col min="6" max="6" width="6.42578125" style="15" customWidth="1"/>
    <col min="7" max="7" width="7.140625" style="15" customWidth="1"/>
    <col min="8" max="8" width="6.140625" style="15" customWidth="1"/>
    <col min="9" max="9" width="7" style="15" customWidth="1"/>
    <col min="10" max="10" width="7.140625" style="15" customWidth="1"/>
    <col min="11" max="11" width="7" style="15" customWidth="1"/>
    <col min="12" max="12" width="6.85546875" style="15" customWidth="1"/>
    <col min="13" max="13" width="8" style="15" customWidth="1"/>
    <col min="14" max="14" width="7.42578125" style="15" customWidth="1"/>
    <col min="15" max="15" width="7" style="15" customWidth="1"/>
    <col min="16" max="16" width="7.28515625" style="15" customWidth="1"/>
    <col min="17" max="19" width="7.140625" style="15" customWidth="1"/>
    <col min="20" max="20" width="6.5703125" style="15" customWidth="1"/>
    <col min="21" max="21" width="6.140625" style="15" customWidth="1"/>
    <col min="22" max="23" width="7.7109375" style="15" customWidth="1"/>
    <col min="24" max="24" width="8" style="15" customWidth="1"/>
    <col min="25" max="25" width="8.42578125" style="15" customWidth="1"/>
    <col min="26" max="26" width="0.5703125" style="15" hidden="1" customWidth="1"/>
    <col min="27" max="27" width="8.85546875" style="15" customWidth="1"/>
    <col min="28" max="28" width="9" style="15" customWidth="1"/>
    <col min="29" max="16384" width="11.42578125" style="15"/>
  </cols>
  <sheetData>
    <row r="1" spans="1:30" ht="18.75" customHeight="1" x14ac:dyDescent="0.2"/>
    <row r="3" spans="1:30" ht="15.75" x14ac:dyDescent="0.25">
      <c r="S3" s="70"/>
    </row>
    <row r="4" spans="1:30" ht="15.75" x14ac:dyDescent="0.2">
      <c r="A4" s="79" t="s">
        <v>89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 spans="1:30" ht="15.75" x14ac:dyDescent="0.2">
      <c r="A5" s="79" t="s">
        <v>90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30" ht="3" customHeight="1" x14ac:dyDescent="0.2"/>
    <row r="7" spans="1:30" ht="16.5" customHeight="1" x14ac:dyDescent="0.2">
      <c r="A7" s="77" t="s">
        <v>132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1:30" ht="15.75" customHeight="1" x14ac:dyDescent="0.2">
      <c r="A8" s="78" t="s">
        <v>38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</row>
    <row r="9" spans="1:30" ht="4.5" customHeight="1" x14ac:dyDescent="0.2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</row>
    <row r="10" spans="1:30" ht="28.5" customHeight="1" x14ac:dyDescent="0.2">
      <c r="A10" s="85" t="s">
        <v>0</v>
      </c>
      <c r="B10" s="86">
        <v>2000</v>
      </c>
      <c r="C10" s="86">
        <v>2001</v>
      </c>
      <c r="D10" s="87">
        <v>2002</v>
      </c>
      <c r="E10" s="87">
        <v>2003</v>
      </c>
      <c r="F10" s="87">
        <v>2004</v>
      </c>
      <c r="G10" s="87">
        <v>2005</v>
      </c>
      <c r="H10" s="87">
        <v>2006</v>
      </c>
      <c r="I10" s="87">
        <v>2007</v>
      </c>
      <c r="J10" s="87">
        <v>2008</v>
      </c>
      <c r="K10" s="87">
        <v>2009</v>
      </c>
      <c r="L10" s="88">
        <v>2010</v>
      </c>
      <c r="M10" s="88">
        <v>2011</v>
      </c>
      <c r="N10" s="88">
        <v>2012</v>
      </c>
      <c r="O10" s="88">
        <v>2013</v>
      </c>
      <c r="P10" s="88">
        <v>2014</v>
      </c>
      <c r="Q10" s="89">
        <v>2015</v>
      </c>
      <c r="R10" s="89">
        <v>2016</v>
      </c>
      <c r="S10" s="89">
        <v>2017</v>
      </c>
      <c r="T10" s="89">
        <v>2018</v>
      </c>
      <c r="U10" s="89">
        <v>2019</v>
      </c>
      <c r="V10" s="89">
        <v>2020</v>
      </c>
      <c r="W10" s="90">
        <v>2021</v>
      </c>
      <c r="X10" s="90">
        <v>2022</v>
      </c>
      <c r="Y10" s="90" t="s">
        <v>130</v>
      </c>
      <c r="Z10" s="20" t="s">
        <v>105</v>
      </c>
      <c r="AA10" s="90" t="s">
        <v>129</v>
      </c>
      <c r="AB10" s="91" t="s">
        <v>131</v>
      </c>
    </row>
    <row r="11" spans="1:30" x14ac:dyDescent="0.2">
      <c r="A11" s="82" t="s">
        <v>1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74"/>
    </row>
    <row r="12" spans="1:30" x14ac:dyDescent="0.2">
      <c r="A12" s="29" t="s">
        <v>2</v>
      </c>
      <c r="B12" s="30">
        <v>4.1721914731178584</v>
      </c>
      <c r="C12" s="31">
        <v>4.4116120346208438</v>
      </c>
      <c r="D12" s="30">
        <v>4.3794112283683768</v>
      </c>
      <c r="E12" s="30">
        <v>4.1810992993523035</v>
      </c>
      <c r="F12" s="30">
        <v>3.8795937223587917</v>
      </c>
      <c r="G12" s="30">
        <v>3.7894884022256572</v>
      </c>
      <c r="H12" s="30">
        <v>4.2237593893064211</v>
      </c>
      <c r="I12" s="30">
        <v>4.3265692481102764</v>
      </c>
      <c r="J12" s="30">
        <v>4.3502076255043436</v>
      </c>
      <c r="K12" s="30">
        <v>4.2002286811339102</v>
      </c>
      <c r="L12" s="30">
        <v>4.4085973560424883</v>
      </c>
      <c r="M12" s="30">
        <v>4.3733270081930486</v>
      </c>
      <c r="N12" s="30">
        <v>4.2382816668314858</v>
      </c>
      <c r="O12" s="30">
        <v>4.6344227668038753</v>
      </c>
      <c r="P12" s="30">
        <v>4.5212761405552468</v>
      </c>
      <c r="Q12" s="30">
        <v>4.6599462476615132</v>
      </c>
      <c r="R12" s="30">
        <v>4.7027279949681331</v>
      </c>
      <c r="S12" s="30">
        <v>4.6773509945239153</v>
      </c>
      <c r="T12" s="30">
        <v>4.5166913346520126</v>
      </c>
      <c r="U12" s="30">
        <v>4.63648955033963</v>
      </c>
      <c r="V12" s="30">
        <v>4.599051618826441</v>
      </c>
      <c r="W12" s="30">
        <v>4.7439566154612356</v>
      </c>
      <c r="X12" s="30">
        <v>4.6891111647724006</v>
      </c>
      <c r="Y12" s="30">
        <v>4.5512806896959894</v>
      </c>
      <c r="Z12" s="71">
        <f>(X12-W12)/W12</f>
        <v>-1.156111978555743E-2</v>
      </c>
      <c r="AA12" s="30">
        <v>4.7066705359985255</v>
      </c>
      <c r="AB12" s="34">
        <v>4.9368313124852836</v>
      </c>
      <c r="AC12" s="75"/>
      <c r="AD12" s="76"/>
    </row>
    <row r="13" spans="1:30" x14ac:dyDescent="0.2">
      <c r="A13" s="32" t="s">
        <v>3</v>
      </c>
      <c r="B13" s="30">
        <v>1.7113680104115618</v>
      </c>
      <c r="C13" s="33">
        <v>1.856523804691752</v>
      </c>
      <c r="D13" s="34">
        <v>1.7968558133522912</v>
      </c>
      <c r="E13" s="34">
        <v>1.9655533036076205</v>
      </c>
      <c r="F13" s="35">
        <v>2.0692226699888239</v>
      </c>
      <c r="G13" s="34">
        <v>1.9696955070394626</v>
      </c>
      <c r="H13" s="34">
        <v>1.927279877550212</v>
      </c>
      <c r="I13" s="34">
        <v>1.8510396694969415</v>
      </c>
      <c r="J13" s="34">
        <v>2.0148290247958021</v>
      </c>
      <c r="K13" s="34">
        <v>2.0304962040756243</v>
      </c>
      <c r="L13" s="35">
        <v>2.3318427567324713</v>
      </c>
      <c r="M13" s="23">
        <v>2.2501627607292449</v>
      </c>
      <c r="N13" s="36">
        <v>2.1733421191104876</v>
      </c>
      <c r="O13" s="36">
        <v>2.1857520526204337</v>
      </c>
      <c r="P13" s="36">
        <v>2.0597745630210631</v>
      </c>
      <c r="Q13" s="34">
        <v>2.0109574291423153</v>
      </c>
      <c r="R13" s="34">
        <v>2.2835120743403485</v>
      </c>
      <c r="S13" s="34">
        <v>2.3731562700272493</v>
      </c>
      <c r="T13" s="34">
        <v>2.3687521492486345</v>
      </c>
      <c r="U13" s="34">
        <v>2.3612209462247282</v>
      </c>
      <c r="V13" s="34">
        <v>2.4871953658248445</v>
      </c>
      <c r="W13" s="34">
        <v>2.4942181373611851</v>
      </c>
      <c r="X13" s="30">
        <v>2.5588176471720998</v>
      </c>
      <c r="Y13" s="30">
        <v>2.6616845005227092</v>
      </c>
      <c r="Z13" s="71">
        <f>(X13-W13)/W13</f>
        <v>2.5899703335193924E-2</v>
      </c>
      <c r="AA13" s="30">
        <v>2.6573727909338452</v>
      </c>
      <c r="AB13" s="30">
        <v>2.6353991499787743</v>
      </c>
      <c r="AC13" s="75"/>
      <c r="AD13" s="76"/>
    </row>
    <row r="14" spans="1:30" x14ac:dyDescent="0.2">
      <c r="A14" s="37" t="s">
        <v>4</v>
      </c>
      <c r="B14" s="38">
        <v>3.4545927660681759</v>
      </c>
      <c r="C14" s="39">
        <v>4.0161823509881192</v>
      </c>
      <c r="D14" s="40">
        <v>2.6868013706723386</v>
      </c>
      <c r="E14" s="40">
        <v>2.9218226864872103</v>
      </c>
      <c r="F14" s="41">
        <v>2.7300967465941248</v>
      </c>
      <c r="G14" s="40">
        <v>2.8471203477315945</v>
      </c>
      <c r="H14" s="40">
        <v>2.8444212721584985</v>
      </c>
      <c r="I14" s="40">
        <v>2.4847626339969371</v>
      </c>
      <c r="J14" s="40">
        <v>3.0151946818613484</v>
      </c>
      <c r="K14" s="40">
        <v>2.6840815075838824</v>
      </c>
      <c r="L14" s="41">
        <v>2.9309906369205874</v>
      </c>
      <c r="M14" s="24">
        <v>2.0333717389515265</v>
      </c>
      <c r="N14" s="42">
        <v>2.0223087982932144</v>
      </c>
      <c r="O14" s="42">
        <v>2.1218361853964489</v>
      </c>
      <c r="P14" s="42">
        <v>1.7883040935672514</v>
      </c>
      <c r="Q14" s="40">
        <v>1.8261668343467039</v>
      </c>
      <c r="R14" s="40">
        <v>2.0540096856275136</v>
      </c>
      <c r="S14" s="40">
        <v>2.075957620211899</v>
      </c>
      <c r="T14" s="40">
        <v>2.0489622641509433</v>
      </c>
      <c r="U14" s="40">
        <v>1.9514944275582573</v>
      </c>
      <c r="V14" s="40">
        <v>2.0143626570915618</v>
      </c>
      <c r="W14" s="40">
        <v>2.0022573363431153</v>
      </c>
      <c r="X14" s="38">
        <v>1.9955591441259588</v>
      </c>
      <c r="Y14" s="38">
        <v>2.0581338360419581</v>
      </c>
      <c r="Z14" s="71">
        <f t="shared" ref="Z14:Z76" si="0">(X14-W14)/W14</f>
        <v>-3.345320351973317E-3</v>
      </c>
      <c r="AA14" s="38">
        <v>1.9496297360273227</v>
      </c>
      <c r="AB14" s="38">
        <v>2.1722124121832458</v>
      </c>
      <c r="AC14" s="75"/>
      <c r="AD14" s="76"/>
    </row>
    <row r="15" spans="1:30" x14ac:dyDescent="0.2">
      <c r="A15" s="27" t="s">
        <v>5</v>
      </c>
      <c r="B15" s="28"/>
      <c r="C15" s="28"/>
      <c r="D15" s="43"/>
      <c r="E15" s="43"/>
      <c r="F15" s="44"/>
      <c r="G15" s="43"/>
      <c r="H15" s="43"/>
      <c r="I15" s="43"/>
      <c r="J15" s="43"/>
      <c r="K15" s="43"/>
      <c r="L15" s="20"/>
      <c r="M15" s="45"/>
      <c r="N15" s="46"/>
      <c r="O15" s="46"/>
      <c r="P15" s="46"/>
      <c r="Q15" s="20"/>
      <c r="R15" s="43"/>
      <c r="S15" s="43"/>
      <c r="T15" s="43"/>
      <c r="U15" s="43"/>
      <c r="V15" s="43"/>
      <c r="W15" s="43"/>
      <c r="X15" s="43"/>
      <c r="Y15" s="20"/>
      <c r="Z15" s="72"/>
      <c r="AA15" s="21"/>
      <c r="AB15" s="21"/>
      <c r="AC15" s="75"/>
      <c r="AD15" s="76"/>
    </row>
    <row r="16" spans="1:30" x14ac:dyDescent="0.2">
      <c r="A16" s="29" t="s">
        <v>101</v>
      </c>
      <c r="B16" s="30" t="s">
        <v>91</v>
      </c>
      <c r="C16" s="30" t="s">
        <v>91</v>
      </c>
      <c r="D16" s="30">
        <v>53.801766751953529</v>
      </c>
      <c r="E16" s="30">
        <v>79.144563103532377</v>
      </c>
      <c r="F16" s="47">
        <v>79.145149824153705</v>
      </c>
      <c r="G16" s="30">
        <v>69.441250733634092</v>
      </c>
      <c r="H16" s="30">
        <v>79.773241926844833</v>
      </c>
      <c r="I16" s="30">
        <v>67.987643469224096</v>
      </c>
      <c r="J16" s="30">
        <v>73.881597466025795</v>
      </c>
      <c r="K16" s="30">
        <v>74.956374048244584</v>
      </c>
      <c r="L16" s="47">
        <v>79.713172911471005</v>
      </c>
      <c r="M16" s="22">
        <v>64.647642851550657</v>
      </c>
      <c r="N16" s="48">
        <v>63.232955367048454</v>
      </c>
      <c r="O16" s="48">
        <v>62.032149931207172</v>
      </c>
      <c r="P16" s="48">
        <v>65.814783786556845</v>
      </c>
      <c r="Q16" s="48">
        <v>58.891512669049753</v>
      </c>
      <c r="R16" s="30">
        <v>48.477966238166815</v>
      </c>
      <c r="S16" s="30">
        <v>65.987687462179352</v>
      </c>
      <c r="T16" s="30">
        <v>66.11754794042487</v>
      </c>
      <c r="U16" s="30">
        <v>54.903008663637038</v>
      </c>
      <c r="V16" s="30">
        <v>59.640290139998079</v>
      </c>
      <c r="W16" s="30">
        <v>68.78</v>
      </c>
      <c r="X16" s="30">
        <v>68.78</v>
      </c>
      <c r="Y16" s="22">
        <v>68.78</v>
      </c>
      <c r="Z16" s="71"/>
      <c r="AA16" s="22">
        <v>62.004423792410243</v>
      </c>
      <c r="AB16" s="22">
        <v>60.642632855205036</v>
      </c>
      <c r="AC16" s="75"/>
      <c r="AD16" s="76"/>
    </row>
    <row r="17" spans="1:30" x14ac:dyDescent="0.2">
      <c r="A17" s="32" t="s">
        <v>102</v>
      </c>
      <c r="B17" s="30" t="s">
        <v>91</v>
      </c>
      <c r="C17" s="30" t="s">
        <v>91</v>
      </c>
      <c r="D17" s="34">
        <v>1.6411440753242139</v>
      </c>
      <c r="E17" s="34">
        <v>1.7684188125133007</v>
      </c>
      <c r="F17" s="35">
        <v>1.8067419455495748</v>
      </c>
      <c r="G17" s="34">
        <v>1.7414566684739476</v>
      </c>
      <c r="H17" s="34">
        <v>1.9482623868552109</v>
      </c>
      <c r="I17" s="34">
        <v>1.8493141750207085</v>
      </c>
      <c r="J17" s="34">
        <v>1.6870710349257869</v>
      </c>
      <c r="K17" s="34">
        <v>2.0138334975523544</v>
      </c>
      <c r="L17" s="35">
        <v>0.88914000000000004</v>
      </c>
      <c r="M17" s="23">
        <v>1.9517401431558903</v>
      </c>
      <c r="N17" s="36">
        <v>1.9815981526049633</v>
      </c>
      <c r="O17" s="36">
        <v>2.5574837126358148</v>
      </c>
      <c r="P17" s="36">
        <v>2.4405854297922587</v>
      </c>
      <c r="Q17" s="36">
        <v>2.3358981660190539</v>
      </c>
      <c r="R17" s="34">
        <v>1.6622249653887116</v>
      </c>
      <c r="S17" s="34">
        <v>2.2962399568655645</v>
      </c>
      <c r="T17" s="34">
        <v>1.9610510258161893</v>
      </c>
      <c r="U17" s="34">
        <v>1.50198775785731</v>
      </c>
      <c r="V17" s="34">
        <v>2.1120635706073263</v>
      </c>
      <c r="W17" s="34">
        <v>2.0290149331936074</v>
      </c>
      <c r="X17" s="34">
        <v>2.1</v>
      </c>
      <c r="Y17" s="23">
        <v>2.1399999999999997</v>
      </c>
      <c r="Z17" s="71"/>
      <c r="AA17" s="23">
        <v>2.2000027244615783</v>
      </c>
      <c r="AB17" s="23">
        <v>2.2000000000000002</v>
      </c>
      <c r="AC17" s="75"/>
      <c r="AD17" s="76"/>
    </row>
    <row r="18" spans="1:30" x14ac:dyDescent="0.2">
      <c r="A18" s="32" t="s">
        <v>103</v>
      </c>
      <c r="B18" s="30" t="s">
        <v>91</v>
      </c>
      <c r="C18" s="30" t="s">
        <v>91</v>
      </c>
      <c r="D18" s="34">
        <v>0.38816469359676359</v>
      </c>
      <c r="E18" s="34">
        <v>0.38399985661263386</v>
      </c>
      <c r="F18" s="35">
        <v>0.36832158012877508</v>
      </c>
      <c r="G18" s="34">
        <v>0.41908731111426606</v>
      </c>
      <c r="H18" s="34">
        <v>0.42999701433543491</v>
      </c>
      <c r="I18" s="34">
        <v>0.42874709157122837</v>
      </c>
      <c r="J18" s="34">
        <v>0.37000072165352049</v>
      </c>
      <c r="K18" s="34">
        <v>0.39462184176355142</v>
      </c>
      <c r="L18" s="35">
        <v>0.22747179301656359</v>
      </c>
      <c r="M18" s="23">
        <v>0.23583448381255687</v>
      </c>
      <c r="N18" s="36">
        <v>0.49619999999999997</v>
      </c>
      <c r="O18" s="36">
        <v>0.34083333333333332</v>
      </c>
      <c r="P18" s="36">
        <v>0.18206249999999999</v>
      </c>
      <c r="Q18" s="36">
        <v>0.13625000000000001</v>
      </c>
      <c r="R18" s="34">
        <v>0.15805019375000001</v>
      </c>
      <c r="S18" s="34">
        <v>0.21980768136259829</v>
      </c>
      <c r="T18" s="34">
        <v>0.34</v>
      </c>
      <c r="U18" s="34">
        <v>0.24009366644634275</v>
      </c>
      <c r="V18" s="34">
        <v>0</v>
      </c>
      <c r="W18" s="34">
        <v>0</v>
      </c>
      <c r="X18" s="34">
        <v>0</v>
      </c>
      <c r="Y18" s="34">
        <v>0</v>
      </c>
      <c r="Z18" s="71"/>
      <c r="AA18" s="34">
        <v>0</v>
      </c>
      <c r="AB18" s="34">
        <v>0</v>
      </c>
      <c r="AC18" s="75"/>
      <c r="AD18" s="76"/>
    </row>
    <row r="19" spans="1:30" x14ac:dyDescent="0.2">
      <c r="A19" s="37" t="s">
        <v>73</v>
      </c>
      <c r="B19" s="38" t="s">
        <v>91</v>
      </c>
      <c r="C19" s="38" t="s">
        <v>91</v>
      </c>
      <c r="D19" s="40">
        <v>0.50119550000000002</v>
      </c>
      <c r="E19" s="40">
        <v>0.51474874709999996</v>
      </c>
      <c r="F19" s="41">
        <v>0.52158135365000002</v>
      </c>
      <c r="G19" s="40">
        <v>0.28367988688872148</v>
      </c>
      <c r="H19" s="40">
        <v>0.4154779883465336</v>
      </c>
      <c r="I19" s="40">
        <v>0.38147117693442822</v>
      </c>
      <c r="J19" s="40">
        <v>0.40985885710650055</v>
      </c>
      <c r="K19" s="40">
        <v>0.49766640228061498</v>
      </c>
      <c r="L19" s="41">
        <v>0.52788748984990874</v>
      </c>
      <c r="M19" s="24">
        <v>0.49118875495087605</v>
      </c>
      <c r="N19" s="42">
        <v>0.66344626134999996</v>
      </c>
      <c r="O19" s="42">
        <v>0.62482561925833335</v>
      </c>
      <c r="P19" s="42">
        <v>0.6422119215833334</v>
      </c>
      <c r="Q19" s="42">
        <v>0.66137999999999997</v>
      </c>
      <c r="R19" s="40">
        <v>0.746312215</v>
      </c>
      <c r="S19" s="40">
        <v>0.74880269209763706</v>
      </c>
      <c r="T19" s="40">
        <v>0.77816952187868471</v>
      </c>
      <c r="U19" s="40">
        <v>0.69915726566886849</v>
      </c>
      <c r="V19" s="40">
        <v>0.62274923417633066</v>
      </c>
      <c r="W19" s="40">
        <v>0.63</v>
      </c>
      <c r="X19" s="40">
        <v>0.63</v>
      </c>
      <c r="Y19" s="24">
        <v>0.79915309090909092</v>
      </c>
      <c r="Z19" s="71"/>
      <c r="AA19" s="24">
        <v>0.76774424242424244</v>
      </c>
      <c r="AB19" s="24">
        <v>0.98157036572725376</v>
      </c>
      <c r="AC19" s="75"/>
      <c r="AD19" s="76"/>
    </row>
    <row r="20" spans="1:30" x14ac:dyDescent="0.2">
      <c r="A20" s="27" t="s">
        <v>6</v>
      </c>
      <c r="B20" s="28"/>
      <c r="C20" s="28"/>
      <c r="D20" s="43"/>
      <c r="E20" s="43"/>
      <c r="F20" s="44"/>
      <c r="G20" s="43"/>
      <c r="H20" s="43"/>
      <c r="I20" s="43"/>
      <c r="J20" s="43"/>
      <c r="K20" s="43"/>
      <c r="L20" s="20"/>
      <c r="M20" s="45"/>
      <c r="N20" s="46"/>
      <c r="O20" s="46"/>
      <c r="P20" s="46"/>
      <c r="Q20" s="20"/>
      <c r="R20" s="43"/>
      <c r="S20" s="43"/>
      <c r="T20" s="43"/>
      <c r="U20" s="43"/>
      <c r="V20" s="43"/>
      <c r="W20" s="43"/>
      <c r="X20" s="43"/>
      <c r="Y20" s="20"/>
      <c r="Z20" s="72"/>
      <c r="AA20" s="21"/>
      <c r="AB20" s="21"/>
      <c r="AC20" s="75"/>
      <c r="AD20" s="76"/>
    </row>
    <row r="21" spans="1:30" x14ac:dyDescent="0.2">
      <c r="A21" s="29" t="s">
        <v>7</v>
      </c>
      <c r="B21" s="30">
        <v>1.6267623852024318</v>
      </c>
      <c r="C21" s="30">
        <v>1.6671118985961564</v>
      </c>
      <c r="D21" s="30">
        <v>1.4217588769611891</v>
      </c>
      <c r="E21" s="30">
        <v>1.4984203072230091</v>
      </c>
      <c r="F21" s="47">
        <v>1.8544116777968205</v>
      </c>
      <c r="G21" s="30">
        <v>1.5581556886227546</v>
      </c>
      <c r="H21" s="30">
        <v>1.5862452577231365</v>
      </c>
      <c r="I21" s="30">
        <v>1.6838106796116505</v>
      </c>
      <c r="J21" s="30">
        <v>1.7279754679614132</v>
      </c>
      <c r="K21" s="30">
        <v>1.7676922761980798</v>
      </c>
      <c r="L21" s="47">
        <v>1.9877688045825899</v>
      </c>
      <c r="M21" s="22">
        <v>2.0564132191515347</v>
      </c>
      <c r="N21" s="48">
        <v>2.1056434624993878</v>
      </c>
      <c r="O21" s="48">
        <v>1.7925824387388913</v>
      </c>
      <c r="P21" s="48">
        <v>1.7439856908630198</v>
      </c>
      <c r="Q21" s="48">
        <v>1.8575923687130484</v>
      </c>
      <c r="R21" s="30">
        <v>1.8577822551629848</v>
      </c>
      <c r="S21" s="30">
        <v>1.8743186273193524</v>
      </c>
      <c r="T21" s="30">
        <v>1.8724208308644414</v>
      </c>
      <c r="U21" s="30">
        <v>1.9491588248657827</v>
      </c>
      <c r="V21" s="30">
        <v>2.1505757174626687</v>
      </c>
      <c r="W21" s="30">
        <v>2.1514128144751519</v>
      </c>
      <c r="X21" s="30">
        <v>2.2183113820904907</v>
      </c>
      <c r="Y21" s="30">
        <v>2.2025224346951573</v>
      </c>
      <c r="Z21" s="71">
        <f t="shared" si="0"/>
        <v>3.1095179486350277E-2</v>
      </c>
      <c r="AA21" s="30">
        <v>2.1627203350696624</v>
      </c>
      <c r="AB21" s="30">
        <v>2.200199544030327</v>
      </c>
      <c r="AC21" s="75"/>
      <c r="AD21" s="76"/>
    </row>
    <row r="22" spans="1:30" x14ac:dyDescent="0.2">
      <c r="A22" s="37" t="s">
        <v>107</v>
      </c>
      <c r="B22" s="38">
        <v>0.42383966328203915</v>
      </c>
      <c r="C22" s="38">
        <v>0.42231878688797614</v>
      </c>
      <c r="D22" s="40">
        <v>0.42697132692245909</v>
      </c>
      <c r="E22" s="40">
        <v>0.44270009520925818</v>
      </c>
      <c r="F22" s="41">
        <v>0.39770960285774321</v>
      </c>
      <c r="G22" s="40">
        <v>0.25261250106097749</v>
      </c>
      <c r="H22" s="40">
        <v>0.25444552960248107</v>
      </c>
      <c r="I22" s="40">
        <v>0.26013611784449003</v>
      </c>
      <c r="J22" s="40">
        <v>0.25943030085906421</v>
      </c>
      <c r="K22" s="40">
        <v>0.25381450550195545</v>
      </c>
      <c r="L22" s="41">
        <v>0.2051680408936904</v>
      </c>
      <c r="M22" s="24">
        <v>0.23828702978397479</v>
      </c>
      <c r="N22" s="42">
        <v>0.21590705438227795</v>
      </c>
      <c r="O22" s="42">
        <v>0.2956702118013067</v>
      </c>
      <c r="P22" s="42">
        <v>0.31473112420065125</v>
      </c>
      <c r="Q22" s="42">
        <v>0.31214885086880778</v>
      </c>
      <c r="R22" s="40">
        <v>0.3141931139128934</v>
      </c>
      <c r="S22" s="40">
        <v>0.31811467131350563</v>
      </c>
      <c r="T22" s="40">
        <v>0.3238942289151987</v>
      </c>
      <c r="U22" s="40">
        <v>0.33040595489390068</v>
      </c>
      <c r="V22" s="40">
        <v>0.35801884686239011</v>
      </c>
      <c r="W22" s="40">
        <v>0.33434512688992429</v>
      </c>
      <c r="X22" s="38">
        <v>0.35102786039240613</v>
      </c>
      <c r="Y22" s="38">
        <v>0.38792301871263096</v>
      </c>
      <c r="Z22" s="71">
        <f t="shared" si="0"/>
        <v>4.9896744892514194E-2</v>
      </c>
      <c r="AA22" s="38">
        <v>0.3952528311496572</v>
      </c>
      <c r="AB22" s="38">
        <v>0.4224733084742176</v>
      </c>
      <c r="AC22" s="75"/>
      <c r="AD22" s="76"/>
    </row>
    <row r="23" spans="1:30" x14ac:dyDescent="0.2">
      <c r="A23" s="27" t="s">
        <v>8</v>
      </c>
      <c r="B23" s="28"/>
      <c r="C23" s="28"/>
      <c r="D23" s="43"/>
      <c r="E23" s="43"/>
      <c r="F23" s="44"/>
      <c r="G23" s="43"/>
      <c r="H23" s="43"/>
      <c r="I23" s="43"/>
      <c r="J23" s="43"/>
      <c r="K23" s="43"/>
      <c r="L23" s="20"/>
      <c r="M23" s="45"/>
      <c r="N23" s="46"/>
      <c r="O23" s="46"/>
      <c r="P23" s="46"/>
      <c r="Q23" s="20"/>
      <c r="R23" s="43"/>
      <c r="S23" s="43"/>
      <c r="T23" s="43"/>
      <c r="U23" s="43"/>
      <c r="V23" s="43"/>
      <c r="W23" s="43"/>
      <c r="X23" s="43"/>
      <c r="Y23" s="20"/>
      <c r="Z23" s="72"/>
      <c r="AA23" s="21"/>
      <c r="AB23" s="21"/>
      <c r="AC23" s="75"/>
      <c r="AD23" s="76"/>
    </row>
    <row r="24" spans="1:30" x14ac:dyDescent="0.2">
      <c r="A24" s="29" t="s">
        <v>9</v>
      </c>
      <c r="B24" s="30">
        <v>1.0220364314991031</v>
      </c>
      <c r="C24" s="30">
        <v>1.0757112149747183</v>
      </c>
      <c r="D24" s="30">
        <v>0.93848495762855844</v>
      </c>
      <c r="E24" s="30">
        <v>1.1460226866098906</v>
      </c>
      <c r="F24" s="47">
        <v>1.1290947080552949</v>
      </c>
      <c r="G24" s="30">
        <v>1.1481635450125527</v>
      </c>
      <c r="H24" s="30">
        <v>1.2373119895539486</v>
      </c>
      <c r="I24" s="30">
        <v>1.3200960830653596</v>
      </c>
      <c r="J24" s="30">
        <v>1.1300739207851029</v>
      </c>
      <c r="K24" s="30">
        <v>1.4572314511323003</v>
      </c>
      <c r="L24" s="47">
        <v>1.4019775420326528</v>
      </c>
      <c r="M24" s="22">
        <v>1.3905382275192335</v>
      </c>
      <c r="N24" s="48">
        <v>1.4343598055105349</v>
      </c>
      <c r="O24" s="48">
        <v>1.4670045128356883</v>
      </c>
      <c r="P24" s="48">
        <v>1.4413213122206228</v>
      </c>
      <c r="Q24" s="48">
        <v>1.3495211164827146</v>
      </c>
      <c r="R24" s="30">
        <v>1.4176556678234304</v>
      </c>
      <c r="S24" s="30">
        <v>1.4975364610550461</v>
      </c>
      <c r="T24" s="30">
        <v>1.5105928012604957</v>
      </c>
      <c r="U24" s="30">
        <v>1.5132152698325734</v>
      </c>
      <c r="V24" s="30">
        <v>1.5996236124975429</v>
      </c>
      <c r="W24" s="30">
        <v>1.6196218053523792</v>
      </c>
      <c r="X24" s="30">
        <v>1.7078232349988518</v>
      </c>
      <c r="Y24" s="30">
        <v>1.756222715335954</v>
      </c>
      <c r="Z24" s="71">
        <f t="shared" si="0"/>
        <v>5.44580403616403E-2</v>
      </c>
      <c r="AA24" s="30">
        <v>1.7469493233905855</v>
      </c>
      <c r="AB24" s="30">
        <v>1.7587834211533895</v>
      </c>
      <c r="AC24" s="75"/>
      <c r="AD24" s="76"/>
    </row>
    <row r="25" spans="1:30" x14ac:dyDescent="0.2">
      <c r="A25" s="32" t="s">
        <v>10</v>
      </c>
      <c r="B25" s="30">
        <v>0.908643994420126</v>
      </c>
      <c r="C25" s="30">
        <v>0.89065740066132382</v>
      </c>
      <c r="D25" s="34">
        <v>0.83349377263930924</v>
      </c>
      <c r="E25" s="34">
        <v>0.89654605777958618</v>
      </c>
      <c r="F25" s="35">
        <v>0.90083862882255183</v>
      </c>
      <c r="G25" s="34">
        <v>0.85404456663823203</v>
      </c>
      <c r="H25" s="34">
        <v>1.0335467782304475</v>
      </c>
      <c r="I25" s="34">
        <v>0.92796400264200796</v>
      </c>
      <c r="J25" s="34">
        <v>0.68149286498353456</v>
      </c>
      <c r="K25" s="34">
        <v>0.9526326828291688</v>
      </c>
      <c r="L25" s="35">
        <v>1.0544295901268392</v>
      </c>
      <c r="M25" s="23">
        <v>1.0584186205759971</v>
      </c>
      <c r="N25" s="36">
        <v>0.99843233590031599</v>
      </c>
      <c r="O25" s="36">
        <v>1.384047216728761</v>
      </c>
      <c r="P25" s="36">
        <v>1.119636609375052</v>
      </c>
      <c r="Q25" s="36">
        <v>1.0672008488737053</v>
      </c>
      <c r="R25" s="34">
        <v>1.1260520642174912</v>
      </c>
      <c r="S25" s="34">
        <v>1.1952317957392669</v>
      </c>
      <c r="T25" s="34">
        <v>1.2467096445173818</v>
      </c>
      <c r="U25" s="34">
        <v>1.2882135795102203</v>
      </c>
      <c r="V25" s="34">
        <v>1.2888205732137543</v>
      </c>
      <c r="W25" s="34">
        <v>1.2963982927172648</v>
      </c>
      <c r="X25" s="30">
        <v>1.2524018855699637</v>
      </c>
      <c r="Y25" s="30">
        <v>1.3167732178577511</v>
      </c>
      <c r="Z25" s="71">
        <f t="shared" si="0"/>
        <v>-3.3937415217574984E-2</v>
      </c>
      <c r="AA25" s="30">
        <v>1.3184881268739532</v>
      </c>
      <c r="AB25" s="30">
        <v>1.335030109677745</v>
      </c>
      <c r="AC25" s="75"/>
      <c r="AD25" s="76"/>
    </row>
    <row r="26" spans="1:30" x14ac:dyDescent="0.2">
      <c r="A26" s="32" t="s">
        <v>11</v>
      </c>
      <c r="B26" s="30">
        <v>0.72339168328532388</v>
      </c>
      <c r="C26" s="30">
        <v>0.80472961224134931</v>
      </c>
      <c r="D26" s="34">
        <v>0.65998789346246978</v>
      </c>
      <c r="E26" s="34">
        <v>0.92058865349068675</v>
      </c>
      <c r="F26" s="35">
        <v>0.87758104058839548</v>
      </c>
      <c r="G26" s="34">
        <v>0.86313465783664456</v>
      </c>
      <c r="H26" s="34">
        <v>0.93564574346333307</v>
      </c>
      <c r="I26" s="34">
        <v>0.96988331756543678</v>
      </c>
      <c r="J26" s="34">
        <v>1.0922397127865231</v>
      </c>
      <c r="K26" s="34">
        <v>1.1675404106596767</v>
      </c>
      <c r="L26" s="35">
        <v>1.1051039200210471</v>
      </c>
      <c r="M26" s="23">
        <v>0.91265082537567543</v>
      </c>
      <c r="N26" s="36">
        <v>1.2087123638693145</v>
      </c>
      <c r="O26" s="36">
        <v>1.181979386013521</v>
      </c>
      <c r="P26" s="36">
        <v>1.2258550225855023</v>
      </c>
      <c r="Q26" s="36">
        <v>1.0668407930666033</v>
      </c>
      <c r="R26" s="34">
        <v>1.4055799321135856</v>
      </c>
      <c r="S26" s="34">
        <v>1.3588383407808904</v>
      </c>
      <c r="T26" s="34">
        <v>1.4247607490791421</v>
      </c>
      <c r="U26" s="34">
        <v>1.4171773845489857</v>
      </c>
      <c r="V26" s="34">
        <v>1.2266969033468877</v>
      </c>
      <c r="W26" s="34">
        <v>1.2274518896359843</v>
      </c>
      <c r="X26" s="30">
        <v>1.2331641259898043</v>
      </c>
      <c r="Y26" s="30">
        <v>1.2066712827710491</v>
      </c>
      <c r="Z26" s="71">
        <f t="shared" si="0"/>
        <v>4.6537354352145267E-3</v>
      </c>
      <c r="AA26" s="30">
        <v>1.201321239192912</v>
      </c>
      <c r="AB26" s="30">
        <v>1.2316730325564316</v>
      </c>
      <c r="AC26" s="75"/>
      <c r="AD26" s="76"/>
    </row>
    <row r="27" spans="1:30" x14ac:dyDescent="0.2">
      <c r="A27" s="32" t="s">
        <v>12</v>
      </c>
      <c r="B27" s="30">
        <v>1.3943640964705999</v>
      </c>
      <c r="C27" s="30">
        <v>1.1675394187918862</v>
      </c>
      <c r="D27" s="34">
        <v>1.2566109510581387</v>
      </c>
      <c r="E27" s="34">
        <v>1.3101915617036284</v>
      </c>
      <c r="F27" s="35">
        <v>1.4042046988310113</v>
      </c>
      <c r="G27" s="34">
        <v>1.3908968222170677</v>
      </c>
      <c r="H27" s="34">
        <v>1.2730778575477946</v>
      </c>
      <c r="I27" s="34">
        <v>1.3195026363228064</v>
      </c>
      <c r="J27" s="34">
        <v>1.1202789535849718</v>
      </c>
      <c r="K27" s="34">
        <v>1.4718128453126309</v>
      </c>
      <c r="L27" s="35">
        <v>1.3909621452372591</v>
      </c>
      <c r="M27" s="23">
        <v>1.4821411802099207</v>
      </c>
      <c r="N27" s="36">
        <v>1.5396947745482483</v>
      </c>
      <c r="O27" s="36">
        <v>1.5448451496577871</v>
      </c>
      <c r="P27" s="36">
        <v>1.4787874495360862</v>
      </c>
      <c r="Q27" s="36">
        <v>1.3639698390055024</v>
      </c>
      <c r="R27" s="34">
        <v>1.4272010444968977</v>
      </c>
      <c r="S27" s="34">
        <v>1.4641673367153922</v>
      </c>
      <c r="T27" s="34">
        <v>1.500360183005961</v>
      </c>
      <c r="U27" s="34">
        <v>1.5173903540135842</v>
      </c>
      <c r="V27" s="34">
        <v>1.50353866939016</v>
      </c>
      <c r="W27" s="34">
        <v>1.5098130956191977</v>
      </c>
      <c r="X27" s="30">
        <v>1.5527344850267517</v>
      </c>
      <c r="Y27" s="30">
        <v>1.5938969546545299</v>
      </c>
      <c r="Z27" s="71">
        <f t="shared" si="0"/>
        <v>2.8428279985180046E-2</v>
      </c>
      <c r="AA27" s="30">
        <v>1.5921363772926682</v>
      </c>
      <c r="AB27" s="30">
        <v>1.6021981225962125</v>
      </c>
      <c r="AC27" s="75"/>
      <c r="AD27" s="76"/>
    </row>
    <row r="28" spans="1:30" x14ac:dyDescent="0.2">
      <c r="A28" s="49" t="s">
        <v>74</v>
      </c>
      <c r="B28" s="30" t="s">
        <v>91</v>
      </c>
      <c r="C28" s="30" t="s">
        <v>91</v>
      </c>
      <c r="D28" s="34" t="s">
        <v>91</v>
      </c>
      <c r="E28" s="34" t="s">
        <v>91</v>
      </c>
      <c r="F28" s="34" t="s">
        <v>91</v>
      </c>
      <c r="G28" s="34" t="s">
        <v>91</v>
      </c>
      <c r="H28" s="34" t="s">
        <v>91</v>
      </c>
      <c r="I28" s="34" t="s">
        <v>91</v>
      </c>
      <c r="J28" s="34" t="s">
        <v>91</v>
      </c>
      <c r="K28" s="34" t="s">
        <v>91</v>
      </c>
      <c r="L28" s="34" t="s">
        <v>91</v>
      </c>
      <c r="M28" s="34" t="s">
        <v>91</v>
      </c>
      <c r="N28" s="34" t="s">
        <v>91</v>
      </c>
      <c r="O28" s="34" t="s">
        <v>91</v>
      </c>
      <c r="P28" s="34" t="s">
        <v>91</v>
      </c>
      <c r="Q28" s="34" t="s">
        <v>91</v>
      </c>
      <c r="R28" s="34" t="s">
        <v>91</v>
      </c>
      <c r="S28" s="34" t="s">
        <v>91</v>
      </c>
      <c r="T28" s="34">
        <v>49.689910195456946</v>
      </c>
      <c r="U28" s="34">
        <v>45.315561335067187</v>
      </c>
      <c r="V28" s="34">
        <v>42.081639238464028</v>
      </c>
      <c r="W28" s="34">
        <v>42.222579607590866</v>
      </c>
      <c r="X28" s="30">
        <v>43.633479862003036</v>
      </c>
      <c r="Y28" s="30">
        <v>43.652610538810379</v>
      </c>
      <c r="Z28" s="71">
        <f t="shared" si="0"/>
        <v>3.3415775812961332E-2</v>
      </c>
      <c r="AA28" s="30">
        <v>43.283571339138682</v>
      </c>
      <c r="AB28" s="30">
        <v>43.054936335036743</v>
      </c>
      <c r="AC28" s="75"/>
      <c r="AD28" s="76"/>
    </row>
    <row r="29" spans="1:30" x14ac:dyDescent="0.2">
      <c r="A29" s="50" t="s">
        <v>75</v>
      </c>
      <c r="B29" s="38" t="s">
        <v>91</v>
      </c>
      <c r="C29" s="38" t="s">
        <v>91</v>
      </c>
      <c r="D29" s="40" t="s">
        <v>91</v>
      </c>
      <c r="E29" s="40" t="s">
        <v>91</v>
      </c>
      <c r="F29" s="40" t="s">
        <v>91</v>
      </c>
      <c r="G29" s="40" t="s">
        <v>91</v>
      </c>
      <c r="H29" s="40" t="s">
        <v>91</v>
      </c>
      <c r="I29" s="40" t="s">
        <v>91</v>
      </c>
      <c r="J29" s="40" t="s">
        <v>91</v>
      </c>
      <c r="K29" s="40" t="s">
        <v>91</v>
      </c>
      <c r="L29" s="40" t="s">
        <v>91</v>
      </c>
      <c r="M29" s="40" t="s">
        <v>91</v>
      </c>
      <c r="N29" s="40" t="s">
        <v>91</v>
      </c>
      <c r="O29" s="40" t="s">
        <v>91</v>
      </c>
      <c r="P29" s="40" t="s">
        <v>91</v>
      </c>
      <c r="Q29" s="40" t="s">
        <v>91</v>
      </c>
      <c r="R29" s="40" t="s">
        <v>91</v>
      </c>
      <c r="S29" s="40" t="s">
        <v>91</v>
      </c>
      <c r="T29" s="40">
        <v>7.9688043748446429</v>
      </c>
      <c r="U29" s="40">
        <v>7.9699361955228722</v>
      </c>
      <c r="V29" s="40">
        <v>8.5665018063945659</v>
      </c>
      <c r="W29" s="40">
        <v>8.5066425120772955</v>
      </c>
      <c r="X29" s="38">
        <v>8.8619720942837468</v>
      </c>
      <c r="Y29" s="38">
        <v>9.2278434456836109</v>
      </c>
      <c r="Z29" s="71">
        <f t="shared" si="0"/>
        <v>4.1770837519264803E-2</v>
      </c>
      <c r="AA29" s="38">
        <v>8.9699475475497046</v>
      </c>
      <c r="AB29" s="38">
        <v>8.9784088436197003</v>
      </c>
      <c r="AC29" s="75"/>
      <c r="AD29" s="76"/>
    </row>
    <row r="30" spans="1:30" x14ac:dyDescent="0.2">
      <c r="A30" s="27" t="s">
        <v>13</v>
      </c>
      <c r="B30" s="28"/>
      <c r="C30" s="28"/>
      <c r="D30" s="43"/>
      <c r="E30" s="43"/>
      <c r="F30" s="44"/>
      <c r="G30" s="43"/>
      <c r="H30" s="43"/>
      <c r="I30" s="43"/>
      <c r="J30" s="43"/>
      <c r="K30" s="43"/>
      <c r="L30" s="20"/>
      <c r="M30" s="45"/>
      <c r="N30" s="46"/>
      <c r="O30" s="46"/>
      <c r="P30" s="46"/>
      <c r="Q30" s="20"/>
      <c r="R30" s="43"/>
      <c r="S30" s="43"/>
      <c r="T30" s="43"/>
      <c r="U30" s="43"/>
      <c r="V30" s="43"/>
      <c r="W30" s="43"/>
      <c r="X30" s="43"/>
      <c r="Y30" s="20"/>
      <c r="Z30" s="72"/>
      <c r="AA30" s="21"/>
      <c r="AB30" s="21"/>
      <c r="AC30" s="75"/>
      <c r="AD30" s="76"/>
    </row>
    <row r="31" spans="1:30" x14ac:dyDescent="0.2">
      <c r="A31" s="29" t="s">
        <v>14</v>
      </c>
      <c r="B31" s="30">
        <v>19.74505288911276</v>
      </c>
      <c r="C31" s="30">
        <v>25.485367683841922</v>
      </c>
      <c r="D31" s="30">
        <v>23.064823189903951</v>
      </c>
      <c r="E31" s="30">
        <v>25.464552719773138</v>
      </c>
      <c r="F31" s="47">
        <v>24.904653732809429</v>
      </c>
      <c r="G31" s="30">
        <v>30.609309791332262</v>
      </c>
      <c r="H31" s="30">
        <v>30.799894403379092</v>
      </c>
      <c r="I31" s="30">
        <v>29.997037374658159</v>
      </c>
      <c r="J31" s="30">
        <v>28.486671715259373</v>
      </c>
      <c r="K31" s="30">
        <v>30.459580552907532</v>
      </c>
      <c r="L31" s="47">
        <v>32.904858241914802</v>
      </c>
      <c r="M31" s="22">
        <v>32.751479125836632</v>
      </c>
      <c r="N31" s="48">
        <v>33.641582114353334</v>
      </c>
      <c r="O31" s="48">
        <v>35.57905236907731</v>
      </c>
      <c r="P31" s="48">
        <v>37.028020096483118</v>
      </c>
      <c r="Q31" s="48">
        <v>36.994933093806857</v>
      </c>
      <c r="R31" s="30">
        <v>37.039802684134848</v>
      </c>
      <c r="S31" s="30">
        <v>37.047821572620904</v>
      </c>
      <c r="T31" s="30">
        <v>36.975038351546374</v>
      </c>
      <c r="U31" s="30">
        <v>37.231564131306598</v>
      </c>
      <c r="V31" s="30">
        <v>36.939922399782837</v>
      </c>
      <c r="W31" s="30">
        <v>36.893033542204201</v>
      </c>
      <c r="X31" s="30">
        <v>38.177305943745658</v>
      </c>
      <c r="Y31" s="30">
        <v>39.801166716415764</v>
      </c>
      <c r="Z31" s="71">
        <f t="shared" si="0"/>
        <v>3.481070213628E-2</v>
      </c>
      <c r="AA31" s="30">
        <v>39.829606250013065</v>
      </c>
      <c r="AB31" s="30">
        <v>40.46134130531297</v>
      </c>
      <c r="AC31" s="75"/>
      <c r="AD31" s="76"/>
    </row>
    <row r="32" spans="1:30" x14ac:dyDescent="0.2">
      <c r="A32" s="32" t="s">
        <v>15</v>
      </c>
      <c r="B32" s="30">
        <v>8.3967827031500537</v>
      </c>
      <c r="C32" s="30">
        <v>8.3538326300984522</v>
      </c>
      <c r="D32" s="34">
        <v>8.3908371972603391</v>
      </c>
      <c r="E32" s="34">
        <v>9.0045672555493965</v>
      </c>
      <c r="F32" s="35">
        <v>8.8938663393822512</v>
      </c>
      <c r="G32" s="34">
        <v>8.6433978132884786</v>
      </c>
      <c r="H32" s="34">
        <v>9.7263684646793358</v>
      </c>
      <c r="I32" s="34">
        <v>10.495468396479342</v>
      </c>
      <c r="J32" s="34">
        <v>9.8486486486486484</v>
      </c>
      <c r="K32" s="34">
        <v>10.741667786240608</v>
      </c>
      <c r="L32" s="35">
        <v>11.278538068339838</v>
      </c>
      <c r="M32" s="23">
        <v>11.218191634503842</v>
      </c>
      <c r="N32" s="36">
        <v>11.232620994525757</v>
      </c>
      <c r="O32" s="36">
        <v>11.066278904232169</v>
      </c>
      <c r="P32" s="36">
        <v>11.464499959388743</v>
      </c>
      <c r="Q32" s="36">
        <v>10.7800622610466</v>
      </c>
      <c r="R32" s="34">
        <v>10.942941440705651</v>
      </c>
      <c r="S32" s="34">
        <v>10.92802591757561</v>
      </c>
      <c r="T32" s="34">
        <v>10.976794005511305</v>
      </c>
      <c r="U32" s="34">
        <v>11.000109152431371</v>
      </c>
      <c r="V32" s="34">
        <v>11.608594458603045</v>
      </c>
      <c r="W32" s="34">
        <v>11.647680856857583</v>
      </c>
      <c r="X32" s="30">
        <v>11.893748189513946</v>
      </c>
      <c r="Y32" s="30">
        <v>13.04061163658203</v>
      </c>
      <c r="Z32" s="71">
        <f t="shared" si="0"/>
        <v>2.1125864940872804E-2</v>
      </c>
      <c r="AA32" s="30">
        <v>13.117637309971926</v>
      </c>
      <c r="AB32" s="30">
        <v>12.777167519593204</v>
      </c>
      <c r="AC32" s="75"/>
      <c r="AD32" s="76"/>
    </row>
    <row r="33" spans="1:30" x14ac:dyDescent="0.2">
      <c r="A33" s="32" t="s">
        <v>16</v>
      </c>
      <c r="B33" s="30">
        <v>9.0633371251224659</v>
      </c>
      <c r="C33" s="30">
        <v>9.6731417034163965</v>
      </c>
      <c r="D33" s="34">
        <v>9.6952706977832879</v>
      </c>
      <c r="E33" s="34">
        <v>10.136639054927151</v>
      </c>
      <c r="F33" s="35">
        <v>9.0825656337617886</v>
      </c>
      <c r="G33" s="34">
        <v>9.2285059488564478</v>
      </c>
      <c r="H33" s="34">
        <v>10.008438132152607</v>
      </c>
      <c r="I33" s="34">
        <v>10.480548318332543</v>
      </c>
      <c r="J33" s="34">
        <v>10.418622228940839</v>
      </c>
      <c r="K33" s="34">
        <v>10.701569453518452</v>
      </c>
      <c r="L33" s="35">
        <v>11.73099614132213</v>
      </c>
      <c r="M33" s="23">
        <v>10.909964177415079</v>
      </c>
      <c r="N33" s="36">
        <v>10.410571431745961</v>
      </c>
      <c r="O33" s="36">
        <v>10.34156591901893</v>
      </c>
      <c r="P33" s="36">
        <v>10.550500240125992</v>
      </c>
      <c r="Q33" s="36">
        <v>9.8424500427105066</v>
      </c>
      <c r="R33" s="34">
        <v>10.052362648431162</v>
      </c>
      <c r="S33" s="34">
        <v>10.173957376300459</v>
      </c>
      <c r="T33" s="34">
        <v>10.272348675026771</v>
      </c>
      <c r="U33" s="34">
        <v>10.493644559434918</v>
      </c>
      <c r="V33" s="34">
        <v>10.740005834491372</v>
      </c>
      <c r="W33" s="34">
        <v>10.791022416270522</v>
      </c>
      <c r="X33" s="30">
        <v>6.7275026597347445</v>
      </c>
      <c r="Y33" s="30">
        <v>7.616759554843048</v>
      </c>
      <c r="Z33" s="73">
        <f t="shared" si="0"/>
        <v>-0.37656485176130028</v>
      </c>
      <c r="AA33" s="30">
        <v>8.0265126951398145</v>
      </c>
      <c r="AB33" s="30">
        <v>7.6643682929523358</v>
      </c>
      <c r="AC33" s="75"/>
      <c r="AD33" s="76"/>
    </row>
    <row r="34" spans="1:30" x14ac:dyDescent="0.2">
      <c r="A34" s="32" t="s">
        <v>17</v>
      </c>
      <c r="B34" s="30">
        <v>9.0010521569216895</v>
      </c>
      <c r="C34" s="30">
        <v>8.7033609032427464</v>
      </c>
      <c r="D34" s="34">
        <v>9.344618222341774</v>
      </c>
      <c r="E34" s="34">
        <v>9.6123181360156984</v>
      </c>
      <c r="F34" s="35">
        <v>8.9556057933570177</v>
      </c>
      <c r="G34" s="34">
        <v>7.8113116227615293</v>
      </c>
      <c r="H34" s="34">
        <v>8.8720386758966292</v>
      </c>
      <c r="I34" s="34">
        <v>8.9913994418180785</v>
      </c>
      <c r="J34" s="34">
        <v>9.6263230209418555</v>
      </c>
      <c r="K34" s="34">
        <v>9.7285269676260153</v>
      </c>
      <c r="L34" s="35">
        <v>9.6129882733522045</v>
      </c>
      <c r="M34" s="23">
        <v>9.3079825704146266</v>
      </c>
      <c r="N34" s="36">
        <v>9.1828196721311475</v>
      </c>
      <c r="O34" s="36">
        <v>8.7950994583140591</v>
      </c>
      <c r="P34" s="36">
        <v>8.9239750277565033</v>
      </c>
      <c r="Q34" s="36">
        <v>9.1243143121749668</v>
      </c>
      <c r="R34" s="34">
        <v>9.2397316405761671</v>
      </c>
      <c r="S34" s="34">
        <v>9.0842909956764206</v>
      </c>
      <c r="T34" s="34">
        <v>9.0736078179650761</v>
      </c>
      <c r="U34" s="34">
        <v>9.1068429456473137</v>
      </c>
      <c r="V34" s="34">
        <v>9.7793230539362632</v>
      </c>
      <c r="W34" s="34">
        <v>9.7862209711470793</v>
      </c>
      <c r="X34" s="30">
        <v>10.546708802936442</v>
      </c>
      <c r="Y34" s="30">
        <v>11.600283112506995</v>
      </c>
      <c r="Z34" s="71">
        <f t="shared" si="0"/>
        <v>7.7710061323111798E-2</v>
      </c>
      <c r="AA34" s="30">
        <v>11.685643737553331</v>
      </c>
      <c r="AB34" s="30">
        <v>11.521154477747103</v>
      </c>
      <c r="AC34" s="75"/>
      <c r="AD34" s="76"/>
    </row>
    <row r="35" spans="1:30" x14ac:dyDescent="0.2">
      <c r="A35" s="32" t="s">
        <v>18</v>
      </c>
      <c r="B35" s="30">
        <v>11.003948787884957</v>
      </c>
      <c r="C35" s="30">
        <v>10.623917022574741</v>
      </c>
      <c r="D35" s="34">
        <v>10.967118814368249</v>
      </c>
      <c r="E35" s="34">
        <v>15.450514326078318</v>
      </c>
      <c r="F35" s="35">
        <v>18.143783398646242</v>
      </c>
      <c r="G35" s="34">
        <v>8.914909998407051</v>
      </c>
      <c r="H35" s="34">
        <v>8.185647666938225</v>
      </c>
      <c r="I35" s="34">
        <v>8.7193794952095338</v>
      </c>
      <c r="J35" s="34">
        <v>8.5957783894507749</v>
      </c>
      <c r="K35" s="34">
        <v>8.9544131639335092</v>
      </c>
      <c r="L35" s="35">
        <v>9.1347918531781556</v>
      </c>
      <c r="M35" s="23">
        <v>9.0558788418263578</v>
      </c>
      <c r="N35" s="36">
        <v>8.7531061196647819</v>
      </c>
      <c r="O35" s="36">
        <v>8.1913850553434866</v>
      </c>
      <c r="P35" s="36">
        <v>8.6359946548277229</v>
      </c>
      <c r="Q35" s="36">
        <v>9.2307578746762218</v>
      </c>
      <c r="R35" s="34">
        <v>9.4634824818838066</v>
      </c>
      <c r="S35" s="34">
        <v>9.4362601500668113</v>
      </c>
      <c r="T35" s="34">
        <v>9.3779535048030542</v>
      </c>
      <c r="U35" s="34">
        <v>9.2832488605186008</v>
      </c>
      <c r="V35" s="34">
        <v>10.473675934903955</v>
      </c>
      <c r="W35" s="34">
        <v>10.459231858964269</v>
      </c>
      <c r="X35" s="30">
        <v>12.552537539625325</v>
      </c>
      <c r="Y35" s="30">
        <v>14.515774813453117</v>
      </c>
      <c r="Z35" s="73">
        <f t="shared" si="0"/>
        <v>0.20013952352217443</v>
      </c>
      <c r="AA35" s="30">
        <v>14.524886035151175</v>
      </c>
      <c r="AB35" s="30">
        <v>13.715637126173929</v>
      </c>
      <c r="AC35" s="75"/>
      <c r="AD35" s="76"/>
    </row>
    <row r="36" spans="1:30" x14ac:dyDescent="0.2">
      <c r="A36" s="37" t="s">
        <v>76</v>
      </c>
      <c r="B36" s="38" t="s">
        <v>91</v>
      </c>
      <c r="C36" s="38" t="s">
        <v>91</v>
      </c>
      <c r="D36" s="40" t="s">
        <v>91</v>
      </c>
      <c r="E36" s="40" t="s">
        <v>91</v>
      </c>
      <c r="F36" s="40" t="s">
        <v>91</v>
      </c>
      <c r="G36" s="40" t="s">
        <v>91</v>
      </c>
      <c r="H36" s="40" t="s">
        <v>91</v>
      </c>
      <c r="I36" s="40" t="s">
        <v>91</v>
      </c>
      <c r="J36" s="40" t="s">
        <v>91</v>
      </c>
      <c r="K36" s="40" t="s">
        <v>91</v>
      </c>
      <c r="L36" s="40" t="s">
        <v>91</v>
      </c>
      <c r="M36" s="40" t="s">
        <v>91</v>
      </c>
      <c r="N36" s="40" t="s">
        <v>91</v>
      </c>
      <c r="O36" s="40" t="s">
        <v>91</v>
      </c>
      <c r="P36" s="40" t="s">
        <v>91</v>
      </c>
      <c r="Q36" s="40" t="s">
        <v>91</v>
      </c>
      <c r="R36" s="40" t="s">
        <v>91</v>
      </c>
      <c r="S36" s="40" t="s">
        <v>91</v>
      </c>
      <c r="T36" s="40">
        <v>8.9514798641436197</v>
      </c>
      <c r="U36" s="40">
        <v>8.9954627949183301</v>
      </c>
      <c r="V36" s="40">
        <v>8.5670898541983291</v>
      </c>
      <c r="W36" s="40">
        <v>8.5626223091976517</v>
      </c>
      <c r="X36" s="38">
        <v>8.3531738978854637</v>
      </c>
      <c r="Y36" s="38">
        <v>10.039345124814293</v>
      </c>
      <c r="Z36" s="71">
        <f t="shared" si="0"/>
        <v>-2.4460778923672277E-2</v>
      </c>
      <c r="AA36" s="38">
        <v>9.7892179653905664</v>
      </c>
      <c r="AB36" s="38">
        <v>9.8520039339004128</v>
      </c>
      <c r="AC36" s="75"/>
      <c r="AD36" s="76"/>
    </row>
    <row r="37" spans="1:30" x14ac:dyDescent="0.2">
      <c r="A37" s="27" t="s">
        <v>19</v>
      </c>
      <c r="B37" s="28"/>
      <c r="C37" s="28"/>
      <c r="D37" s="43"/>
      <c r="E37" s="43"/>
      <c r="F37" s="44"/>
      <c r="G37" s="43"/>
      <c r="H37" s="43"/>
      <c r="I37" s="43"/>
      <c r="J37" s="43"/>
      <c r="K37" s="43"/>
      <c r="L37" s="20"/>
      <c r="M37" s="45"/>
      <c r="N37" s="46"/>
      <c r="O37" s="46"/>
      <c r="P37" s="46"/>
      <c r="Q37" s="20"/>
      <c r="R37" s="43"/>
      <c r="S37" s="43"/>
      <c r="T37" s="43"/>
      <c r="U37" s="43"/>
      <c r="V37" s="43"/>
      <c r="W37" s="43"/>
      <c r="X37" s="43"/>
      <c r="Y37" s="20"/>
      <c r="Z37" s="72"/>
      <c r="AA37" s="21"/>
      <c r="AB37" s="21"/>
      <c r="AC37" s="75"/>
      <c r="AD37" s="76"/>
    </row>
    <row r="38" spans="1:30" x14ac:dyDescent="0.2">
      <c r="A38" s="29" t="s">
        <v>108</v>
      </c>
      <c r="B38" s="30">
        <v>72.951998067779343</v>
      </c>
      <c r="C38" s="30">
        <v>71.878833183352484</v>
      </c>
      <c r="D38" s="30">
        <v>81.418559045047616</v>
      </c>
      <c r="E38" s="30">
        <v>81.446171100713514</v>
      </c>
      <c r="F38" s="47">
        <v>80.257807105363128</v>
      </c>
      <c r="G38" s="30">
        <v>78.658912002692759</v>
      </c>
      <c r="H38" s="30">
        <v>66.62543456602593</v>
      </c>
      <c r="I38" s="30">
        <v>68.231640327941989</v>
      </c>
      <c r="J38" s="30">
        <v>62.284591929987386</v>
      </c>
      <c r="K38" s="30">
        <v>83.810888047625312</v>
      </c>
      <c r="L38" s="47">
        <v>93.651103905811027</v>
      </c>
      <c r="M38" s="22">
        <v>97.647477565388712</v>
      </c>
      <c r="N38" s="48">
        <v>98.343945835272521</v>
      </c>
      <c r="O38" s="48">
        <v>105.48948085776392</v>
      </c>
      <c r="P38" s="48">
        <v>99.760168490923874</v>
      </c>
      <c r="Q38" s="48">
        <v>99.657349443470679</v>
      </c>
      <c r="R38" s="30">
        <v>98.189366126581717</v>
      </c>
      <c r="S38" s="30">
        <v>97.194692897395043</v>
      </c>
      <c r="T38" s="30">
        <v>96.96623706610896</v>
      </c>
      <c r="U38" s="30">
        <v>96.827483879647033</v>
      </c>
      <c r="V38" s="30">
        <v>101.32426418258034</v>
      </c>
      <c r="W38" s="30">
        <v>99.613299022631608</v>
      </c>
      <c r="X38" s="30">
        <v>101.61615492013125</v>
      </c>
      <c r="Y38" s="30">
        <v>113.32513460477426</v>
      </c>
      <c r="Z38" s="71">
        <f t="shared" si="0"/>
        <v>2.0106310273336141E-2</v>
      </c>
      <c r="AA38" s="30">
        <v>115.22862955561564</v>
      </c>
      <c r="AB38" s="30">
        <v>117.18792660171565</v>
      </c>
      <c r="AC38" s="75"/>
      <c r="AD38" s="76"/>
    </row>
    <row r="39" spans="1:30" x14ac:dyDescent="0.2">
      <c r="A39" s="37" t="s">
        <v>109</v>
      </c>
      <c r="B39" s="38">
        <v>2.2153820070819989</v>
      </c>
      <c r="C39" s="38">
        <v>1.9917396601374839</v>
      </c>
      <c r="D39" s="40">
        <v>1.8493944485037692</v>
      </c>
      <c r="E39" s="40">
        <v>1.9089329078542894</v>
      </c>
      <c r="F39" s="41">
        <v>2.019243905816452</v>
      </c>
      <c r="G39" s="40">
        <v>2.4473286359958157</v>
      </c>
      <c r="H39" s="40">
        <v>2.8670285599104766</v>
      </c>
      <c r="I39" s="40">
        <v>2.5327568751038885</v>
      </c>
      <c r="J39" s="40">
        <v>2.2318028059111614</v>
      </c>
      <c r="K39" s="40">
        <v>2.896572549675863</v>
      </c>
      <c r="L39" s="41">
        <v>2.5796595258621822</v>
      </c>
      <c r="M39" s="24">
        <v>2.6718674274661098</v>
      </c>
      <c r="N39" s="42">
        <v>2.8312792354005989</v>
      </c>
      <c r="O39" s="42">
        <v>3.0802603737809768</v>
      </c>
      <c r="P39" s="42">
        <v>3.3556386806197391</v>
      </c>
      <c r="Q39" s="42">
        <v>2.8969753467560921</v>
      </c>
      <c r="R39" s="40">
        <v>3.1314636500792039</v>
      </c>
      <c r="S39" s="40">
        <v>3.2635978461793833</v>
      </c>
      <c r="T39" s="40">
        <v>3.2435205322684078</v>
      </c>
      <c r="U39" s="40">
        <v>3.2320095556048751</v>
      </c>
      <c r="V39" s="40">
        <v>3.9439264323781633</v>
      </c>
      <c r="W39" s="40">
        <v>3.422300220050869</v>
      </c>
      <c r="X39" s="38">
        <v>3.2666139888026233</v>
      </c>
      <c r="Y39" s="38">
        <v>3.5421581102922026</v>
      </c>
      <c r="Z39" s="71">
        <f t="shared" si="0"/>
        <v>-4.5491693082943943E-2</v>
      </c>
      <c r="AA39" s="38">
        <v>3.5987578247153151</v>
      </c>
      <c r="AB39" s="38">
        <v>3.7692073493321065</v>
      </c>
      <c r="AC39" s="75"/>
      <c r="AD39" s="76"/>
    </row>
    <row r="40" spans="1:30" x14ac:dyDescent="0.2">
      <c r="A40" s="27" t="s">
        <v>20</v>
      </c>
      <c r="B40" s="28"/>
      <c r="C40" s="28"/>
      <c r="D40" s="43"/>
      <c r="E40" s="43"/>
      <c r="F40" s="44"/>
      <c r="G40" s="43"/>
      <c r="H40" s="43"/>
      <c r="I40" s="43"/>
      <c r="J40" s="43"/>
      <c r="K40" s="43"/>
      <c r="L40" s="20"/>
      <c r="M40" s="45"/>
      <c r="N40" s="46"/>
      <c r="O40" s="46"/>
      <c r="P40" s="46"/>
      <c r="Q40" s="20"/>
      <c r="R40" s="43"/>
      <c r="S40" s="43"/>
      <c r="T40" s="43"/>
      <c r="U40" s="43"/>
      <c r="V40" s="43"/>
      <c r="W40" s="43"/>
      <c r="X40" s="43"/>
      <c r="Y40" s="20"/>
      <c r="Z40" s="72"/>
      <c r="AA40" s="21"/>
      <c r="AB40" s="21"/>
      <c r="AC40" s="75"/>
      <c r="AD40" s="76"/>
    </row>
    <row r="41" spans="1:30" x14ac:dyDescent="0.2">
      <c r="A41" s="29" t="s">
        <v>21</v>
      </c>
      <c r="B41" s="30">
        <v>16.008218737803897</v>
      </c>
      <c r="C41" s="30">
        <v>16.434826681147616</v>
      </c>
      <c r="D41" s="30">
        <v>15.204841291657909</v>
      </c>
      <c r="E41" s="30">
        <v>19.463591888106208</v>
      </c>
      <c r="F41" s="47">
        <v>17.400583860725778</v>
      </c>
      <c r="G41" s="30">
        <v>18.181443776854643</v>
      </c>
      <c r="H41" s="30">
        <v>21.367381935512984</v>
      </c>
      <c r="I41" s="30">
        <v>22.03825876763425</v>
      </c>
      <c r="J41" s="30">
        <v>22.721350442157</v>
      </c>
      <c r="K41" s="30">
        <v>23.981472968002944</v>
      </c>
      <c r="L41" s="51">
        <v>25.237398872561737</v>
      </c>
      <c r="M41" s="22">
        <v>24.410659064553542</v>
      </c>
      <c r="N41" s="48">
        <v>20.781320184400276</v>
      </c>
      <c r="O41" s="48">
        <v>19.442310088835875</v>
      </c>
      <c r="P41" s="48">
        <v>19.778296727659701</v>
      </c>
      <c r="Q41" s="48">
        <v>19.31110401071146</v>
      </c>
      <c r="R41" s="30">
        <v>18.674865818580791</v>
      </c>
      <c r="S41" s="30">
        <v>18.536907503149845</v>
      </c>
      <c r="T41" s="30">
        <v>18.592271799774547</v>
      </c>
      <c r="U41" s="30">
        <v>18.714918429377832</v>
      </c>
      <c r="V41" s="30">
        <v>19.939617925845177</v>
      </c>
      <c r="W41" s="30">
        <v>20.004434589800443</v>
      </c>
      <c r="X41" s="30">
        <v>23.876816821975098</v>
      </c>
      <c r="Y41" s="30">
        <v>27.616138027705468</v>
      </c>
      <c r="Z41" s="71">
        <f t="shared" si="0"/>
        <v>0.19357619005883056</v>
      </c>
      <c r="AA41" s="30">
        <v>27.316246238030093</v>
      </c>
      <c r="AB41" s="30">
        <v>27.454396315720423</v>
      </c>
      <c r="AC41" s="75"/>
      <c r="AD41" s="76"/>
    </row>
    <row r="42" spans="1:30" x14ac:dyDescent="0.2">
      <c r="A42" s="32" t="s">
        <v>22</v>
      </c>
      <c r="B42" s="30">
        <v>10.666761229314421</v>
      </c>
      <c r="C42" s="30">
        <v>7.309107186457231</v>
      </c>
      <c r="D42" s="34">
        <v>9.1661399010078117</v>
      </c>
      <c r="E42" s="34">
        <v>7.7517599374244472</v>
      </c>
      <c r="F42" s="35">
        <v>8.0563127690100433</v>
      </c>
      <c r="G42" s="34">
        <v>8.8981233243967832</v>
      </c>
      <c r="H42" s="34">
        <v>8.638746886879014</v>
      </c>
      <c r="I42" s="34">
        <v>8.6932014833127322</v>
      </c>
      <c r="J42" s="34">
        <v>8.5221807318894705</v>
      </c>
      <c r="K42" s="34">
        <v>7.9895800442058729</v>
      </c>
      <c r="L42" s="35">
        <v>7.9927509967379482</v>
      </c>
      <c r="M42" s="23">
        <v>12.149642857142856</v>
      </c>
      <c r="N42" s="36">
        <v>10.903008889901983</v>
      </c>
      <c r="O42" s="36">
        <v>7.6140791954745444</v>
      </c>
      <c r="P42" s="36">
        <v>6.1765434647945492</v>
      </c>
      <c r="Q42" s="36">
        <v>7.4131544699169085</v>
      </c>
      <c r="R42" s="34">
        <v>7.4813700200630553</v>
      </c>
      <c r="S42" s="34">
        <v>8.1592482690405532</v>
      </c>
      <c r="T42" s="34">
        <v>7.9999999999999973</v>
      </c>
      <c r="U42" s="34">
        <v>7.6997869941110126</v>
      </c>
      <c r="V42" s="34">
        <v>8.2601726263871758</v>
      </c>
      <c r="W42" s="34">
        <v>7.8034285714285696</v>
      </c>
      <c r="X42" s="30">
        <v>11.358797236895569</v>
      </c>
      <c r="Y42" s="30">
        <v>18.41413043478261</v>
      </c>
      <c r="Z42" s="71"/>
      <c r="AA42" s="30">
        <v>20.904441453566623</v>
      </c>
      <c r="AB42" s="30">
        <v>18.843465419640655</v>
      </c>
      <c r="AC42" s="75"/>
      <c r="AD42" s="76"/>
    </row>
    <row r="43" spans="1:30" x14ac:dyDescent="0.2">
      <c r="A43" s="32" t="s">
        <v>97</v>
      </c>
      <c r="B43" s="30">
        <v>17.2704316201194</v>
      </c>
      <c r="C43" s="30">
        <v>15.43412946640129</v>
      </c>
      <c r="D43" s="34">
        <v>18.093231585932315</v>
      </c>
      <c r="E43" s="34">
        <v>18.172412353923207</v>
      </c>
      <c r="F43" s="35">
        <v>16.376346749226006</v>
      </c>
      <c r="G43" s="34">
        <v>16.555611643950865</v>
      </c>
      <c r="H43" s="34">
        <v>14.529389017788089</v>
      </c>
      <c r="I43" s="34">
        <v>16.819584120982988</v>
      </c>
      <c r="J43" s="34">
        <v>15.299684542586752</v>
      </c>
      <c r="K43" s="34">
        <v>15.377268236884522</v>
      </c>
      <c r="L43" s="35">
        <v>19.638142772706377</v>
      </c>
      <c r="M43" s="23">
        <v>21.081151323350014</v>
      </c>
      <c r="N43" s="36">
        <v>20.094988114104595</v>
      </c>
      <c r="O43" s="36">
        <v>25.987505658669082</v>
      </c>
      <c r="P43" s="36">
        <v>26.826531500174035</v>
      </c>
      <c r="Q43" s="36">
        <v>27.775467611734594</v>
      </c>
      <c r="R43" s="34">
        <v>27.622760963557752</v>
      </c>
      <c r="S43" s="34">
        <v>27.890963055533859</v>
      </c>
      <c r="T43" s="34">
        <v>28.24802272901789</v>
      </c>
      <c r="U43" s="34">
        <v>28.360705737008725</v>
      </c>
      <c r="V43" s="34">
        <v>27.055616474406772</v>
      </c>
      <c r="W43" s="34">
        <v>26.64315674295614</v>
      </c>
      <c r="X43" s="30">
        <v>31.826782218647018</v>
      </c>
      <c r="Y43" s="30">
        <v>40.895125213646821</v>
      </c>
      <c r="Z43" s="71">
        <f t="shared" si="0"/>
        <v>0.19455748152145347</v>
      </c>
      <c r="AA43" s="30">
        <v>41.708511853571842</v>
      </c>
      <c r="AB43" s="30">
        <v>28.396476276591965</v>
      </c>
      <c r="AC43" s="75"/>
      <c r="AD43" s="76"/>
    </row>
    <row r="44" spans="1:30" x14ac:dyDescent="0.2">
      <c r="A44" s="32" t="s">
        <v>24</v>
      </c>
      <c r="B44" s="30">
        <v>5.9253982310805204</v>
      </c>
      <c r="C44" s="30">
        <v>5.9243550790866948</v>
      </c>
      <c r="D44" s="34">
        <v>6.1150977467221477</v>
      </c>
      <c r="E44" s="34">
        <v>5.916604865327411</v>
      </c>
      <c r="F44" s="35">
        <v>6.8042780546745201</v>
      </c>
      <c r="G44" s="34">
        <v>6.1850406456173426</v>
      </c>
      <c r="H44" s="34">
        <v>6.3652655925985009</v>
      </c>
      <c r="I44" s="34">
        <v>6.5017678398450114</v>
      </c>
      <c r="J44" s="34">
        <v>5.9089309311666733</v>
      </c>
      <c r="K44" s="34">
        <v>6.1029461118824981</v>
      </c>
      <c r="L44" s="35">
        <v>6.3148820802408574</v>
      </c>
      <c r="M44" s="23">
        <v>6.2002570505287897</v>
      </c>
      <c r="N44" s="36">
        <v>6.6570468927938187</v>
      </c>
      <c r="O44" s="36">
        <v>6.3281034391253579</v>
      </c>
      <c r="P44" s="36">
        <v>6.1317174385962394</v>
      </c>
      <c r="Q44" s="36">
        <v>5.9167688844033846</v>
      </c>
      <c r="R44" s="34">
        <v>6.3407271675185646</v>
      </c>
      <c r="S44" s="34">
        <v>6.4254785064323814</v>
      </c>
      <c r="T44" s="34">
        <v>6.5533839894520423</v>
      </c>
      <c r="U44" s="34">
        <v>6.5630921498060522</v>
      </c>
      <c r="V44" s="34">
        <v>7.2568116465131389</v>
      </c>
      <c r="W44" s="34">
        <v>7.2672964992366058</v>
      </c>
      <c r="X44" s="30">
        <v>8.1941170137635755</v>
      </c>
      <c r="Y44" s="30">
        <v>9.239733145299418</v>
      </c>
      <c r="Z44" s="71">
        <f t="shared" si="0"/>
        <v>0.12753305367743392</v>
      </c>
      <c r="AA44" s="30">
        <v>9.2382366291231897</v>
      </c>
      <c r="AB44" s="30">
        <v>9.0690278017308028</v>
      </c>
      <c r="AC44" s="75"/>
      <c r="AD44" s="76"/>
    </row>
    <row r="45" spans="1:30" x14ac:dyDescent="0.2">
      <c r="A45" s="32" t="s">
        <v>98</v>
      </c>
      <c r="B45" s="30">
        <v>6.8977306915373706</v>
      </c>
      <c r="C45" s="30">
        <v>6.548385166032225</v>
      </c>
      <c r="D45" s="34">
        <v>7.6678450363196129</v>
      </c>
      <c r="E45" s="34">
        <v>8.6151999827786625</v>
      </c>
      <c r="F45" s="35">
        <v>7.5599642810983561</v>
      </c>
      <c r="G45" s="34">
        <v>7.00766558460049</v>
      </c>
      <c r="H45" s="34">
        <v>6.7051028771988817</v>
      </c>
      <c r="I45" s="34">
        <v>5.1000659426219741</v>
      </c>
      <c r="J45" s="34">
        <v>6.0264850580061831</v>
      </c>
      <c r="K45" s="34">
        <v>6.9983553597650516</v>
      </c>
      <c r="L45" s="35">
        <v>7.2067434181484291</v>
      </c>
      <c r="M45" s="23">
        <v>7.0357552255527294</v>
      </c>
      <c r="N45" s="36">
        <v>6.776537809895923</v>
      </c>
      <c r="O45" s="36">
        <v>7.1385844249479504</v>
      </c>
      <c r="P45" s="36">
        <v>7.5314315404107708</v>
      </c>
      <c r="Q45" s="36">
        <v>7.5164410058027071</v>
      </c>
      <c r="R45" s="34">
        <v>7.272578583394866</v>
      </c>
      <c r="S45" s="34">
        <v>7.3226145766779389</v>
      </c>
      <c r="T45" s="34">
        <v>7.4893770573896647</v>
      </c>
      <c r="U45" s="34">
        <v>7.5074728703495897</v>
      </c>
      <c r="V45" s="34">
        <v>8.0500776408402874</v>
      </c>
      <c r="W45" s="34">
        <v>8.0889120430667703</v>
      </c>
      <c r="X45" s="30">
        <v>9.3278954505971203</v>
      </c>
      <c r="Y45" s="30">
        <v>10.541128050820216</v>
      </c>
      <c r="Z45" s="71">
        <f t="shared" si="0"/>
        <v>0.15317058721046634</v>
      </c>
      <c r="AA45" s="30">
        <v>10.754933469997113</v>
      </c>
      <c r="AB45" s="30">
        <v>10.849888062753577</v>
      </c>
      <c r="AC45" s="75"/>
      <c r="AD45" s="76"/>
    </row>
    <row r="46" spans="1:30" x14ac:dyDescent="0.2">
      <c r="A46" s="32" t="s">
        <v>26</v>
      </c>
      <c r="B46" s="30">
        <v>8.8162710284004824</v>
      </c>
      <c r="C46" s="34">
        <v>8.6117380934818417</v>
      </c>
      <c r="D46" s="34">
        <v>9.4227337353532388</v>
      </c>
      <c r="E46" s="34">
        <v>9.4173869415494078</v>
      </c>
      <c r="F46" s="35">
        <v>8.4197757670449676</v>
      </c>
      <c r="G46" s="34">
        <v>7.8636438311154917</v>
      </c>
      <c r="H46" s="34">
        <v>8.5859202577527185</v>
      </c>
      <c r="I46" s="34">
        <v>7.6879755633596725</v>
      </c>
      <c r="J46" s="34">
        <v>7.216539701957295</v>
      </c>
      <c r="K46" s="34">
        <v>7.2560812035526556</v>
      </c>
      <c r="L46" s="35">
        <v>6.522525038905072</v>
      </c>
      <c r="M46" s="23">
        <v>6.882460335827612</v>
      </c>
      <c r="N46" s="36">
        <v>7.2833416445035457</v>
      </c>
      <c r="O46" s="36">
        <v>7.4398660292400915</v>
      </c>
      <c r="P46" s="36">
        <v>8.0390540318607329</v>
      </c>
      <c r="Q46" s="36">
        <v>7.8939127465209573</v>
      </c>
      <c r="R46" s="34">
        <v>8.5256365204612976</v>
      </c>
      <c r="S46" s="34">
        <v>8.4499224377582216</v>
      </c>
      <c r="T46" s="34">
        <v>8.97035914532505</v>
      </c>
      <c r="U46" s="34">
        <v>9.007669126113214</v>
      </c>
      <c r="V46" s="34">
        <v>9.8739975742654913</v>
      </c>
      <c r="W46" s="34">
        <v>9.8463493908085624</v>
      </c>
      <c r="X46" s="30">
        <v>9.9498850881537511</v>
      </c>
      <c r="Y46" s="30">
        <v>9.9199790072614711</v>
      </c>
      <c r="Z46" s="71">
        <f t="shared" si="0"/>
        <v>1.0515135430989057E-2</v>
      </c>
      <c r="AA46" s="30">
        <v>9.6998502064878931</v>
      </c>
      <c r="AB46" s="30">
        <v>10.089661951741114</v>
      </c>
      <c r="AC46" s="75"/>
      <c r="AD46" s="76"/>
    </row>
    <row r="47" spans="1:30" x14ac:dyDescent="0.2">
      <c r="A47" s="32" t="s">
        <v>100</v>
      </c>
      <c r="B47" s="30">
        <v>40.297333333333334</v>
      </c>
      <c r="C47" s="30" t="s">
        <v>91</v>
      </c>
      <c r="D47" s="34">
        <v>44.1813427726551</v>
      </c>
      <c r="E47" s="34">
        <v>50.097428769979153</v>
      </c>
      <c r="F47" s="35">
        <v>40.953929134865476</v>
      </c>
      <c r="G47" s="34">
        <v>51.062974922175606</v>
      </c>
      <c r="H47" s="34">
        <v>52.225555621173648</v>
      </c>
      <c r="I47" s="34">
        <v>44.824315324224507</v>
      </c>
      <c r="J47" s="34">
        <v>40.280991735537192</v>
      </c>
      <c r="K47" s="34" t="s">
        <v>91</v>
      </c>
      <c r="L47" s="34" t="s">
        <v>91</v>
      </c>
      <c r="M47" s="34" t="s">
        <v>91</v>
      </c>
      <c r="N47" s="36">
        <v>55.789473684210527</v>
      </c>
      <c r="O47" s="36">
        <v>62.928927208645248</v>
      </c>
      <c r="P47" s="36">
        <v>37.579666160849769</v>
      </c>
      <c r="Q47" s="36">
        <v>43.415504877973717</v>
      </c>
      <c r="R47" s="34">
        <v>35.622533830756744</v>
      </c>
      <c r="S47" s="34">
        <v>48.232839302677249</v>
      </c>
      <c r="T47" s="34">
        <v>60.000000000000014</v>
      </c>
      <c r="U47" s="34">
        <v>58.325024925224319</v>
      </c>
      <c r="V47" s="68">
        <v>67.222222222222214</v>
      </c>
      <c r="W47" s="68">
        <v>37.499999999999993</v>
      </c>
      <c r="X47" s="30">
        <v>48.571428571428569</v>
      </c>
      <c r="Y47" s="30">
        <v>60.185185185185176</v>
      </c>
      <c r="Z47" s="71"/>
      <c r="AA47" s="30">
        <v>77.564956292224622</v>
      </c>
      <c r="AB47" s="30">
        <v>56.951612903225808</v>
      </c>
      <c r="AC47" s="75"/>
      <c r="AD47" s="76"/>
    </row>
    <row r="48" spans="1:30" x14ac:dyDescent="0.2">
      <c r="A48" s="32" t="s">
        <v>99</v>
      </c>
      <c r="B48" s="30">
        <v>14.581200669696244</v>
      </c>
      <c r="C48" s="52">
        <v>12.244937615054203</v>
      </c>
      <c r="D48" s="34">
        <v>13.317452419455156</v>
      </c>
      <c r="E48" s="34">
        <v>13.577783362653934</v>
      </c>
      <c r="F48" s="35">
        <v>6.4371309545372215</v>
      </c>
      <c r="G48" s="34">
        <v>12.483381834890489</v>
      </c>
      <c r="H48" s="34">
        <v>12.57463556851312</v>
      </c>
      <c r="I48" s="34">
        <v>11.078255847531043</v>
      </c>
      <c r="J48" s="34">
        <v>10.114179163691185</v>
      </c>
      <c r="K48" s="34">
        <v>15.174027387322027</v>
      </c>
      <c r="L48" s="35">
        <v>15.195017864231838</v>
      </c>
      <c r="M48" s="23">
        <v>15.407310936806276</v>
      </c>
      <c r="N48" s="36">
        <v>15.759048046699595</v>
      </c>
      <c r="O48" s="36">
        <v>23.155826086956523</v>
      </c>
      <c r="P48" s="36">
        <v>23.605950161044245</v>
      </c>
      <c r="Q48" s="36">
        <v>23.623916215984206</v>
      </c>
      <c r="R48" s="34">
        <v>24.920252225519288</v>
      </c>
      <c r="S48" s="34">
        <v>25.025575633925968</v>
      </c>
      <c r="T48" s="34">
        <v>25.076475128043217</v>
      </c>
      <c r="U48" s="34">
        <v>24.888226426369325</v>
      </c>
      <c r="V48" s="34">
        <v>24.142205140523661</v>
      </c>
      <c r="W48" s="34">
        <v>24.163379595812028</v>
      </c>
      <c r="X48" s="30">
        <v>25.699795870923719</v>
      </c>
      <c r="Y48" s="30">
        <v>31.367990306805048</v>
      </c>
      <c r="Z48" s="71">
        <f t="shared" si="0"/>
        <v>6.3584494421383878E-2</v>
      </c>
      <c r="AA48" s="30">
        <v>31.775860743077402</v>
      </c>
      <c r="AB48" s="30">
        <v>29.870586500615975</v>
      </c>
      <c r="AC48" s="75"/>
      <c r="AD48" s="76"/>
    </row>
    <row r="49" spans="1:30" x14ac:dyDescent="0.2">
      <c r="A49" s="53" t="s">
        <v>110</v>
      </c>
      <c r="B49" s="30">
        <v>1.9706952303961196</v>
      </c>
      <c r="C49" s="30" t="s">
        <v>91</v>
      </c>
      <c r="D49" s="54" t="s">
        <v>91</v>
      </c>
      <c r="E49" s="54" t="s">
        <v>91</v>
      </c>
      <c r="F49" s="54" t="s">
        <v>91</v>
      </c>
      <c r="G49" s="54" t="s">
        <v>91</v>
      </c>
      <c r="H49" s="54" t="s">
        <v>91</v>
      </c>
      <c r="I49" s="54" t="s">
        <v>91</v>
      </c>
      <c r="J49" s="54" t="s">
        <v>91</v>
      </c>
      <c r="K49" s="54" t="s">
        <v>91</v>
      </c>
      <c r="L49" s="54" t="s">
        <v>91</v>
      </c>
      <c r="M49" s="54" t="s">
        <v>91</v>
      </c>
      <c r="N49" s="54" t="s">
        <v>91</v>
      </c>
      <c r="O49" s="54" t="s">
        <v>91</v>
      </c>
      <c r="P49" s="54" t="s">
        <v>91</v>
      </c>
      <c r="Q49" s="36">
        <v>3.4419185224460942</v>
      </c>
      <c r="R49" s="34">
        <v>3.4390257373246436</v>
      </c>
      <c r="S49" s="34">
        <v>3.4507822826550294</v>
      </c>
      <c r="T49" s="34">
        <v>3.4509359047078845</v>
      </c>
      <c r="U49" s="34">
        <v>3.492902463500696</v>
      </c>
      <c r="V49" s="34">
        <v>3.4625921810283846</v>
      </c>
      <c r="W49" s="34">
        <v>3.4627912701017394</v>
      </c>
      <c r="X49" s="30">
        <v>3.4921348754591981</v>
      </c>
      <c r="Y49" s="30">
        <v>4.0077113283641053</v>
      </c>
      <c r="Z49" s="71">
        <f t="shared" si="0"/>
        <v>8.4739746258504882E-3</v>
      </c>
      <c r="AA49" s="30">
        <v>4.0280046787274628</v>
      </c>
      <c r="AB49" s="30">
        <v>4.0366259924028727</v>
      </c>
      <c r="AC49" s="75"/>
      <c r="AD49" s="76"/>
    </row>
    <row r="50" spans="1:30" x14ac:dyDescent="0.2">
      <c r="A50" s="32" t="s">
        <v>111</v>
      </c>
      <c r="B50" s="30">
        <v>1.2772928651722542</v>
      </c>
      <c r="C50" s="52">
        <v>1.8954470350651735</v>
      </c>
      <c r="D50" s="52">
        <v>2.147677826125566</v>
      </c>
      <c r="E50" s="52">
        <v>1.9599369795183434</v>
      </c>
      <c r="F50" s="52">
        <v>1.8810493417937304</v>
      </c>
      <c r="G50" s="52">
        <v>1.9181544822401804</v>
      </c>
      <c r="H50" s="52">
        <v>1.903722227565644</v>
      </c>
      <c r="I50" s="52">
        <v>1.9228833182321554</v>
      </c>
      <c r="J50" s="34">
        <v>1.9801919291338583</v>
      </c>
      <c r="K50" s="34">
        <v>2.3000642535874918</v>
      </c>
      <c r="L50" s="35">
        <v>2.2758358019466778</v>
      </c>
      <c r="M50" s="23">
        <v>2.1925539300131129</v>
      </c>
      <c r="N50" s="36">
        <v>2.1606522509748318</v>
      </c>
      <c r="O50" s="36">
        <v>2.1380654652445754</v>
      </c>
      <c r="P50" s="36">
        <v>2.0528990528990527</v>
      </c>
      <c r="Q50" s="36">
        <v>2.0210799027608171</v>
      </c>
      <c r="R50" s="34">
        <v>1.9946223006470045</v>
      </c>
      <c r="S50" s="34">
        <v>1.9776840490797547</v>
      </c>
      <c r="T50" s="34">
        <v>1.9754670267837047</v>
      </c>
      <c r="U50" s="34">
        <v>1.9805791572741462</v>
      </c>
      <c r="V50" s="34">
        <v>2.0488520888219792</v>
      </c>
      <c r="W50" s="34">
        <v>2.0509465907341848</v>
      </c>
      <c r="X50" s="30">
        <v>2.1832510304448851</v>
      </c>
      <c r="Y50" s="30">
        <v>2.2529855530882692</v>
      </c>
      <c r="Z50" s="71">
        <f t="shared" si="0"/>
        <v>6.4508963962508048E-2</v>
      </c>
      <c r="AA50" s="30">
        <v>2.2806745819831988</v>
      </c>
      <c r="AB50" s="30">
        <v>2.2388930524044768</v>
      </c>
      <c r="AC50" s="75"/>
      <c r="AD50" s="76"/>
    </row>
    <row r="51" spans="1:30" x14ac:dyDescent="0.2">
      <c r="A51" s="32" t="s">
        <v>112</v>
      </c>
      <c r="B51" s="30" t="s">
        <v>91</v>
      </c>
      <c r="C51" s="52">
        <v>1.5067883429480804</v>
      </c>
      <c r="D51" s="34">
        <v>1.2191244066008591</v>
      </c>
      <c r="E51" s="34">
        <v>1.1069687691365584</v>
      </c>
      <c r="F51" s="35">
        <v>1.3850483565009173</v>
      </c>
      <c r="G51" s="34">
        <v>1.0856066255838599</v>
      </c>
      <c r="H51" s="34">
        <v>2.192715599561148</v>
      </c>
      <c r="I51" s="34">
        <v>2.1512650171055774</v>
      </c>
      <c r="J51" s="34">
        <v>1.9303566413928672</v>
      </c>
      <c r="K51" s="34">
        <v>1.61656791084584</v>
      </c>
      <c r="L51" s="35">
        <v>2.1646663376172239</v>
      </c>
      <c r="M51" s="23">
        <v>2.1215830832264411</v>
      </c>
      <c r="N51" s="36">
        <v>2.0122622229209246</v>
      </c>
      <c r="O51" s="36">
        <v>2.258922792417938</v>
      </c>
      <c r="P51" s="36">
        <v>2.2614547856597493</v>
      </c>
      <c r="Q51" s="36">
        <v>1.9024613862086031</v>
      </c>
      <c r="R51" s="34">
        <v>3.0076770289620769</v>
      </c>
      <c r="S51" s="34">
        <v>3.1157411656723268</v>
      </c>
      <c r="T51" s="34">
        <v>3.0690449571433409</v>
      </c>
      <c r="U51" s="34">
        <v>3.0928931460343305</v>
      </c>
      <c r="V51" s="34">
        <v>3.28772479343306</v>
      </c>
      <c r="W51" s="34">
        <v>3.3104696852012609</v>
      </c>
      <c r="X51" s="30">
        <v>8.583204109249186</v>
      </c>
      <c r="Y51" s="30">
        <v>9.7583980522406968</v>
      </c>
      <c r="Z51" s="73">
        <f t="shared" si="0"/>
        <v>1.592745116385915</v>
      </c>
      <c r="AA51" s="30">
        <v>9.9527968842139387</v>
      </c>
      <c r="AB51" s="30">
        <v>9.768262132387413</v>
      </c>
      <c r="AC51" s="75"/>
      <c r="AD51" s="76"/>
    </row>
    <row r="52" spans="1:30" x14ac:dyDescent="0.2">
      <c r="A52" s="32" t="s">
        <v>28</v>
      </c>
      <c r="B52" s="30">
        <v>26.498285817394443</v>
      </c>
      <c r="C52" s="52">
        <v>31.595176848874598</v>
      </c>
      <c r="D52" s="34">
        <v>31.807015111604048</v>
      </c>
      <c r="E52" s="34">
        <v>33.294835104933227</v>
      </c>
      <c r="F52" s="35">
        <v>32.402869757174393</v>
      </c>
      <c r="G52" s="34">
        <v>38.107935542718153</v>
      </c>
      <c r="H52" s="34">
        <v>37.300303417438521</v>
      </c>
      <c r="I52" s="34">
        <v>38.642123126237394</v>
      </c>
      <c r="J52" s="34">
        <v>21.794153294226014</v>
      </c>
      <c r="K52" s="34">
        <v>43.466890273119311</v>
      </c>
      <c r="L52" s="35">
        <v>39.430603302999664</v>
      </c>
      <c r="M52" s="23">
        <v>19.018805841869295</v>
      </c>
      <c r="N52" s="36">
        <v>24.386358491420292</v>
      </c>
      <c r="O52" s="36">
        <v>19.679324047685949</v>
      </c>
      <c r="P52" s="36">
        <v>30.389282404342644</v>
      </c>
      <c r="Q52" s="36">
        <v>31.495672153850997</v>
      </c>
      <c r="R52" s="34">
        <v>31.939883087551483</v>
      </c>
      <c r="S52" s="34">
        <v>32.877252178470812</v>
      </c>
      <c r="T52" s="34">
        <v>32.897497097148758</v>
      </c>
      <c r="U52" s="34">
        <v>33.248552420845137</v>
      </c>
      <c r="V52" s="34">
        <v>33.667079955491985</v>
      </c>
      <c r="W52" s="34">
        <v>33.828671436028124</v>
      </c>
      <c r="X52" s="30">
        <v>44.922936366186235</v>
      </c>
      <c r="Y52" s="30">
        <v>39.736271578820684</v>
      </c>
      <c r="Z52" s="73">
        <f t="shared" si="0"/>
        <v>0.32795449715304298</v>
      </c>
      <c r="AA52" s="30">
        <v>40.730867557621615</v>
      </c>
      <c r="AB52" s="30">
        <v>40.026378069398625</v>
      </c>
      <c r="AC52" s="75"/>
      <c r="AD52" s="76"/>
    </row>
    <row r="53" spans="1:30" x14ac:dyDescent="0.2">
      <c r="A53" s="53" t="s">
        <v>40</v>
      </c>
      <c r="B53" s="30" t="s">
        <v>91</v>
      </c>
      <c r="C53" s="30" t="s">
        <v>91</v>
      </c>
      <c r="D53" s="54" t="s">
        <v>91</v>
      </c>
      <c r="E53" s="54" t="s">
        <v>91</v>
      </c>
      <c r="F53" s="54" t="s">
        <v>91</v>
      </c>
      <c r="G53" s="54" t="s">
        <v>91</v>
      </c>
      <c r="H53" s="54" t="s">
        <v>91</v>
      </c>
      <c r="I53" s="54" t="s">
        <v>91</v>
      </c>
      <c r="J53" s="54" t="s">
        <v>91</v>
      </c>
      <c r="K53" s="54" t="s">
        <v>91</v>
      </c>
      <c r="L53" s="54" t="s">
        <v>91</v>
      </c>
      <c r="M53" s="54" t="s">
        <v>91</v>
      </c>
      <c r="N53" s="54" t="s">
        <v>91</v>
      </c>
      <c r="O53" s="54" t="s">
        <v>91</v>
      </c>
      <c r="P53" s="54" t="s">
        <v>91</v>
      </c>
      <c r="Q53" s="36">
        <v>42.211858279103396</v>
      </c>
      <c r="R53" s="34">
        <v>41.947845303867403</v>
      </c>
      <c r="S53" s="34">
        <v>41.176126878130219</v>
      </c>
      <c r="T53" s="34">
        <v>41.405099693251536</v>
      </c>
      <c r="U53" s="34">
        <v>41.417984553144542</v>
      </c>
      <c r="V53" s="34">
        <v>43.392255566311718</v>
      </c>
      <c r="W53" s="34">
        <v>43.027936378466556</v>
      </c>
      <c r="X53" s="30">
        <v>44.520770360946742</v>
      </c>
      <c r="Y53" s="30">
        <v>42.444534761142847</v>
      </c>
      <c r="Z53" s="71">
        <f t="shared" si="0"/>
        <v>3.4694528906742503E-2</v>
      </c>
      <c r="AA53" s="30">
        <v>42.469954051614351</v>
      </c>
      <c r="AB53" s="30">
        <v>43.267952344593674</v>
      </c>
      <c r="AC53" s="75"/>
      <c r="AD53" s="76"/>
    </row>
    <row r="54" spans="1:30" x14ac:dyDescent="0.2">
      <c r="A54" s="53" t="s">
        <v>77</v>
      </c>
      <c r="B54" s="30" t="s">
        <v>91</v>
      </c>
      <c r="C54" s="30" t="s">
        <v>91</v>
      </c>
      <c r="D54" s="54" t="s">
        <v>91</v>
      </c>
      <c r="E54" s="54" t="s">
        <v>91</v>
      </c>
      <c r="F54" s="54" t="s">
        <v>91</v>
      </c>
      <c r="G54" s="54" t="s">
        <v>91</v>
      </c>
      <c r="H54" s="54" t="s">
        <v>91</v>
      </c>
      <c r="I54" s="54" t="s">
        <v>91</v>
      </c>
      <c r="J54" s="54" t="s">
        <v>91</v>
      </c>
      <c r="K54" s="54" t="s">
        <v>91</v>
      </c>
      <c r="L54" s="54" t="s">
        <v>91</v>
      </c>
      <c r="M54" s="54" t="s">
        <v>91</v>
      </c>
      <c r="N54" s="54" t="s">
        <v>91</v>
      </c>
      <c r="O54" s="54" t="s">
        <v>91</v>
      </c>
      <c r="P54" s="54" t="s">
        <v>91</v>
      </c>
      <c r="Q54" s="36">
        <v>16.747911921032649</v>
      </c>
      <c r="R54" s="34">
        <v>18.223924142961341</v>
      </c>
      <c r="S54" s="34">
        <v>18.762701363073109</v>
      </c>
      <c r="T54" s="34">
        <v>18.933411214953271</v>
      </c>
      <c r="U54" s="34">
        <v>19.073082861554298</v>
      </c>
      <c r="V54" s="34">
        <v>20.34265734265734</v>
      </c>
      <c r="W54" s="34">
        <v>20.222683264177039</v>
      </c>
      <c r="X54" s="30">
        <v>20.853907295615485</v>
      </c>
      <c r="Y54" s="30">
        <v>20.184378591519426</v>
      </c>
      <c r="Z54" s="71">
        <f t="shared" si="0"/>
        <v>3.1213663547636723E-2</v>
      </c>
      <c r="AA54" s="30">
        <v>20.138808796279047</v>
      </c>
      <c r="AB54" s="30">
        <v>20.380406134165245</v>
      </c>
      <c r="AC54" s="75"/>
      <c r="AD54" s="76"/>
    </row>
    <row r="55" spans="1:30" x14ac:dyDescent="0.2">
      <c r="A55" s="53" t="s">
        <v>78</v>
      </c>
      <c r="B55" s="30" t="s">
        <v>91</v>
      </c>
      <c r="C55" s="30" t="s">
        <v>91</v>
      </c>
      <c r="D55" s="54" t="s">
        <v>91</v>
      </c>
      <c r="E55" s="54" t="s">
        <v>91</v>
      </c>
      <c r="F55" s="54" t="s">
        <v>91</v>
      </c>
      <c r="G55" s="54" t="s">
        <v>91</v>
      </c>
      <c r="H55" s="54" t="s">
        <v>91</v>
      </c>
      <c r="I55" s="54" t="s">
        <v>91</v>
      </c>
      <c r="J55" s="54" t="s">
        <v>91</v>
      </c>
      <c r="K55" s="54" t="s">
        <v>91</v>
      </c>
      <c r="L55" s="54" t="s">
        <v>91</v>
      </c>
      <c r="M55" s="54" t="s">
        <v>91</v>
      </c>
      <c r="N55" s="54" t="s">
        <v>91</v>
      </c>
      <c r="O55" s="54" t="s">
        <v>91</v>
      </c>
      <c r="P55" s="54" t="s">
        <v>91</v>
      </c>
      <c r="Q55" s="36">
        <v>10.772405456743222</v>
      </c>
      <c r="R55" s="34">
        <v>10.566171825647505</v>
      </c>
      <c r="S55" s="34">
        <v>10.656621140142517</v>
      </c>
      <c r="T55" s="34">
        <v>10.659118979003706</v>
      </c>
      <c r="U55" s="34">
        <v>10.759566968781471</v>
      </c>
      <c r="V55" s="34">
        <v>11.363595166163142</v>
      </c>
      <c r="W55" s="34">
        <v>11.335350173952504</v>
      </c>
      <c r="X55" s="30">
        <v>10.491316168173288</v>
      </c>
      <c r="Y55" s="30">
        <v>12.501570095425862</v>
      </c>
      <c r="Z55" s="71">
        <f t="shared" si="0"/>
        <v>-7.4460338042200175E-2</v>
      </c>
      <c r="AA55" s="30">
        <v>12.717020471638124</v>
      </c>
      <c r="AB55" s="30">
        <v>12.780124125656769</v>
      </c>
      <c r="AC55" s="75"/>
      <c r="AD55" s="76"/>
    </row>
    <row r="56" spans="1:30" x14ac:dyDescent="0.2">
      <c r="A56" s="53" t="s">
        <v>43</v>
      </c>
      <c r="B56" s="30" t="s">
        <v>91</v>
      </c>
      <c r="C56" s="30" t="s">
        <v>91</v>
      </c>
      <c r="D56" s="54" t="s">
        <v>91</v>
      </c>
      <c r="E56" s="54" t="s">
        <v>91</v>
      </c>
      <c r="F56" s="54" t="s">
        <v>91</v>
      </c>
      <c r="G56" s="54" t="s">
        <v>91</v>
      </c>
      <c r="H56" s="54" t="s">
        <v>91</v>
      </c>
      <c r="I56" s="54" t="s">
        <v>91</v>
      </c>
      <c r="J56" s="54" t="s">
        <v>91</v>
      </c>
      <c r="K56" s="54" t="s">
        <v>91</v>
      </c>
      <c r="L56" s="54" t="s">
        <v>91</v>
      </c>
      <c r="M56" s="54" t="s">
        <v>91</v>
      </c>
      <c r="N56" s="54" t="s">
        <v>91</v>
      </c>
      <c r="O56" s="54" t="s">
        <v>91</v>
      </c>
      <c r="P56" s="54" t="s">
        <v>91</v>
      </c>
      <c r="Q56" s="36">
        <v>14.928998803350618</v>
      </c>
      <c r="R56" s="34">
        <v>14.045171985080811</v>
      </c>
      <c r="S56" s="34">
        <v>13.960065870728695</v>
      </c>
      <c r="T56" s="34">
        <v>13.852503912363067</v>
      </c>
      <c r="U56" s="34">
        <v>14.040132547864507</v>
      </c>
      <c r="V56" s="34">
        <v>13.570957095709572</v>
      </c>
      <c r="W56" s="34">
        <v>13.57901554404145</v>
      </c>
      <c r="X56" s="30">
        <v>13.388886671494387</v>
      </c>
      <c r="Y56" s="30">
        <v>14.623624857010428</v>
      </c>
      <c r="Z56" s="71">
        <f t="shared" si="0"/>
        <v>-1.4001668377977018E-2</v>
      </c>
      <c r="AA56" s="30">
        <v>14.600174907211679</v>
      </c>
      <c r="AB56" s="30">
        <v>14.53239839249361</v>
      </c>
      <c r="AC56" s="75"/>
      <c r="AD56" s="76"/>
    </row>
    <row r="57" spans="1:30" x14ac:dyDescent="0.2">
      <c r="A57" s="53" t="s">
        <v>79</v>
      </c>
      <c r="B57" s="30" t="s">
        <v>91</v>
      </c>
      <c r="C57" s="30" t="s">
        <v>91</v>
      </c>
      <c r="D57" s="54" t="s">
        <v>91</v>
      </c>
      <c r="E57" s="54" t="s">
        <v>91</v>
      </c>
      <c r="F57" s="54" t="s">
        <v>91</v>
      </c>
      <c r="G57" s="54" t="s">
        <v>91</v>
      </c>
      <c r="H57" s="54" t="s">
        <v>91</v>
      </c>
      <c r="I57" s="54" t="s">
        <v>91</v>
      </c>
      <c r="J57" s="54" t="s">
        <v>91</v>
      </c>
      <c r="K57" s="54" t="s">
        <v>91</v>
      </c>
      <c r="L57" s="54" t="s">
        <v>91</v>
      </c>
      <c r="M57" s="54" t="s">
        <v>91</v>
      </c>
      <c r="N57" s="54" t="s">
        <v>91</v>
      </c>
      <c r="O57" s="54" t="s">
        <v>91</v>
      </c>
      <c r="P57" s="54" t="s">
        <v>91</v>
      </c>
      <c r="Q57" s="36">
        <v>8.8374688004698285</v>
      </c>
      <c r="R57" s="34">
        <v>9.1854612095296275</v>
      </c>
      <c r="S57" s="34">
        <v>9.0727324263038547</v>
      </c>
      <c r="T57" s="34">
        <v>8.9636194511911533</v>
      </c>
      <c r="U57" s="34">
        <v>9.0498535132798619</v>
      </c>
      <c r="V57" s="34">
        <v>8.950976208257762</v>
      </c>
      <c r="W57" s="34">
        <v>9.1056467315716265</v>
      </c>
      <c r="X57" s="30">
        <v>7.5286068503303669</v>
      </c>
      <c r="Y57" s="30">
        <v>9.0203195321660985</v>
      </c>
      <c r="Z57" s="73">
        <f t="shared" si="0"/>
        <v>-0.17319361575639164</v>
      </c>
      <c r="AA57" s="30">
        <v>9.0146319897200478</v>
      </c>
      <c r="AB57" s="30">
        <v>9.0627180386023092</v>
      </c>
      <c r="AC57" s="75"/>
      <c r="AD57" s="76"/>
    </row>
    <row r="58" spans="1:30" x14ac:dyDescent="0.2">
      <c r="A58" s="53" t="s">
        <v>80</v>
      </c>
      <c r="B58" s="30" t="s">
        <v>91</v>
      </c>
      <c r="C58" s="30" t="s">
        <v>91</v>
      </c>
      <c r="D58" s="54" t="s">
        <v>91</v>
      </c>
      <c r="E58" s="54" t="s">
        <v>91</v>
      </c>
      <c r="F58" s="54" t="s">
        <v>91</v>
      </c>
      <c r="G58" s="54" t="s">
        <v>91</v>
      </c>
      <c r="H58" s="54" t="s">
        <v>91</v>
      </c>
      <c r="I58" s="54" t="s">
        <v>91</v>
      </c>
      <c r="J58" s="54" t="s">
        <v>91</v>
      </c>
      <c r="K58" s="54" t="s">
        <v>91</v>
      </c>
      <c r="L58" s="54" t="s">
        <v>91</v>
      </c>
      <c r="M58" s="54" t="s">
        <v>91</v>
      </c>
      <c r="N58" s="54" t="s">
        <v>91</v>
      </c>
      <c r="O58" s="54" t="s">
        <v>91</v>
      </c>
      <c r="P58" s="54" t="s">
        <v>91</v>
      </c>
      <c r="Q58" s="36">
        <v>2.2509800304385923</v>
      </c>
      <c r="R58" s="34">
        <v>2.195013025679196</v>
      </c>
      <c r="S58" s="34">
        <v>2.1701424501424502</v>
      </c>
      <c r="T58" s="34">
        <v>2.1907531963885356</v>
      </c>
      <c r="U58" s="34">
        <v>2.227860893253367</v>
      </c>
      <c r="V58" s="34">
        <v>2.0392633982215815</v>
      </c>
      <c r="W58" s="34">
        <v>2.0286376329392195</v>
      </c>
      <c r="X58" s="30">
        <v>2.0335770998548237</v>
      </c>
      <c r="Y58" s="30">
        <v>2.3616621469440275</v>
      </c>
      <c r="Z58" s="71">
        <f t="shared" si="0"/>
        <v>2.434869015245267E-3</v>
      </c>
      <c r="AA58" s="30">
        <v>2.3733285084078863</v>
      </c>
      <c r="AB58" s="30">
        <v>2.3861759798782307</v>
      </c>
      <c r="AC58" s="75"/>
      <c r="AD58" s="76"/>
    </row>
    <row r="59" spans="1:30" x14ac:dyDescent="0.2">
      <c r="A59" s="53" t="s">
        <v>46</v>
      </c>
      <c r="B59" s="30" t="s">
        <v>91</v>
      </c>
      <c r="C59" s="30" t="s">
        <v>91</v>
      </c>
      <c r="D59" s="54" t="s">
        <v>91</v>
      </c>
      <c r="E59" s="54" t="s">
        <v>91</v>
      </c>
      <c r="F59" s="54" t="s">
        <v>91</v>
      </c>
      <c r="G59" s="54" t="s">
        <v>91</v>
      </c>
      <c r="H59" s="54" t="s">
        <v>91</v>
      </c>
      <c r="I59" s="54" t="s">
        <v>91</v>
      </c>
      <c r="J59" s="54" t="s">
        <v>91</v>
      </c>
      <c r="K59" s="54" t="s">
        <v>91</v>
      </c>
      <c r="L59" s="54" t="s">
        <v>91</v>
      </c>
      <c r="M59" s="54" t="s">
        <v>91</v>
      </c>
      <c r="N59" s="54" t="s">
        <v>91</v>
      </c>
      <c r="O59" s="54" t="s">
        <v>91</v>
      </c>
      <c r="P59" s="54" t="s">
        <v>91</v>
      </c>
      <c r="Q59" s="36">
        <v>9.3581590757185147</v>
      </c>
      <c r="R59" s="34">
        <v>9.5840206615012917</v>
      </c>
      <c r="S59" s="34">
        <v>9.8542872172540772</v>
      </c>
      <c r="T59" s="34">
        <v>9.7530564095231291</v>
      </c>
      <c r="U59" s="34">
        <v>9.7538595667627916</v>
      </c>
      <c r="V59" s="34">
        <v>9.5080393087027311</v>
      </c>
      <c r="W59" s="34">
        <v>9.5639788860575177</v>
      </c>
      <c r="X59" s="30">
        <v>9.6702865255691322</v>
      </c>
      <c r="Y59" s="30">
        <v>8.3286222803622341</v>
      </c>
      <c r="Z59" s="71">
        <f t="shared" si="0"/>
        <v>1.1115419719986105E-2</v>
      </c>
      <c r="AA59" s="30">
        <v>8.3539225030097857</v>
      </c>
      <c r="AB59" s="30">
        <v>8.2437274162113319</v>
      </c>
      <c r="AC59" s="75"/>
      <c r="AD59" s="76"/>
    </row>
    <row r="60" spans="1:30" x14ac:dyDescent="0.2">
      <c r="A60" s="53" t="s">
        <v>47</v>
      </c>
      <c r="B60" s="30" t="s">
        <v>91</v>
      </c>
      <c r="C60" s="30" t="s">
        <v>91</v>
      </c>
      <c r="D60" s="54" t="s">
        <v>91</v>
      </c>
      <c r="E60" s="54" t="s">
        <v>91</v>
      </c>
      <c r="F60" s="54" t="s">
        <v>91</v>
      </c>
      <c r="G60" s="54" t="s">
        <v>91</v>
      </c>
      <c r="H60" s="54" t="s">
        <v>91</v>
      </c>
      <c r="I60" s="54" t="s">
        <v>91</v>
      </c>
      <c r="J60" s="54" t="s">
        <v>91</v>
      </c>
      <c r="K60" s="54" t="s">
        <v>91</v>
      </c>
      <c r="L60" s="54" t="s">
        <v>91</v>
      </c>
      <c r="M60" s="54" t="s">
        <v>91</v>
      </c>
      <c r="N60" s="54" t="s">
        <v>91</v>
      </c>
      <c r="O60" s="54" t="s">
        <v>91</v>
      </c>
      <c r="P60" s="54" t="s">
        <v>91</v>
      </c>
      <c r="Q60" s="36">
        <v>5.8345998637387977</v>
      </c>
      <c r="R60" s="34">
        <v>7.2714933494558647</v>
      </c>
      <c r="S60" s="34">
        <v>7.0916482879992868</v>
      </c>
      <c r="T60" s="34">
        <v>7.8484679451422412</v>
      </c>
      <c r="U60" s="34">
        <v>7.7646695278969959</v>
      </c>
      <c r="V60" s="34">
        <v>7.7632146363898578</v>
      </c>
      <c r="W60" s="34">
        <v>7.8031620724804265</v>
      </c>
      <c r="X60" s="30">
        <v>8.0475004080020209</v>
      </c>
      <c r="Y60" s="30">
        <v>7.756428038479914</v>
      </c>
      <c r="Z60" s="71">
        <f t="shared" si="0"/>
        <v>3.1312733639521279E-2</v>
      </c>
      <c r="AA60" s="30">
        <v>7.6998785194916204</v>
      </c>
      <c r="AB60" s="30">
        <v>7.8880946947046029</v>
      </c>
      <c r="AC60" s="75"/>
      <c r="AD60" s="76"/>
    </row>
    <row r="61" spans="1:30" x14ac:dyDescent="0.2">
      <c r="A61" s="53" t="s">
        <v>81</v>
      </c>
      <c r="B61" s="30" t="s">
        <v>91</v>
      </c>
      <c r="C61" s="30" t="s">
        <v>91</v>
      </c>
      <c r="D61" s="54" t="s">
        <v>91</v>
      </c>
      <c r="E61" s="54" t="s">
        <v>91</v>
      </c>
      <c r="F61" s="54" t="s">
        <v>91</v>
      </c>
      <c r="G61" s="54" t="s">
        <v>91</v>
      </c>
      <c r="H61" s="54" t="s">
        <v>91</v>
      </c>
      <c r="I61" s="54" t="s">
        <v>91</v>
      </c>
      <c r="J61" s="54" t="s">
        <v>91</v>
      </c>
      <c r="K61" s="54" t="s">
        <v>91</v>
      </c>
      <c r="L61" s="54" t="s">
        <v>91</v>
      </c>
      <c r="M61" s="54" t="s">
        <v>91</v>
      </c>
      <c r="N61" s="54" t="s">
        <v>91</v>
      </c>
      <c r="O61" s="54" t="s">
        <v>91</v>
      </c>
      <c r="P61" s="54" t="s">
        <v>91</v>
      </c>
      <c r="Q61" s="54" t="s">
        <v>91</v>
      </c>
      <c r="R61" s="54" t="s">
        <v>91</v>
      </c>
      <c r="S61" s="54" t="s">
        <v>91</v>
      </c>
      <c r="T61" s="34">
        <v>19.550132760146667</v>
      </c>
      <c r="U61" s="34">
        <v>18.75987114588127</v>
      </c>
      <c r="V61" s="34">
        <v>16.967362324170267</v>
      </c>
      <c r="W61" s="34">
        <v>15.956901356121122</v>
      </c>
      <c r="X61" s="30">
        <v>15.618234426511476</v>
      </c>
      <c r="Y61" s="30">
        <v>17.042111216011882</v>
      </c>
      <c r="Z61" s="71">
        <f t="shared" si="0"/>
        <v>-2.1223853055889967E-2</v>
      </c>
      <c r="AA61" s="30">
        <v>16.65106569560928</v>
      </c>
      <c r="AB61" s="30">
        <v>21.254391857192203</v>
      </c>
      <c r="AC61" s="75"/>
      <c r="AD61" s="76"/>
    </row>
    <row r="62" spans="1:30" x14ac:dyDescent="0.2">
      <c r="A62" s="53" t="s">
        <v>82</v>
      </c>
      <c r="B62" s="30" t="s">
        <v>91</v>
      </c>
      <c r="C62" s="30" t="s">
        <v>91</v>
      </c>
      <c r="D62" s="54" t="s">
        <v>91</v>
      </c>
      <c r="E62" s="54" t="s">
        <v>91</v>
      </c>
      <c r="F62" s="54" t="s">
        <v>91</v>
      </c>
      <c r="G62" s="54" t="s">
        <v>91</v>
      </c>
      <c r="H62" s="54" t="s">
        <v>91</v>
      </c>
      <c r="I62" s="54" t="s">
        <v>91</v>
      </c>
      <c r="J62" s="54" t="s">
        <v>91</v>
      </c>
      <c r="K62" s="54" t="s">
        <v>91</v>
      </c>
      <c r="L62" s="54" t="s">
        <v>91</v>
      </c>
      <c r="M62" s="54" t="s">
        <v>91</v>
      </c>
      <c r="N62" s="54" t="s">
        <v>91</v>
      </c>
      <c r="O62" s="54" t="s">
        <v>91</v>
      </c>
      <c r="P62" s="54" t="s">
        <v>91</v>
      </c>
      <c r="Q62" s="54" t="s">
        <v>91</v>
      </c>
      <c r="R62" s="54" t="s">
        <v>91</v>
      </c>
      <c r="S62" s="54" t="s">
        <v>91</v>
      </c>
      <c r="T62" s="34">
        <v>12.068181818181818</v>
      </c>
      <c r="U62" s="34">
        <v>12.138297872340425</v>
      </c>
      <c r="V62" s="34">
        <v>16.058441558441558</v>
      </c>
      <c r="W62" s="34">
        <v>16.080246913580247</v>
      </c>
      <c r="X62" s="30">
        <v>18.191517014326493</v>
      </c>
      <c r="Y62" s="30">
        <v>13.242413314170804</v>
      </c>
      <c r="Z62" s="71">
        <f t="shared" si="0"/>
        <v>0.13129587574698345</v>
      </c>
      <c r="AA62" s="30">
        <v>13.3283365508765</v>
      </c>
      <c r="AB62" s="30">
        <v>20.98749074222367</v>
      </c>
      <c r="AC62" s="75"/>
      <c r="AD62" s="76"/>
    </row>
    <row r="63" spans="1:30" x14ac:dyDescent="0.2">
      <c r="A63" s="53" t="s">
        <v>83</v>
      </c>
      <c r="B63" s="30" t="s">
        <v>91</v>
      </c>
      <c r="C63" s="30" t="s">
        <v>91</v>
      </c>
      <c r="D63" s="54" t="s">
        <v>91</v>
      </c>
      <c r="E63" s="54" t="s">
        <v>91</v>
      </c>
      <c r="F63" s="54" t="s">
        <v>91</v>
      </c>
      <c r="G63" s="54" t="s">
        <v>91</v>
      </c>
      <c r="H63" s="54" t="s">
        <v>91</v>
      </c>
      <c r="I63" s="54" t="s">
        <v>91</v>
      </c>
      <c r="J63" s="54" t="s">
        <v>91</v>
      </c>
      <c r="K63" s="54" t="s">
        <v>91</v>
      </c>
      <c r="L63" s="54" t="s">
        <v>91</v>
      </c>
      <c r="M63" s="54" t="s">
        <v>91</v>
      </c>
      <c r="N63" s="54" t="s">
        <v>91</v>
      </c>
      <c r="O63" s="54" t="s">
        <v>91</v>
      </c>
      <c r="P63" s="54" t="s">
        <v>91</v>
      </c>
      <c r="Q63" s="54" t="s">
        <v>91</v>
      </c>
      <c r="R63" s="54" t="s">
        <v>91</v>
      </c>
      <c r="S63" s="54" t="s">
        <v>91</v>
      </c>
      <c r="T63" s="34">
        <v>6.8473060120657374</v>
      </c>
      <c r="U63" s="34">
        <v>6.8996545226130657</v>
      </c>
      <c r="V63" s="34">
        <v>6.0934198371918482</v>
      </c>
      <c r="W63" s="34">
        <v>6.1127649247694551</v>
      </c>
      <c r="X63" s="30">
        <v>5.8096467206643467</v>
      </c>
      <c r="Y63" s="30">
        <v>6.79</v>
      </c>
      <c r="Z63" s="71">
        <f t="shared" si="0"/>
        <v>-4.9587741036277548E-2</v>
      </c>
      <c r="AA63" s="30">
        <v>6.4277889854139971</v>
      </c>
      <c r="AB63" s="30">
        <v>6.4641528468938789</v>
      </c>
      <c r="AC63" s="75"/>
      <c r="AD63" s="76"/>
    </row>
    <row r="64" spans="1:30" x14ac:dyDescent="0.2">
      <c r="A64" s="53" t="s">
        <v>84</v>
      </c>
      <c r="B64" s="30" t="s">
        <v>91</v>
      </c>
      <c r="C64" s="30" t="s">
        <v>91</v>
      </c>
      <c r="D64" s="54" t="s">
        <v>91</v>
      </c>
      <c r="E64" s="54" t="s">
        <v>91</v>
      </c>
      <c r="F64" s="54" t="s">
        <v>91</v>
      </c>
      <c r="G64" s="54" t="s">
        <v>91</v>
      </c>
      <c r="H64" s="54" t="s">
        <v>91</v>
      </c>
      <c r="I64" s="54" t="s">
        <v>91</v>
      </c>
      <c r="J64" s="54" t="s">
        <v>91</v>
      </c>
      <c r="K64" s="54" t="s">
        <v>91</v>
      </c>
      <c r="L64" s="54" t="s">
        <v>91</v>
      </c>
      <c r="M64" s="54" t="s">
        <v>91</v>
      </c>
      <c r="N64" s="54" t="s">
        <v>91</v>
      </c>
      <c r="O64" s="54" t="s">
        <v>91</v>
      </c>
      <c r="P64" s="54" t="s">
        <v>91</v>
      </c>
      <c r="Q64" s="54" t="s">
        <v>91</v>
      </c>
      <c r="R64" s="54" t="s">
        <v>91</v>
      </c>
      <c r="S64" s="54" t="s">
        <v>91</v>
      </c>
      <c r="T64" s="34">
        <v>63.257468432399136</v>
      </c>
      <c r="U64" s="34">
        <v>63.372281820817626</v>
      </c>
      <c r="V64" s="34">
        <v>59.373677334488846</v>
      </c>
      <c r="W64" s="34">
        <v>59.442477876106196</v>
      </c>
      <c r="X64" s="30">
        <v>61.165591955493738</v>
      </c>
      <c r="Y64" s="30">
        <v>62.236499883525113</v>
      </c>
      <c r="Z64" s="71">
        <f t="shared" si="0"/>
        <v>2.8987924813278592E-2</v>
      </c>
      <c r="AA64" s="30">
        <v>62.01691122747755</v>
      </c>
      <c r="AB64" s="30">
        <v>64.102648548799891</v>
      </c>
      <c r="AC64" s="75"/>
      <c r="AD64" s="76"/>
    </row>
    <row r="65" spans="1:30" x14ac:dyDescent="0.2">
      <c r="A65" s="53" t="s">
        <v>85</v>
      </c>
      <c r="B65" s="30" t="s">
        <v>91</v>
      </c>
      <c r="C65" s="30" t="s">
        <v>91</v>
      </c>
      <c r="D65" s="54" t="s">
        <v>91</v>
      </c>
      <c r="E65" s="54" t="s">
        <v>91</v>
      </c>
      <c r="F65" s="54" t="s">
        <v>91</v>
      </c>
      <c r="G65" s="54" t="s">
        <v>91</v>
      </c>
      <c r="H65" s="54" t="s">
        <v>91</v>
      </c>
      <c r="I65" s="54" t="s">
        <v>91</v>
      </c>
      <c r="J65" s="54" t="s">
        <v>91</v>
      </c>
      <c r="K65" s="54" t="s">
        <v>91</v>
      </c>
      <c r="L65" s="54" t="s">
        <v>91</v>
      </c>
      <c r="M65" s="54" t="s">
        <v>91</v>
      </c>
      <c r="N65" s="54" t="s">
        <v>91</v>
      </c>
      <c r="O65" s="54" t="s">
        <v>91</v>
      </c>
      <c r="P65" s="54" t="s">
        <v>91</v>
      </c>
      <c r="Q65" s="54" t="s">
        <v>91</v>
      </c>
      <c r="R65" s="54" t="s">
        <v>91</v>
      </c>
      <c r="S65" s="54" t="s">
        <v>91</v>
      </c>
      <c r="T65" s="34">
        <v>31.226796407185628</v>
      </c>
      <c r="U65" s="34">
        <v>30.330774152271275</v>
      </c>
      <c r="V65" s="34">
        <v>20.609248554913293</v>
      </c>
      <c r="W65" s="34">
        <v>20.712129681386248</v>
      </c>
      <c r="X65" s="30">
        <v>30.889462359657589</v>
      </c>
      <c r="Y65" s="30">
        <v>18.473741754554379</v>
      </c>
      <c r="Z65" s="73">
        <f t="shared" si="0"/>
        <v>0.49137065259964996</v>
      </c>
      <c r="AA65" s="30">
        <v>18.587085699474539</v>
      </c>
      <c r="AB65" s="30">
        <v>16.114738041653787</v>
      </c>
      <c r="AC65" s="75"/>
      <c r="AD65" s="76"/>
    </row>
    <row r="66" spans="1:30" x14ac:dyDescent="0.2">
      <c r="A66" s="55" t="s">
        <v>86</v>
      </c>
      <c r="B66" s="38" t="s">
        <v>91</v>
      </c>
      <c r="C66" s="38" t="s">
        <v>91</v>
      </c>
      <c r="D66" s="56" t="s">
        <v>91</v>
      </c>
      <c r="E66" s="56" t="s">
        <v>91</v>
      </c>
      <c r="F66" s="56" t="s">
        <v>91</v>
      </c>
      <c r="G66" s="56" t="s">
        <v>91</v>
      </c>
      <c r="H66" s="56" t="s">
        <v>91</v>
      </c>
      <c r="I66" s="56" t="s">
        <v>91</v>
      </c>
      <c r="J66" s="56" t="s">
        <v>91</v>
      </c>
      <c r="K66" s="56" t="s">
        <v>91</v>
      </c>
      <c r="L66" s="56" t="s">
        <v>91</v>
      </c>
      <c r="M66" s="56" t="s">
        <v>91</v>
      </c>
      <c r="N66" s="56" t="s">
        <v>91</v>
      </c>
      <c r="O66" s="56" t="s">
        <v>91</v>
      </c>
      <c r="P66" s="56" t="s">
        <v>91</v>
      </c>
      <c r="Q66" s="56" t="s">
        <v>91</v>
      </c>
      <c r="R66" s="56" t="s">
        <v>91</v>
      </c>
      <c r="S66" s="56" t="s">
        <v>91</v>
      </c>
      <c r="T66" s="40">
        <v>1.2177858439201452</v>
      </c>
      <c r="U66" s="40">
        <v>1.2762063579178453</v>
      </c>
      <c r="V66" s="40">
        <v>1.0854753793744192</v>
      </c>
      <c r="W66" s="40">
        <v>1.0827326856784707</v>
      </c>
      <c r="X66" s="38">
        <v>1.1181041494347945</v>
      </c>
      <c r="Y66" s="38">
        <v>2.5383048973426829</v>
      </c>
      <c r="Z66" s="71">
        <f t="shared" si="0"/>
        <v>3.2668694890428174E-2</v>
      </c>
      <c r="AA66" s="38">
        <v>1.9517016960831224</v>
      </c>
      <c r="AB66" s="38">
        <v>2.0165883103027435</v>
      </c>
      <c r="AC66" s="75"/>
      <c r="AD66" s="76"/>
    </row>
    <row r="67" spans="1:30" x14ac:dyDescent="0.2">
      <c r="A67" s="27" t="s">
        <v>29</v>
      </c>
      <c r="B67" s="28"/>
      <c r="C67" s="28"/>
      <c r="D67" s="43"/>
      <c r="E67" s="43"/>
      <c r="F67" s="44"/>
      <c r="G67" s="43"/>
      <c r="H67" s="43"/>
      <c r="I67" s="43"/>
      <c r="J67" s="57"/>
      <c r="K67" s="43"/>
      <c r="L67" s="20"/>
      <c r="M67" s="45"/>
      <c r="N67" s="46"/>
      <c r="O67" s="46"/>
      <c r="P67" s="46"/>
      <c r="Q67" s="20"/>
      <c r="R67" s="43"/>
      <c r="S67" s="43"/>
      <c r="T67" s="43"/>
      <c r="U67" s="20"/>
      <c r="V67" s="43"/>
      <c r="W67" s="43"/>
      <c r="X67" s="43"/>
      <c r="Y67" s="45"/>
      <c r="Z67" s="72"/>
      <c r="AA67" s="25"/>
      <c r="AB67" s="25"/>
      <c r="AC67" s="75"/>
      <c r="AD67" s="76"/>
    </row>
    <row r="68" spans="1:30" x14ac:dyDescent="0.2">
      <c r="A68" s="29" t="s">
        <v>113</v>
      </c>
      <c r="B68" s="30">
        <v>1.857661261224111</v>
      </c>
      <c r="C68" s="30">
        <v>1.7690807014501551</v>
      </c>
      <c r="D68" s="30">
        <v>1.7971124997928027</v>
      </c>
      <c r="E68" s="30">
        <v>1.9223098618480807</v>
      </c>
      <c r="F68" s="58">
        <v>1.4834351665347267</v>
      </c>
      <c r="G68" s="30">
        <v>1.0245001628671211</v>
      </c>
      <c r="H68" s="30">
        <v>1.398580978069661</v>
      </c>
      <c r="I68" s="30">
        <v>1.2171330386347976</v>
      </c>
      <c r="J68" s="59">
        <v>1.4911113268119771</v>
      </c>
      <c r="K68" s="30">
        <v>1.1861595169372561</v>
      </c>
      <c r="L68" s="47">
        <v>1.2501975735191915</v>
      </c>
      <c r="M68" s="22">
        <v>1.2807403810186311</v>
      </c>
      <c r="N68" s="48">
        <v>1.1984393422219224</v>
      </c>
      <c r="O68" s="48">
        <v>1.3860982000178457</v>
      </c>
      <c r="P68" s="48">
        <v>1.5313401610431314</v>
      </c>
      <c r="Q68" s="48">
        <v>4.6389674540413841</v>
      </c>
      <c r="R68" s="30">
        <v>5.1950484341201921</v>
      </c>
      <c r="S68" s="30">
        <v>1.7664809523450518</v>
      </c>
      <c r="T68" s="30">
        <v>1.7847349067124816</v>
      </c>
      <c r="U68" s="30">
        <v>1.8066784390029682</v>
      </c>
      <c r="V68" s="30">
        <v>1.8943648358415872</v>
      </c>
      <c r="W68" s="30">
        <v>1.893170556480636</v>
      </c>
      <c r="X68" s="30">
        <v>2.1520494893416759</v>
      </c>
      <c r="Y68" s="30">
        <v>2.3743848768921296</v>
      </c>
      <c r="Z68" s="71">
        <f t="shared" si="0"/>
        <v>0.1367435870872038</v>
      </c>
      <c r="AA68" s="30">
        <v>2.4548461517288764</v>
      </c>
      <c r="AB68" s="30">
        <v>2.559642050214519</v>
      </c>
      <c r="AC68" s="75"/>
      <c r="AD68" s="76"/>
    </row>
    <row r="69" spans="1:30" x14ac:dyDescent="0.2">
      <c r="A69" s="32" t="s">
        <v>114</v>
      </c>
      <c r="B69" s="30">
        <v>0.81915575881827263</v>
      </c>
      <c r="C69" s="34">
        <v>1.5113003779354603</v>
      </c>
      <c r="D69" s="34">
        <v>1.3050327544972444</v>
      </c>
      <c r="E69" s="34">
        <v>1.6235706467314097</v>
      </c>
      <c r="F69" s="60">
        <v>1.218113027472902</v>
      </c>
      <c r="G69" s="34">
        <v>1.855188282448414</v>
      </c>
      <c r="H69" s="34">
        <v>1.1601827582492548</v>
      </c>
      <c r="I69" s="34">
        <v>1.8424271250934294</v>
      </c>
      <c r="J69" s="61">
        <v>1.3774768147228018</v>
      </c>
      <c r="K69" s="34">
        <v>2.2048421123884521</v>
      </c>
      <c r="L69" s="35">
        <v>1.6825227544359658</v>
      </c>
      <c r="M69" s="23">
        <v>1.5419384745048461</v>
      </c>
      <c r="N69" s="36">
        <v>1.6161778243207865</v>
      </c>
      <c r="O69" s="36">
        <v>1.6575836522713194</v>
      </c>
      <c r="P69" s="36">
        <v>2.0287831782144088</v>
      </c>
      <c r="Q69" s="36">
        <v>6.4892518792321541</v>
      </c>
      <c r="R69" s="34">
        <v>6.6522204200341175</v>
      </c>
      <c r="S69" s="34">
        <v>2.2390993466618063</v>
      </c>
      <c r="T69" s="34">
        <v>2.3015589249214434</v>
      </c>
      <c r="U69" s="34">
        <v>2.3473052591566885</v>
      </c>
      <c r="V69" s="34">
        <v>2.7572546330894805</v>
      </c>
      <c r="W69" s="34">
        <v>2.7807089859851608</v>
      </c>
      <c r="X69" s="30">
        <v>2.9553310728761883</v>
      </c>
      <c r="Y69" s="30">
        <v>3.169529705099646</v>
      </c>
      <c r="Z69" s="71">
        <f t="shared" si="0"/>
        <v>6.2797684968519535E-2</v>
      </c>
      <c r="AA69" s="30">
        <v>3.1550481789250351</v>
      </c>
      <c r="AB69" s="30">
        <v>3.3012518117676142</v>
      </c>
      <c r="AC69" s="75"/>
      <c r="AD69" s="76"/>
    </row>
    <row r="70" spans="1:30" ht="11.25" customHeight="1" x14ac:dyDescent="0.2">
      <c r="A70" s="32" t="s">
        <v>115</v>
      </c>
      <c r="B70" s="30" t="s">
        <v>91</v>
      </c>
      <c r="C70" s="34" t="s">
        <v>91</v>
      </c>
      <c r="D70" s="34" t="s">
        <v>91</v>
      </c>
      <c r="E70" s="34" t="s">
        <v>91</v>
      </c>
      <c r="F70" s="60" t="s">
        <v>91</v>
      </c>
      <c r="G70" s="34" t="s">
        <v>91</v>
      </c>
      <c r="H70" s="34" t="s">
        <v>91</v>
      </c>
      <c r="I70" s="34" t="s">
        <v>91</v>
      </c>
      <c r="J70" s="34" t="s">
        <v>91</v>
      </c>
      <c r="K70" s="34" t="s">
        <v>91</v>
      </c>
      <c r="L70" s="34" t="s">
        <v>91</v>
      </c>
      <c r="M70" s="34" t="s">
        <v>91</v>
      </c>
      <c r="N70" s="34" t="s">
        <v>91</v>
      </c>
      <c r="O70" s="34" t="s">
        <v>91</v>
      </c>
      <c r="P70" s="36">
        <v>0</v>
      </c>
      <c r="Q70" s="36">
        <v>4.4294646773715485</v>
      </c>
      <c r="R70" s="34">
        <v>3.8686222068846519</v>
      </c>
      <c r="S70" s="34">
        <v>1.3861624664325554</v>
      </c>
      <c r="T70" s="34">
        <v>1.4010360531775161</v>
      </c>
      <c r="U70" s="34">
        <v>1.4535531273463889</v>
      </c>
      <c r="V70" s="34">
        <v>1.6574949530607066</v>
      </c>
      <c r="W70" s="34">
        <v>1.6684129462180823</v>
      </c>
      <c r="X70" s="30">
        <v>1.9521216770144523</v>
      </c>
      <c r="Y70" s="30">
        <v>1.9779678290060039</v>
      </c>
      <c r="Z70" s="71">
        <f t="shared" si="0"/>
        <v>0.17004706864656854</v>
      </c>
      <c r="AA70" s="30">
        <v>1.9670609324493764</v>
      </c>
      <c r="AB70" s="30">
        <v>1.9028484777045451</v>
      </c>
      <c r="AC70" s="75"/>
      <c r="AD70" s="76"/>
    </row>
    <row r="71" spans="1:30" ht="11.25" customHeight="1" x14ac:dyDescent="0.2">
      <c r="A71" s="32" t="s">
        <v>116</v>
      </c>
      <c r="B71" s="30">
        <v>0.3029520373967427</v>
      </c>
      <c r="C71" s="34">
        <v>0.45846502157661218</v>
      </c>
      <c r="D71" s="34">
        <v>0.46106804064140222</v>
      </c>
      <c r="E71" s="34">
        <v>0.41799498893470993</v>
      </c>
      <c r="F71" s="60">
        <v>0.35447806537853932</v>
      </c>
      <c r="G71" s="34">
        <v>0.28503980180326538</v>
      </c>
      <c r="H71" s="34">
        <v>0.25401137133021723</v>
      </c>
      <c r="I71" s="34">
        <v>0.37362735470047315</v>
      </c>
      <c r="J71" s="61">
        <v>0.28978696157599948</v>
      </c>
      <c r="K71" s="34">
        <v>0.40043415236748714</v>
      </c>
      <c r="L71" s="35">
        <v>0.53312758552761175</v>
      </c>
      <c r="M71" s="23">
        <v>0.65379017032194209</v>
      </c>
      <c r="N71" s="36">
        <v>1.0348731076303284</v>
      </c>
      <c r="O71" s="36">
        <v>1.3202258619307989</v>
      </c>
      <c r="P71" s="36">
        <v>1.4160526451384954</v>
      </c>
      <c r="Q71" s="36">
        <v>1.4271165712115939</v>
      </c>
      <c r="R71" s="34">
        <v>1.4223321821899215</v>
      </c>
      <c r="S71" s="34">
        <v>1.4065450438855074</v>
      </c>
      <c r="T71" s="34">
        <v>1.4060943130189567</v>
      </c>
      <c r="U71" s="34">
        <v>1.4608882257906872</v>
      </c>
      <c r="V71" s="34">
        <v>1.6028940270403225</v>
      </c>
      <c r="W71" s="34">
        <v>1.6085188690892629</v>
      </c>
      <c r="X71" s="30">
        <v>1.8059617191463575</v>
      </c>
      <c r="Y71" s="30">
        <v>2.4397026905604755</v>
      </c>
      <c r="Z71" s="71">
        <f t="shared" si="0"/>
        <v>0.12274823370203047</v>
      </c>
      <c r="AA71" s="30">
        <v>2.3839624335101082</v>
      </c>
      <c r="AB71" s="30">
        <v>2.4665299150229014</v>
      </c>
      <c r="AC71" s="75"/>
      <c r="AD71" s="76"/>
    </row>
    <row r="72" spans="1:30" ht="11.25" customHeight="1" x14ac:dyDescent="0.2">
      <c r="A72" s="53" t="s">
        <v>117</v>
      </c>
      <c r="B72" s="30">
        <v>0.98777955543452356</v>
      </c>
      <c r="C72" s="34">
        <v>1.4079586202519596</v>
      </c>
      <c r="D72" s="34">
        <v>1.0258722615045786</v>
      </c>
      <c r="E72" s="34">
        <v>1.1659507913534712</v>
      </c>
      <c r="F72" s="60">
        <v>1.079304923923418</v>
      </c>
      <c r="G72" s="34">
        <v>1.4067319863110028</v>
      </c>
      <c r="H72" s="34">
        <v>3.8272716214572435</v>
      </c>
      <c r="I72" s="34">
        <v>1.3932070158972254</v>
      </c>
      <c r="J72" s="61">
        <v>1.1842227686582043</v>
      </c>
      <c r="K72" s="34">
        <v>0.88415937803692901</v>
      </c>
      <c r="L72" s="35">
        <v>1.0200380167907492</v>
      </c>
      <c r="M72" s="23">
        <v>1.3966027147948736</v>
      </c>
      <c r="N72" s="36">
        <v>1.4987826086956522</v>
      </c>
      <c r="O72" s="36">
        <v>1.0093559514246562</v>
      </c>
      <c r="P72" s="36">
        <v>1.044864618319028</v>
      </c>
      <c r="Q72" s="36">
        <v>1.056631492275357</v>
      </c>
      <c r="R72" s="34">
        <v>1.0470312133302042</v>
      </c>
      <c r="S72" s="34">
        <v>1.0612345073015095</v>
      </c>
      <c r="T72" s="34">
        <v>1.1030115762903647</v>
      </c>
      <c r="U72" s="34">
        <v>1.1402145763965963</v>
      </c>
      <c r="V72" s="34">
        <v>1.1493884098656506</v>
      </c>
      <c r="W72" s="34">
        <v>1.1573336842797921</v>
      </c>
      <c r="X72" s="30">
        <v>0.40863035926547264</v>
      </c>
      <c r="Y72" s="30">
        <v>0.50172310040916734</v>
      </c>
      <c r="Z72" s="73">
        <f t="shared" si="0"/>
        <v>-0.64692087959077849</v>
      </c>
      <c r="AA72" s="30">
        <v>0.54506406954282038</v>
      </c>
      <c r="AB72" s="30">
        <v>0.52471735488398108</v>
      </c>
      <c r="AC72" s="75"/>
      <c r="AD72" s="76"/>
    </row>
    <row r="73" spans="1:30" ht="11.25" customHeight="1" x14ac:dyDescent="0.2">
      <c r="A73" s="53" t="s">
        <v>118</v>
      </c>
      <c r="B73" s="30" t="s">
        <v>91</v>
      </c>
      <c r="C73" s="34" t="s">
        <v>91</v>
      </c>
      <c r="D73" s="34" t="s">
        <v>91</v>
      </c>
      <c r="E73" s="34" t="s">
        <v>91</v>
      </c>
      <c r="F73" s="60" t="s">
        <v>91</v>
      </c>
      <c r="G73" s="34" t="s">
        <v>91</v>
      </c>
      <c r="H73" s="34" t="s">
        <v>91</v>
      </c>
      <c r="I73" s="34" t="s">
        <v>91</v>
      </c>
      <c r="J73" s="34" t="s">
        <v>91</v>
      </c>
      <c r="K73" s="34" t="s">
        <v>91</v>
      </c>
      <c r="L73" s="34" t="s">
        <v>91</v>
      </c>
      <c r="M73" s="34" t="s">
        <v>91</v>
      </c>
      <c r="N73" s="34" t="s">
        <v>91</v>
      </c>
      <c r="O73" s="34" t="s">
        <v>91</v>
      </c>
      <c r="P73" s="34" t="s">
        <v>91</v>
      </c>
      <c r="Q73" s="34" t="s">
        <v>91</v>
      </c>
      <c r="R73" s="34" t="s">
        <v>91</v>
      </c>
      <c r="S73" s="34" t="s">
        <v>91</v>
      </c>
      <c r="T73" s="34">
        <v>3.8404782116581777</v>
      </c>
      <c r="U73" s="34">
        <v>3.8984964751388107</v>
      </c>
      <c r="V73" s="34">
        <v>3.5708645110321089</v>
      </c>
      <c r="W73" s="34">
        <v>3.5425171195051912</v>
      </c>
      <c r="X73" s="30">
        <v>4.0398793045614232</v>
      </c>
      <c r="Y73" s="30">
        <v>4.3244886866647363</v>
      </c>
      <c r="Z73" s="71">
        <f t="shared" si="0"/>
        <v>0.14039796231830268</v>
      </c>
      <c r="AA73" s="30">
        <v>3.3654053428134532</v>
      </c>
      <c r="AB73" s="30">
        <v>3.3536691820289128</v>
      </c>
      <c r="AC73" s="75"/>
      <c r="AD73" s="76"/>
    </row>
    <row r="74" spans="1:30" ht="11.25" customHeight="1" x14ac:dyDescent="0.2">
      <c r="A74" s="53" t="s">
        <v>119</v>
      </c>
      <c r="B74" s="30" t="s">
        <v>91</v>
      </c>
      <c r="C74" s="30" t="s">
        <v>91</v>
      </c>
      <c r="D74" s="34" t="s">
        <v>91</v>
      </c>
      <c r="E74" s="34" t="s">
        <v>91</v>
      </c>
      <c r="F74" s="60" t="s">
        <v>91</v>
      </c>
      <c r="G74" s="34" t="s">
        <v>91</v>
      </c>
      <c r="H74" s="34" t="s">
        <v>91</v>
      </c>
      <c r="I74" s="34" t="s">
        <v>91</v>
      </c>
      <c r="J74" s="34" t="s">
        <v>91</v>
      </c>
      <c r="K74" s="34" t="s">
        <v>91</v>
      </c>
      <c r="L74" s="34" t="s">
        <v>91</v>
      </c>
      <c r="M74" s="34" t="s">
        <v>91</v>
      </c>
      <c r="N74" s="34" t="s">
        <v>91</v>
      </c>
      <c r="O74" s="34" t="s">
        <v>91</v>
      </c>
      <c r="P74" s="34" t="s">
        <v>91</v>
      </c>
      <c r="Q74" s="34" t="s">
        <v>91</v>
      </c>
      <c r="R74" s="34" t="s">
        <v>91</v>
      </c>
      <c r="S74" s="34" t="s">
        <v>91</v>
      </c>
      <c r="T74" s="34">
        <v>2.1267564886758143</v>
      </c>
      <c r="U74" s="34">
        <v>2.1815493567890307</v>
      </c>
      <c r="V74" s="34">
        <v>2.2267275036455145</v>
      </c>
      <c r="W74" s="34">
        <v>2.2275264056085975</v>
      </c>
      <c r="X74" s="30">
        <v>2.5048405093713426</v>
      </c>
      <c r="Y74" s="30">
        <v>2.7233852914106444</v>
      </c>
      <c r="Z74" s="71">
        <f t="shared" si="0"/>
        <v>0.12449419367802209</v>
      </c>
      <c r="AA74" s="30">
        <v>2.6629162537439348</v>
      </c>
      <c r="AB74" s="30">
        <v>2.5330304628280307</v>
      </c>
      <c r="AC74" s="75"/>
      <c r="AD74" s="76"/>
    </row>
    <row r="75" spans="1:30" ht="11.25" customHeight="1" x14ac:dyDescent="0.2">
      <c r="A75" s="53" t="s">
        <v>120</v>
      </c>
      <c r="B75" s="30">
        <v>1.3483044636521213</v>
      </c>
      <c r="C75" s="34">
        <v>1.2644846994277066</v>
      </c>
      <c r="D75" s="34">
        <v>1.220107367879645</v>
      </c>
      <c r="E75" s="34">
        <v>1.6588429451173796</v>
      </c>
      <c r="F75" s="60">
        <v>1.8645457761119006</v>
      </c>
      <c r="G75" s="34">
        <v>1.3272652312266273</v>
      </c>
      <c r="H75" s="34">
        <v>1.5262456582956536</v>
      </c>
      <c r="I75" s="34">
        <v>1.3927524300965806</v>
      </c>
      <c r="J75" s="61">
        <v>1.4748052317140221</v>
      </c>
      <c r="K75" s="34">
        <v>1.4731627975750408</v>
      </c>
      <c r="L75" s="35">
        <v>1.5410196356454697</v>
      </c>
      <c r="M75" s="23">
        <v>1.5171025395166235</v>
      </c>
      <c r="N75" s="36">
        <v>1.621755737510894</v>
      </c>
      <c r="O75" s="36">
        <v>1.7013488511913346</v>
      </c>
      <c r="P75" s="36">
        <v>1.6711023775349885</v>
      </c>
      <c r="Q75" s="36">
        <v>4.4913523750838218</v>
      </c>
      <c r="R75" s="34">
        <v>4.5582275109237411</v>
      </c>
      <c r="S75" s="34">
        <v>1.5342333244751527</v>
      </c>
      <c r="T75" s="34">
        <v>1.5519783088454064</v>
      </c>
      <c r="U75" s="34">
        <v>1.5595340811044003</v>
      </c>
      <c r="V75" s="34">
        <v>1.5344933172890971</v>
      </c>
      <c r="W75" s="34">
        <v>1.5482257799495631</v>
      </c>
      <c r="X75" s="30">
        <v>1.6185943475481004</v>
      </c>
      <c r="Y75" s="30">
        <v>1.665760239788</v>
      </c>
      <c r="Z75" s="71">
        <f t="shared" si="0"/>
        <v>4.5451101841767344E-2</v>
      </c>
      <c r="AA75" s="30">
        <v>1.6965510326422677</v>
      </c>
      <c r="AB75" s="30">
        <v>1.7026899689611183</v>
      </c>
      <c r="AC75" s="75"/>
      <c r="AD75" s="76"/>
    </row>
    <row r="76" spans="1:30" ht="11.25" customHeight="1" x14ac:dyDescent="0.2">
      <c r="A76" s="53" t="s">
        <v>121</v>
      </c>
      <c r="B76" s="30">
        <v>1.1114434262463266</v>
      </c>
      <c r="C76" s="34">
        <v>1.4141023675507567</v>
      </c>
      <c r="D76" s="34">
        <v>1.2844768255927095</v>
      </c>
      <c r="E76" s="34">
        <v>1.4131063353909314</v>
      </c>
      <c r="F76" s="60">
        <v>1.6029864873028976</v>
      </c>
      <c r="G76" s="34">
        <v>1.2220269774850512</v>
      </c>
      <c r="H76" s="34">
        <v>0.46030953947119713</v>
      </c>
      <c r="I76" s="34">
        <v>0.75154297528199199</v>
      </c>
      <c r="J76" s="61">
        <v>1.1631001919583617</v>
      </c>
      <c r="K76" s="34">
        <v>1.2013194125745754</v>
      </c>
      <c r="L76" s="35">
        <v>1.4198980206367686</v>
      </c>
      <c r="M76" s="23">
        <v>1.5435471736935849</v>
      </c>
      <c r="N76" s="36">
        <v>1.7360427286487239</v>
      </c>
      <c r="O76" s="36">
        <v>1.5380292282363464</v>
      </c>
      <c r="P76" s="36">
        <v>1.4351385416623335</v>
      </c>
      <c r="Q76" s="36">
        <v>4.3731234894738664</v>
      </c>
      <c r="R76" s="34">
        <v>4.3042123571932072</v>
      </c>
      <c r="S76" s="34">
        <v>1.4326406496980035</v>
      </c>
      <c r="T76" s="34">
        <v>1.4324446797651245</v>
      </c>
      <c r="U76" s="34">
        <v>1.4472037322786901</v>
      </c>
      <c r="V76" s="34">
        <v>1.5618651465298183</v>
      </c>
      <c r="W76" s="34">
        <v>1.5743962995714578</v>
      </c>
      <c r="X76" s="30">
        <v>1.5118011048112885</v>
      </c>
      <c r="Y76" s="30">
        <v>1.6141784834056188</v>
      </c>
      <c r="Z76" s="71">
        <f t="shared" si="0"/>
        <v>-3.9758220199836193E-2</v>
      </c>
      <c r="AA76" s="30">
        <v>1.5969975573646091</v>
      </c>
      <c r="AB76" s="30">
        <v>1.6169193826002286</v>
      </c>
      <c r="AC76" s="75"/>
      <c r="AD76" s="76"/>
    </row>
    <row r="77" spans="1:30" ht="11.25" customHeight="1" x14ac:dyDescent="0.2">
      <c r="A77" s="53" t="s">
        <v>122</v>
      </c>
      <c r="B77" s="30">
        <v>0.73501608350292125</v>
      </c>
      <c r="C77" s="34">
        <v>0.75367611162100412</v>
      </c>
      <c r="D77" s="34">
        <v>0.57408777822052715</v>
      </c>
      <c r="E77" s="34">
        <v>0.86236632666628676</v>
      </c>
      <c r="F77" s="60">
        <v>1.1359376764141358</v>
      </c>
      <c r="G77" s="34">
        <v>0.65510597302504803</v>
      </c>
      <c r="H77" s="34">
        <v>0.73450923743632635</v>
      </c>
      <c r="I77" s="34">
        <v>0.62072180451127823</v>
      </c>
      <c r="J77" s="61">
        <v>0.61178120617110798</v>
      </c>
      <c r="K77" s="34">
        <v>0.69600640742377362</v>
      </c>
      <c r="L77" s="35">
        <v>0.93779214321233251</v>
      </c>
      <c r="M77" s="23">
        <v>1.0835258213153014</v>
      </c>
      <c r="N77" s="36">
        <v>1.0678427947598252</v>
      </c>
      <c r="O77" s="36">
        <v>1.0690676710821447</v>
      </c>
      <c r="P77" s="36">
        <v>1.0722432188367503</v>
      </c>
      <c r="Q77" s="36">
        <v>2.876407278205027</v>
      </c>
      <c r="R77" s="34">
        <v>3.0115101289134438</v>
      </c>
      <c r="S77" s="34">
        <v>1.0010470682090147</v>
      </c>
      <c r="T77" s="34">
        <v>1.024128976412032</v>
      </c>
      <c r="U77" s="34">
        <v>1.0342128668840795</v>
      </c>
      <c r="V77" s="34">
        <v>0.98527209186220688</v>
      </c>
      <c r="W77" s="34">
        <v>0.97377374539268502</v>
      </c>
      <c r="X77" s="30">
        <v>0.68578963184924757</v>
      </c>
      <c r="Y77" s="30">
        <v>1.8527168323762793</v>
      </c>
      <c r="Z77" s="73">
        <f t="shared" ref="Z77:Z84" si="1">(X77-W77)/W77</f>
        <v>-0.29574027324725694</v>
      </c>
      <c r="AA77" s="30">
        <v>4.3079560396516916</v>
      </c>
      <c r="AB77" s="30">
        <v>4.4656732060825544</v>
      </c>
      <c r="AC77" s="75"/>
      <c r="AD77" s="76"/>
    </row>
    <row r="78" spans="1:30" ht="11.25" customHeight="1" x14ac:dyDescent="0.2">
      <c r="A78" s="53" t="s">
        <v>123</v>
      </c>
      <c r="B78" s="30" t="s">
        <v>91</v>
      </c>
      <c r="C78" s="30" t="s">
        <v>91</v>
      </c>
      <c r="D78" s="34" t="s">
        <v>91</v>
      </c>
      <c r="E78" s="34" t="s">
        <v>91</v>
      </c>
      <c r="F78" s="34" t="s">
        <v>91</v>
      </c>
      <c r="G78" s="34" t="s">
        <v>91</v>
      </c>
      <c r="H78" s="34" t="s">
        <v>91</v>
      </c>
      <c r="I78" s="34" t="s">
        <v>91</v>
      </c>
      <c r="J78" s="61" t="s">
        <v>91</v>
      </c>
      <c r="K78" s="34" t="s">
        <v>91</v>
      </c>
      <c r="L78" s="34" t="s">
        <v>91</v>
      </c>
      <c r="M78" s="34" t="s">
        <v>91</v>
      </c>
      <c r="N78" s="34" t="s">
        <v>91</v>
      </c>
      <c r="O78" s="34" t="s">
        <v>91</v>
      </c>
      <c r="P78" s="34" t="s">
        <v>91</v>
      </c>
      <c r="Q78" s="36">
        <v>6.4686080205977667</v>
      </c>
      <c r="R78" s="34">
        <v>6.2628443566197838</v>
      </c>
      <c r="S78" s="34">
        <v>2.0920235143342714</v>
      </c>
      <c r="T78" s="34">
        <v>2.0700849356469178</v>
      </c>
      <c r="U78" s="34">
        <v>2.0895256718812676</v>
      </c>
      <c r="V78" s="34">
        <v>2.0528602953658108</v>
      </c>
      <c r="W78" s="34">
        <v>2.0873067711735249</v>
      </c>
      <c r="X78" s="30">
        <v>2.1436338678076079</v>
      </c>
      <c r="Y78" s="30">
        <v>2.2351852134487986</v>
      </c>
      <c r="Z78" s="71">
        <f t="shared" si="1"/>
        <v>2.6985538212198092E-2</v>
      </c>
      <c r="AA78" s="30">
        <v>2.200600909941175</v>
      </c>
      <c r="AB78" s="30">
        <v>2.1563796344278763</v>
      </c>
      <c r="AC78" s="75"/>
      <c r="AD78" s="76"/>
    </row>
    <row r="79" spans="1:30" ht="11.25" customHeight="1" x14ac:dyDescent="0.2">
      <c r="A79" s="53" t="s">
        <v>87</v>
      </c>
      <c r="B79" s="30" t="s">
        <v>91</v>
      </c>
      <c r="C79" s="30" t="s">
        <v>91</v>
      </c>
      <c r="D79" s="34" t="s">
        <v>91</v>
      </c>
      <c r="E79" s="34" t="s">
        <v>91</v>
      </c>
      <c r="F79" s="34" t="s">
        <v>91</v>
      </c>
      <c r="G79" s="34" t="s">
        <v>91</v>
      </c>
      <c r="H79" s="34" t="s">
        <v>91</v>
      </c>
      <c r="I79" s="34" t="s">
        <v>91</v>
      </c>
      <c r="J79" s="61" t="s">
        <v>91</v>
      </c>
      <c r="K79" s="34" t="s">
        <v>91</v>
      </c>
      <c r="L79" s="34" t="s">
        <v>91</v>
      </c>
      <c r="M79" s="34" t="s">
        <v>91</v>
      </c>
      <c r="N79" s="34" t="s">
        <v>91</v>
      </c>
      <c r="O79" s="34" t="s">
        <v>91</v>
      </c>
      <c r="P79" s="34" t="s">
        <v>91</v>
      </c>
      <c r="Q79" s="34" t="s">
        <v>91</v>
      </c>
      <c r="R79" s="34" t="s">
        <v>91</v>
      </c>
      <c r="S79" s="34" t="s">
        <v>91</v>
      </c>
      <c r="T79" s="34">
        <v>3.3386712546320805</v>
      </c>
      <c r="U79" s="34">
        <v>3.3518921380147728</v>
      </c>
      <c r="V79" s="34">
        <v>3.4111064543767977</v>
      </c>
      <c r="W79" s="34">
        <v>3.4118034100011445</v>
      </c>
      <c r="X79" s="30">
        <v>4.7839386020092034</v>
      </c>
      <c r="Y79" s="30">
        <v>5.4560660054240522</v>
      </c>
      <c r="Z79" s="73">
        <f t="shared" si="1"/>
        <v>0.40217299390283412</v>
      </c>
      <c r="AA79" s="30">
        <v>5.5903329353418076</v>
      </c>
      <c r="AB79" s="30">
        <v>5.4593884129800179</v>
      </c>
      <c r="AC79" s="75"/>
      <c r="AD79" s="76"/>
    </row>
    <row r="80" spans="1:30" ht="11.25" customHeight="1" x14ac:dyDescent="0.2">
      <c r="A80" s="53" t="s">
        <v>124</v>
      </c>
      <c r="B80" s="30" t="s">
        <v>91</v>
      </c>
      <c r="C80" s="30" t="s">
        <v>91</v>
      </c>
      <c r="D80" s="34" t="s">
        <v>91</v>
      </c>
      <c r="E80" s="34" t="s">
        <v>91</v>
      </c>
      <c r="F80" s="34" t="s">
        <v>91</v>
      </c>
      <c r="G80" s="34" t="s">
        <v>91</v>
      </c>
      <c r="H80" s="34" t="s">
        <v>91</v>
      </c>
      <c r="I80" s="34" t="s">
        <v>91</v>
      </c>
      <c r="J80" s="61" t="s">
        <v>91</v>
      </c>
      <c r="K80" s="34" t="s">
        <v>91</v>
      </c>
      <c r="L80" s="34" t="s">
        <v>91</v>
      </c>
      <c r="M80" s="34" t="s">
        <v>91</v>
      </c>
      <c r="N80" s="34" t="s">
        <v>91</v>
      </c>
      <c r="O80" s="34" t="s">
        <v>91</v>
      </c>
      <c r="P80" s="34" t="s">
        <v>91</v>
      </c>
      <c r="Q80" s="34" t="s">
        <v>91</v>
      </c>
      <c r="R80" s="34" t="s">
        <v>91</v>
      </c>
      <c r="S80" s="34" t="s">
        <v>91</v>
      </c>
      <c r="T80" s="34">
        <v>3.3089456869009584</v>
      </c>
      <c r="U80" s="34">
        <v>3.3063139931740615</v>
      </c>
      <c r="V80" s="34">
        <v>3.6544222913502606</v>
      </c>
      <c r="W80" s="34">
        <v>3.653531815528313</v>
      </c>
      <c r="X80" s="30">
        <v>3.6890979465783027</v>
      </c>
      <c r="Y80" s="30">
        <v>3.769407010385132</v>
      </c>
      <c r="Z80" s="71">
        <f t="shared" si="1"/>
        <v>9.734725970860815E-3</v>
      </c>
      <c r="AA80" s="30">
        <v>3.775846632124352</v>
      </c>
      <c r="AB80" s="30">
        <v>3.892454023402157</v>
      </c>
      <c r="AC80" s="75"/>
      <c r="AD80" s="76"/>
    </row>
    <row r="81" spans="1:30" x14ac:dyDescent="0.2">
      <c r="A81" s="53" t="s">
        <v>125</v>
      </c>
      <c r="B81" s="30" t="s">
        <v>91</v>
      </c>
      <c r="C81" s="30" t="s">
        <v>91</v>
      </c>
      <c r="D81" s="34" t="s">
        <v>91</v>
      </c>
      <c r="E81" s="34" t="s">
        <v>91</v>
      </c>
      <c r="F81" s="34" t="s">
        <v>91</v>
      </c>
      <c r="G81" s="34" t="s">
        <v>91</v>
      </c>
      <c r="H81" s="34" t="s">
        <v>91</v>
      </c>
      <c r="I81" s="34" t="s">
        <v>91</v>
      </c>
      <c r="J81" s="61" t="s">
        <v>91</v>
      </c>
      <c r="K81" s="34" t="s">
        <v>91</v>
      </c>
      <c r="L81" s="34" t="s">
        <v>91</v>
      </c>
      <c r="M81" s="34" t="s">
        <v>91</v>
      </c>
      <c r="N81" s="34" t="s">
        <v>91</v>
      </c>
      <c r="O81" s="34" t="s">
        <v>91</v>
      </c>
      <c r="P81" s="34" t="s">
        <v>91</v>
      </c>
      <c r="Q81" s="34" t="s">
        <v>91</v>
      </c>
      <c r="R81" s="34" t="s">
        <v>91</v>
      </c>
      <c r="S81" s="34" t="s">
        <v>91</v>
      </c>
      <c r="T81" s="34">
        <v>2.6952672795369423</v>
      </c>
      <c r="U81" s="34">
        <v>2.7700415202810604</v>
      </c>
      <c r="V81" s="34">
        <v>3.7220031136481584</v>
      </c>
      <c r="W81" s="34">
        <v>3.7191251000266736</v>
      </c>
      <c r="X81" s="30">
        <v>3.5924509273675937</v>
      </c>
      <c r="Y81" s="30">
        <v>3.8608035565198846</v>
      </c>
      <c r="Z81" s="71">
        <f t="shared" si="1"/>
        <v>-3.4060207509064799E-2</v>
      </c>
      <c r="AA81" s="30">
        <v>3.7711722815666939</v>
      </c>
      <c r="AB81" s="30">
        <v>3.8400547096185425</v>
      </c>
      <c r="AC81" s="75"/>
      <c r="AD81" s="76"/>
    </row>
    <row r="82" spans="1:30" x14ac:dyDescent="0.2">
      <c r="A82" s="53" t="s">
        <v>126</v>
      </c>
      <c r="B82" s="30" t="s">
        <v>91</v>
      </c>
      <c r="C82" s="30" t="s">
        <v>91</v>
      </c>
      <c r="D82" s="34" t="s">
        <v>91</v>
      </c>
      <c r="E82" s="34" t="s">
        <v>91</v>
      </c>
      <c r="F82" s="34" t="s">
        <v>91</v>
      </c>
      <c r="G82" s="34" t="s">
        <v>91</v>
      </c>
      <c r="H82" s="34" t="s">
        <v>91</v>
      </c>
      <c r="I82" s="34" t="s">
        <v>91</v>
      </c>
      <c r="J82" s="61" t="s">
        <v>91</v>
      </c>
      <c r="K82" s="34" t="s">
        <v>91</v>
      </c>
      <c r="L82" s="34" t="s">
        <v>91</v>
      </c>
      <c r="M82" s="34" t="s">
        <v>91</v>
      </c>
      <c r="N82" s="34" t="s">
        <v>91</v>
      </c>
      <c r="O82" s="34" t="s">
        <v>91</v>
      </c>
      <c r="P82" s="34" t="s">
        <v>91</v>
      </c>
      <c r="Q82" s="34" t="s">
        <v>91</v>
      </c>
      <c r="R82" s="34" t="s">
        <v>91</v>
      </c>
      <c r="S82" s="34" t="s">
        <v>91</v>
      </c>
      <c r="T82" s="34">
        <v>4.0545863815419247</v>
      </c>
      <c r="U82" s="34">
        <v>4.0736543909348439</v>
      </c>
      <c r="V82" s="34">
        <v>3.210357859015887</v>
      </c>
      <c r="W82" s="34">
        <v>3.2133238837703755</v>
      </c>
      <c r="X82" s="30">
        <v>2.8057784330285815</v>
      </c>
      <c r="Y82" s="30">
        <v>2.9026606881439996</v>
      </c>
      <c r="Z82" s="71">
        <f t="shared" si="1"/>
        <v>-0.12682987009189928</v>
      </c>
      <c r="AA82" s="30">
        <v>2.7486589874848697</v>
      </c>
      <c r="AB82" s="30">
        <v>2.7387386159737384</v>
      </c>
      <c r="AC82" s="75"/>
      <c r="AD82" s="76"/>
    </row>
    <row r="83" spans="1:30" x14ac:dyDescent="0.2">
      <c r="A83" s="53" t="s">
        <v>88</v>
      </c>
      <c r="B83" s="30" t="s">
        <v>91</v>
      </c>
      <c r="C83" s="30" t="s">
        <v>91</v>
      </c>
      <c r="D83" s="34" t="s">
        <v>91</v>
      </c>
      <c r="E83" s="34" t="s">
        <v>91</v>
      </c>
      <c r="F83" s="34" t="s">
        <v>91</v>
      </c>
      <c r="G83" s="34" t="s">
        <v>91</v>
      </c>
      <c r="H83" s="34" t="s">
        <v>91</v>
      </c>
      <c r="I83" s="34" t="s">
        <v>91</v>
      </c>
      <c r="J83" s="61" t="s">
        <v>91</v>
      </c>
      <c r="K83" s="34" t="s">
        <v>91</v>
      </c>
      <c r="L83" s="34" t="s">
        <v>91</v>
      </c>
      <c r="M83" s="34" t="s">
        <v>91</v>
      </c>
      <c r="N83" s="34" t="s">
        <v>91</v>
      </c>
      <c r="O83" s="34" t="s">
        <v>91</v>
      </c>
      <c r="P83" s="34" t="s">
        <v>91</v>
      </c>
      <c r="Q83" s="34" t="s">
        <v>91</v>
      </c>
      <c r="R83" s="34" t="s">
        <v>91</v>
      </c>
      <c r="S83" s="34" t="s">
        <v>91</v>
      </c>
      <c r="T83" s="34">
        <v>3.1393805309734515</v>
      </c>
      <c r="U83" s="34">
        <v>3.2968036529680367</v>
      </c>
      <c r="V83" s="34">
        <v>4.7599858356940503</v>
      </c>
      <c r="W83" s="34">
        <v>4.7687861271676297</v>
      </c>
      <c r="X83" s="30">
        <v>5.187272989657103</v>
      </c>
      <c r="Y83" s="30">
        <v>5.8829798306138583</v>
      </c>
      <c r="Z83" s="71">
        <f t="shared" si="1"/>
        <v>8.7755426922035015E-2</v>
      </c>
      <c r="AA83" s="30">
        <v>5.9178630757613888</v>
      </c>
      <c r="AB83" s="30">
        <v>6.0946161677349995</v>
      </c>
      <c r="AC83" s="75"/>
      <c r="AD83" s="76"/>
    </row>
    <row r="84" spans="1:30" x14ac:dyDescent="0.2">
      <c r="A84" s="53" t="s">
        <v>127</v>
      </c>
      <c r="B84" s="30" t="s">
        <v>91</v>
      </c>
      <c r="C84" s="30" t="s">
        <v>91</v>
      </c>
      <c r="D84" s="34" t="s">
        <v>91</v>
      </c>
      <c r="E84" s="34" t="s">
        <v>91</v>
      </c>
      <c r="F84" s="34" t="s">
        <v>91</v>
      </c>
      <c r="G84" s="34" t="s">
        <v>91</v>
      </c>
      <c r="H84" s="34" t="s">
        <v>91</v>
      </c>
      <c r="I84" s="34" t="s">
        <v>91</v>
      </c>
      <c r="J84" s="61" t="s">
        <v>91</v>
      </c>
      <c r="K84" s="34" t="s">
        <v>91</v>
      </c>
      <c r="L84" s="34" t="s">
        <v>91</v>
      </c>
      <c r="M84" s="34" t="s">
        <v>91</v>
      </c>
      <c r="N84" s="34" t="s">
        <v>91</v>
      </c>
      <c r="O84" s="34" t="s">
        <v>91</v>
      </c>
      <c r="P84" s="34" t="s">
        <v>91</v>
      </c>
      <c r="Q84" s="34" t="s">
        <v>91</v>
      </c>
      <c r="R84" s="34" t="s">
        <v>91</v>
      </c>
      <c r="S84" s="34" t="s">
        <v>91</v>
      </c>
      <c r="T84" s="34">
        <v>2.4257721182172385</v>
      </c>
      <c r="U84" s="34">
        <v>2.4873239925088435</v>
      </c>
      <c r="V84" s="34">
        <v>2.4821403985338719</v>
      </c>
      <c r="W84" s="34">
        <v>2.484235695353191</v>
      </c>
      <c r="X84" s="30">
        <v>3.5977840643084624</v>
      </c>
      <c r="Y84" s="30">
        <v>3.8273105305899855</v>
      </c>
      <c r="Z84" s="73">
        <f t="shared" si="1"/>
        <v>0.44824586130783978</v>
      </c>
      <c r="AA84" s="30">
        <v>3.8327742539567478</v>
      </c>
      <c r="AB84" s="30">
        <v>3.6962637233539128</v>
      </c>
      <c r="AC84" s="75"/>
      <c r="AD84" s="76"/>
    </row>
    <row r="85" spans="1:30" ht="3.75" customHeight="1" x14ac:dyDescent="0.2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3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26"/>
      <c r="X85" s="26"/>
      <c r="Y85" s="26"/>
      <c r="Z85" s="26"/>
      <c r="AA85" s="26"/>
      <c r="AB85" s="26"/>
    </row>
    <row r="86" spans="1:30" x14ac:dyDescent="0.2">
      <c r="A86" s="65" t="s">
        <v>92</v>
      </c>
      <c r="B86" s="65"/>
      <c r="C86" s="65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Z86" s="71"/>
    </row>
    <row r="87" spans="1:30" x14ac:dyDescent="0.2">
      <c r="A87" s="66" t="s">
        <v>93</v>
      </c>
      <c r="B87" s="66"/>
      <c r="C87" s="66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spans="1:30" x14ac:dyDescent="0.2">
      <c r="A88" s="16" t="s">
        <v>94</v>
      </c>
      <c r="B88" s="16"/>
      <c r="C88" s="16"/>
      <c r="D88" s="67"/>
      <c r="E88" s="67"/>
      <c r="F88" s="67"/>
      <c r="G88" s="67"/>
      <c r="H88" s="67"/>
      <c r="I88" s="67"/>
      <c r="J88" s="17"/>
      <c r="K88" s="17"/>
    </row>
    <row r="89" spans="1:30" x14ac:dyDescent="0.2">
      <c r="A89" s="16" t="s">
        <v>95</v>
      </c>
      <c r="B89" s="16"/>
      <c r="C89" s="16"/>
      <c r="D89" s="67"/>
      <c r="E89" s="67"/>
      <c r="F89" s="67"/>
      <c r="G89" s="67"/>
      <c r="H89" s="67"/>
      <c r="I89" s="67"/>
      <c r="J89" s="17"/>
      <c r="K89" s="17"/>
    </row>
    <row r="90" spans="1:30" ht="13.5" customHeight="1" x14ac:dyDescent="0.2">
      <c r="A90" s="67" t="s">
        <v>128</v>
      </c>
      <c r="B90" s="67"/>
      <c r="C90" s="67"/>
      <c r="D90" s="64"/>
      <c r="E90" s="64"/>
      <c r="F90" s="64"/>
      <c r="G90" s="64"/>
      <c r="H90" s="64"/>
      <c r="I90" s="64"/>
      <c r="J90" s="14"/>
      <c r="K90" s="14"/>
    </row>
    <row r="91" spans="1:30" x14ac:dyDescent="0.2">
      <c r="A91" s="65" t="s">
        <v>96</v>
      </c>
      <c r="B91" s="65"/>
      <c r="C91" s="65"/>
      <c r="D91" s="64"/>
      <c r="E91" s="64"/>
      <c r="F91" s="64"/>
      <c r="G91" s="64"/>
      <c r="H91" s="64"/>
      <c r="I91" s="64"/>
      <c r="J91" s="14"/>
      <c r="K91" s="14"/>
      <c r="L91" s="19"/>
      <c r="M91" s="19"/>
    </row>
    <row r="92" spans="1:30" x14ac:dyDescent="0.2">
      <c r="A92" s="65" t="s">
        <v>104</v>
      </c>
      <c r="B92" s="65"/>
      <c r="C92" s="65"/>
      <c r="D92" s="64"/>
      <c r="E92" s="64"/>
      <c r="F92" s="64"/>
      <c r="G92" s="64"/>
      <c r="H92" s="64"/>
      <c r="I92" s="64"/>
      <c r="J92" s="14"/>
      <c r="K92" s="14"/>
      <c r="L92" s="19"/>
      <c r="M92" s="19"/>
    </row>
    <row r="93" spans="1:30" x14ac:dyDescent="0.2">
      <c r="A93" s="65" t="s">
        <v>106</v>
      </c>
      <c r="B93" s="65"/>
      <c r="C93" s="65"/>
      <c r="D93" s="64"/>
      <c r="E93" s="64"/>
      <c r="F93" s="64"/>
      <c r="G93" s="64"/>
      <c r="H93" s="64"/>
      <c r="I93" s="64"/>
      <c r="J93" s="14"/>
      <c r="K93" s="14"/>
      <c r="L93" s="19"/>
      <c r="M93" s="19"/>
    </row>
    <row r="94" spans="1:30" x14ac:dyDescent="0.2">
      <c r="A94" s="64"/>
      <c r="B94" s="64"/>
      <c r="C94" s="64"/>
      <c r="D94" s="64"/>
      <c r="E94" s="64"/>
      <c r="F94" s="64"/>
      <c r="G94" s="64"/>
      <c r="H94" s="64"/>
      <c r="I94" s="64"/>
      <c r="J94" s="14"/>
      <c r="K94" s="14"/>
      <c r="L94" s="19"/>
      <c r="M94" s="19"/>
    </row>
    <row r="95" spans="1:30" x14ac:dyDescent="0.2">
      <c r="A95" s="64"/>
      <c r="B95" s="64"/>
      <c r="C95" s="64"/>
      <c r="D95" s="14"/>
      <c r="E95" s="14"/>
      <c r="F95" s="14"/>
      <c r="G95" s="14"/>
      <c r="H95" s="14"/>
      <c r="I95" s="14"/>
      <c r="J95" s="14"/>
      <c r="K95" s="14"/>
      <c r="L95" s="19"/>
      <c r="M95" s="19"/>
    </row>
  </sheetData>
  <mergeCells count="4">
    <mergeCell ref="A4:AB4"/>
    <mergeCell ref="A5:AB5"/>
    <mergeCell ref="A7:AB7"/>
    <mergeCell ref="A8:AB8"/>
  </mergeCells>
  <printOptions horizontalCentered="1" verticalCentered="1"/>
  <pageMargins left="0.15748031496062992" right="0.23622047244094491" top="0.51181102362204722" bottom="0.3937007874015748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2"/>
  <sheetViews>
    <sheetView workbookViewId="0">
      <selection activeCell="C7" sqref="C7"/>
    </sheetView>
  </sheetViews>
  <sheetFormatPr baseColWidth="10" defaultRowHeight="15" x14ac:dyDescent="0.25"/>
  <cols>
    <col min="1" max="1" width="23.28515625" customWidth="1"/>
  </cols>
  <sheetData>
    <row r="1" spans="1:7" ht="43.5" customHeight="1" x14ac:dyDescent="0.25">
      <c r="A1" s="11"/>
      <c r="B1" s="11"/>
      <c r="C1" s="11"/>
      <c r="D1" s="11"/>
      <c r="E1" s="11"/>
      <c r="F1" s="11"/>
      <c r="G1" s="11"/>
    </row>
    <row r="2" spans="1:7" ht="32.25" customHeight="1" x14ac:dyDescent="0.25">
      <c r="A2" s="81" t="s">
        <v>72</v>
      </c>
      <c r="B2" s="81"/>
      <c r="C2" s="81"/>
      <c r="D2" s="81"/>
      <c r="E2" s="81"/>
      <c r="F2" s="81"/>
      <c r="G2" s="81"/>
    </row>
    <row r="3" spans="1:7" ht="3" customHeight="1" x14ac:dyDescent="0.25">
      <c r="A3" s="80"/>
      <c r="B3" s="80"/>
      <c r="C3" s="80"/>
      <c r="D3" s="80"/>
      <c r="E3" s="80"/>
      <c r="F3" s="2"/>
    </row>
    <row r="4" spans="1:7" ht="27" customHeight="1" x14ac:dyDescent="0.25">
      <c r="A4" s="3" t="s">
        <v>0</v>
      </c>
      <c r="B4" s="4">
        <v>2012</v>
      </c>
      <c r="C4" s="4">
        <v>2013</v>
      </c>
      <c r="D4" s="4">
        <v>2014</v>
      </c>
      <c r="E4" s="5" t="s">
        <v>39</v>
      </c>
      <c r="F4" s="5" t="s">
        <v>71</v>
      </c>
      <c r="G4" s="5" t="s">
        <v>70</v>
      </c>
    </row>
    <row r="5" spans="1:7" x14ac:dyDescent="0.25">
      <c r="A5" s="6" t="s">
        <v>1</v>
      </c>
      <c r="B5" s="11"/>
      <c r="C5" s="11"/>
      <c r="D5" s="11"/>
      <c r="E5" s="11"/>
      <c r="F5" s="11"/>
      <c r="G5" s="11"/>
    </row>
    <row r="6" spans="1:7" x14ac:dyDescent="0.25">
      <c r="A6" s="7" t="s">
        <v>2</v>
      </c>
      <c r="B6" s="12">
        <f>+('Rendimientos '!N12/'Rendimientos '!M12)-1</f>
        <v>-3.0879314789076351E-2</v>
      </c>
      <c r="C6" s="12">
        <f>+('Rendimientos '!O12/'Rendimientos '!N12)-1</f>
        <v>9.3467383980768481E-2</v>
      </c>
      <c r="D6" s="12">
        <f>+('Rendimientos '!P12/'Rendimientos '!O12)-1</f>
        <v>-2.441439461654038E-2</v>
      </c>
      <c r="E6" s="12">
        <f>+('Rendimientos '!Q12/'Rendimientos '!P12)-1</f>
        <v>3.067056795368317E-2</v>
      </c>
      <c r="F6" s="12">
        <f>+('Rendimientos '!R12/'Rendimientos '!Q12)-1</f>
        <v>9.1807383675486243E-3</v>
      </c>
      <c r="G6" s="13">
        <f>+AVERAGE(B6:F6)</f>
        <v>1.5604996179276709E-2</v>
      </c>
    </row>
    <row r="7" spans="1:7" x14ac:dyDescent="0.25">
      <c r="A7" s="7" t="s">
        <v>3</v>
      </c>
      <c r="B7" s="12">
        <f>+('Rendimientos '!N13/'Rendimientos '!M13)-1</f>
        <v>-3.4140037760584385E-2</v>
      </c>
      <c r="C7" s="12">
        <f>+('Rendimientos '!O13/'Rendimientos '!N13)-1</f>
        <v>5.7100690226465911E-3</v>
      </c>
      <c r="D7" s="12">
        <f>+('Rendimientos '!P13/'Rendimientos '!O13)-1</f>
        <v>-5.7635764060401939E-2</v>
      </c>
      <c r="E7" s="12">
        <f>+('Rendimientos '!Q13/'Rendimientos '!P13)-1</f>
        <v>-2.3700231450158205E-2</v>
      </c>
      <c r="F7" s="12">
        <f>+('Rendimientos '!R13/'Rendimientos '!Q13)-1</f>
        <v>0.13553476629999039</v>
      </c>
      <c r="G7" s="13">
        <f>+AVERAGE(B7:F7)</f>
        <v>5.1537604102984916E-3</v>
      </c>
    </row>
    <row r="8" spans="1:7" x14ac:dyDescent="0.25">
      <c r="A8" s="7" t="s">
        <v>4</v>
      </c>
      <c r="B8" s="12">
        <f>+('Rendimientos '!N14/'Rendimientos '!M14)-1</f>
        <v>-5.4406877239360218E-3</v>
      </c>
      <c r="C8" s="12">
        <f>+('Rendimientos '!O14/'Rendimientos '!N14)-1</f>
        <v>4.9214732778314341E-2</v>
      </c>
      <c r="D8" s="12">
        <f>+('Rendimientos '!P14/'Rendimientos '!O14)-1</f>
        <v>-0.15719031192169042</v>
      </c>
      <c r="E8" s="12">
        <f>+('Rendimientos '!Q14/'Rendimientos '!P14)-1</f>
        <v>2.1172428624219641E-2</v>
      </c>
      <c r="F8" s="12">
        <f>+('Rendimientos '!R14/'Rendimientos '!Q14)-1</f>
        <v>0.12476562764996157</v>
      </c>
      <c r="G8" s="13">
        <f>+AVERAGE(B8:F8)</f>
        <v>6.5043578813738234E-3</v>
      </c>
    </row>
    <row r="9" spans="1:7" x14ac:dyDescent="0.25">
      <c r="A9" s="6" t="s">
        <v>5</v>
      </c>
      <c r="B9" s="12"/>
      <c r="C9" s="12"/>
      <c r="D9" s="12"/>
      <c r="E9" s="12"/>
      <c r="F9" s="12"/>
      <c r="G9" s="13"/>
    </row>
    <row r="10" spans="1:7" x14ac:dyDescent="0.25">
      <c r="A10" s="7" t="s">
        <v>48</v>
      </c>
      <c r="B10" s="12">
        <f>+('Rendimientos '!N16/'Rendimientos '!M16)-1</f>
        <v>-2.1883048199463739E-2</v>
      </c>
      <c r="C10" s="12">
        <f>+('Rendimientos '!O16/'Rendimientos '!N16)-1</f>
        <v>-1.8990183660892668E-2</v>
      </c>
      <c r="D10" s="12">
        <f>+('Rendimientos '!P16/'Rendimientos '!O16)-1</f>
        <v>6.0978603184712599E-2</v>
      </c>
      <c r="E10" s="12">
        <f>+('Rendimientos '!Q16/'Rendimientos '!P16)-1</f>
        <v>-0.10519325171620819</v>
      </c>
      <c r="F10" s="12"/>
      <c r="G10" s="13">
        <f>+AVERAGE(B10:F10)</f>
        <v>-2.1271970097963E-2</v>
      </c>
    </row>
    <row r="11" spans="1:7" x14ac:dyDescent="0.25">
      <c r="A11" s="7" t="s">
        <v>49</v>
      </c>
      <c r="B11" s="12">
        <f>+('Rendimientos '!N17/'Rendimientos '!M17)-1</f>
        <v>1.5298147939301954E-2</v>
      </c>
      <c r="C11" s="12">
        <f>+('Rendimientos '!O17/'Rendimientos '!N17)-1</f>
        <v>0.29061672230255442</v>
      </c>
      <c r="D11" s="12">
        <f>+('Rendimientos '!P17/'Rendimientos '!O17)-1</f>
        <v>-4.5708319574429446E-2</v>
      </c>
      <c r="E11" s="12">
        <f>+('Rendimientos '!Q17/'Rendimientos '!P17)-1</f>
        <v>-4.2894324654767613E-2</v>
      </c>
      <c r="F11" s="12"/>
      <c r="G11" s="13">
        <f>+AVERAGE(B11:F11)</f>
        <v>5.4328056503164829E-2</v>
      </c>
    </row>
    <row r="12" spans="1:7" x14ac:dyDescent="0.25">
      <c r="A12" s="7" t="s">
        <v>50</v>
      </c>
      <c r="B12" s="12">
        <f>+('Rendimientos '!N18/'Rendimientos '!M18)-1</f>
        <v>1.1040180043999999</v>
      </c>
      <c r="C12" s="12">
        <f>+('Rendimientos '!O18/'Rendimientos '!N18)-1</f>
        <v>-0.31311299207308885</v>
      </c>
      <c r="D12" s="12">
        <f>+('Rendimientos '!P18/'Rendimientos '!O18)-1</f>
        <v>-0.46583129584352079</v>
      </c>
      <c r="E12" s="12">
        <f>+('Rendimientos '!Q18/'Rendimientos '!P18)-1</f>
        <v>-0.25163062135255743</v>
      </c>
      <c r="F12" s="12"/>
      <c r="G12" s="13">
        <f>+AVERAGE(B12:F12)</f>
        <v>1.8360773782708201E-2</v>
      </c>
    </row>
    <row r="13" spans="1:7" x14ac:dyDescent="0.25">
      <c r="A13" s="7" t="s">
        <v>51</v>
      </c>
      <c r="B13" s="12">
        <f>+('Rendimientos '!N19/'Rendimientos '!M19)-1</f>
        <v>0.35069513433049049</v>
      </c>
      <c r="C13" s="12">
        <f>+('Rendimientos '!O19/'Rendimientos '!N19)-1</f>
        <v>-5.8212163277670981E-2</v>
      </c>
      <c r="D13" s="12">
        <f>+('Rendimientos '!P19/'Rendimientos '!O19)-1</f>
        <v>2.7825847387047853E-2</v>
      </c>
      <c r="E13" s="12">
        <f>+('Rendimientos '!Q19/'Rendimientos '!P19)-1</f>
        <v>2.9846967601300234E-2</v>
      </c>
      <c r="F13" s="12"/>
      <c r="G13" s="13">
        <f>+AVERAGE(B13:F13)</f>
        <v>8.7538946510291898E-2</v>
      </c>
    </row>
    <row r="14" spans="1:7" x14ac:dyDescent="0.25">
      <c r="A14" s="6" t="s">
        <v>6</v>
      </c>
      <c r="B14" s="12"/>
      <c r="C14" s="12"/>
      <c r="D14" s="12"/>
      <c r="E14" s="12"/>
      <c r="F14" s="12"/>
      <c r="G14" s="13"/>
    </row>
    <row r="15" spans="1:7" x14ac:dyDescent="0.25">
      <c r="A15" s="7" t="s">
        <v>7</v>
      </c>
      <c r="B15" s="12">
        <f>+('Rendimientos '!N21/'Rendimientos '!M21)-1</f>
        <v>2.3939859406352682E-2</v>
      </c>
      <c r="C15" s="12">
        <f>+('Rendimientos '!O21/'Rendimientos '!N21)-1</f>
        <v>-0.1486771285528532</v>
      </c>
      <c r="D15" s="12">
        <f>+('Rendimientos '!P21/'Rendimientos '!O21)-1</f>
        <v>-2.710990960619919E-2</v>
      </c>
      <c r="E15" s="12">
        <f>+('Rendimientos '!Q21/'Rendimientos '!P21)-1</f>
        <v>6.5141978196971317E-2</v>
      </c>
      <c r="F15" s="12">
        <f>+('Rendimientos '!R21/'Rendimientos '!Q21)-1</f>
        <v>1.0222180771979339E-4</v>
      </c>
      <c r="G15" s="13">
        <f>+AVERAGE(B15:F15)</f>
        <v>-1.7320595749601719E-2</v>
      </c>
    </row>
    <row r="16" spans="1:7" x14ac:dyDescent="0.25">
      <c r="A16" s="7" t="s">
        <v>52</v>
      </c>
      <c r="B16" s="12">
        <f>+('Rendimientos '!N22/'Rendimientos '!M22)-1</f>
        <v>-9.3920241575825458E-2</v>
      </c>
      <c r="C16" s="12">
        <f>+('Rendimientos '!O22/'Rendimientos '!N22)-1</f>
        <v>0.3694328452918576</v>
      </c>
      <c r="D16" s="12">
        <f>+('Rendimientos '!P22/'Rendimientos '!O22)-1</f>
        <v>6.4466799963446064E-2</v>
      </c>
      <c r="E16" s="12">
        <f>+('Rendimientos '!Q22/'Rendimientos '!P22)-1</f>
        <v>-8.204696432238423E-3</v>
      </c>
      <c r="F16" s="12">
        <f>+('Rendimientos '!R22/'Rendimientos '!Q22)-1</f>
        <v>6.549000703977681E-3</v>
      </c>
      <c r="G16" s="13">
        <f>+AVERAGE(B16:F16)</f>
        <v>6.7664741590243493E-2</v>
      </c>
    </row>
    <row r="17" spans="1:7" x14ac:dyDescent="0.25">
      <c r="A17" s="6" t="s">
        <v>8</v>
      </c>
      <c r="B17" s="12"/>
      <c r="C17" s="12"/>
      <c r="D17" s="12"/>
      <c r="E17" s="12"/>
      <c r="F17" s="12"/>
      <c r="G17" s="13"/>
    </row>
    <row r="18" spans="1:7" x14ac:dyDescent="0.25">
      <c r="A18" s="7" t="s">
        <v>9</v>
      </c>
      <c r="B18" s="12">
        <f>+('Rendimientos '!N24/'Rendimientos '!M24)-1</f>
        <v>3.1514112394795957E-2</v>
      </c>
      <c r="C18" s="12">
        <f>+('Rendimientos '!O24/'Rendimientos '!N24)-1</f>
        <v>2.275907844024827E-2</v>
      </c>
      <c r="D18" s="12">
        <f>+('Rendimientos '!P24/'Rendimientos '!O24)-1</f>
        <v>-1.7507240359759035E-2</v>
      </c>
      <c r="E18" s="12">
        <f>+('Rendimientos '!Q24/'Rendimientos '!P24)-1</f>
        <v>-6.3691693836451346E-2</v>
      </c>
      <c r="F18" s="12">
        <f>+('Rendimientos '!R24/'Rendimientos '!Q24)-1</f>
        <v>5.0487947545642342E-2</v>
      </c>
      <c r="G18" s="13">
        <f>+AVERAGE(B18:F18)</f>
        <v>4.7124408368952372E-3</v>
      </c>
    </row>
    <row r="19" spans="1:7" x14ac:dyDescent="0.25">
      <c r="A19" s="7" t="s">
        <v>10</v>
      </c>
      <c r="B19" s="12">
        <f>+('Rendimientos '!N25/'Rendimientos '!M25)-1</f>
        <v>-5.6675386760520419E-2</v>
      </c>
      <c r="C19" s="12">
        <f>+('Rendimientos '!O25/'Rendimientos '!N25)-1</f>
        <v>0.38622034459723764</v>
      </c>
      <c r="D19" s="12">
        <f>+('Rendimientos '!P25/'Rendimientos '!O25)-1</f>
        <v>-0.19104160909961709</v>
      </c>
      <c r="E19" s="12">
        <f>+('Rendimientos '!Q25/'Rendimientos '!P25)-1</f>
        <v>-4.6832838496246421E-2</v>
      </c>
      <c r="F19" s="12">
        <f>+('Rendimientos '!R25/'Rendimientos '!Q25)-1</f>
        <v>5.5145397800138385E-2</v>
      </c>
      <c r="G19" s="13">
        <f>+AVERAGE(B19:F19)</f>
        <v>2.9363181608198417E-2</v>
      </c>
    </row>
    <row r="20" spans="1:7" x14ac:dyDescent="0.25">
      <c r="A20" s="7" t="s">
        <v>11</v>
      </c>
      <c r="B20" s="12">
        <f>+('Rendimientos '!N26/'Rendimientos '!M26)-1</f>
        <v>0.32439738206752944</v>
      </c>
      <c r="C20" s="12">
        <f>+('Rendimientos '!O26/'Rendimientos '!N26)-1</f>
        <v>-2.2116906101809164E-2</v>
      </c>
      <c r="D20" s="12">
        <f>+('Rendimientos '!P26/'Rendimientos '!O26)-1</f>
        <v>3.7120475273229037E-2</v>
      </c>
      <c r="E20" s="12">
        <f>+('Rendimientos '!Q26/'Rendimientos '!P26)-1</f>
        <v>-0.12971699474177245</v>
      </c>
      <c r="F20" s="12">
        <f>+('Rendimientos '!R26/'Rendimientos '!Q26)-1</f>
        <v>0.31751611041539407</v>
      </c>
      <c r="G20" s="13">
        <f>+AVERAGE(B20:F20)</f>
        <v>0.10544001338251419</v>
      </c>
    </row>
    <row r="21" spans="1:7" x14ac:dyDescent="0.25">
      <c r="A21" s="7" t="s">
        <v>12</v>
      </c>
      <c r="B21" s="12">
        <f>+('Rendimientos '!N27/'Rendimientos '!M27)-1</f>
        <v>3.8831384693174931E-2</v>
      </c>
      <c r="C21" s="12">
        <f>+('Rendimientos '!O27/'Rendimientos '!N27)-1</f>
        <v>3.3450624076125646E-3</v>
      </c>
      <c r="D21" s="12">
        <f>+('Rendimientos '!P27/'Rendimientos '!O27)-1</f>
        <v>-4.2760078663116485E-2</v>
      </c>
      <c r="E21" s="12">
        <f>+('Rendimientos '!Q27/'Rendimientos '!P27)-1</f>
        <v>-7.764307883908772E-2</v>
      </c>
      <c r="F21" s="12">
        <f>+('Rendimientos '!R27/'Rendimientos '!Q27)-1</f>
        <v>4.6358213857205621E-2</v>
      </c>
      <c r="G21" s="13">
        <f>+AVERAGE(B21:F21)</f>
        <v>-6.3736993088422175E-3</v>
      </c>
    </row>
    <row r="22" spans="1:7" x14ac:dyDescent="0.25">
      <c r="A22" s="6" t="s">
        <v>13</v>
      </c>
      <c r="B22" s="12"/>
      <c r="C22" s="12"/>
      <c r="D22" s="12"/>
      <c r="E22" s="12"/>
      <c r="F22" s="12"/>
      <c r="G22" s="13"/>
    </row>
    <row r="23" spans="1:7" x14ac:dyDescent="0.25">
      <c r="A23" s="7" t="s">
        <v>14</v>
      </c>
      <c r="B23" s="12">
        <f>+('Rendimientos '!N31/'Rendimientos '!M31)-1</f>
        <v>2.7177489758455797E-2</v>
      </c>
      <c r="C23" s="12">
        <f>+('Rendimientos '!O31/'Rendimientos '!N31)-1</f>
        <v>5.7591532055127237E-2</v>
      </c>
      <c r="D23" s="12">
        <f>+('Rendimientos '!P31/'Rendimientos '!O31)-1</f>
        <v>4.072530410239783E-2</v>
      </c>
      <c r="E23" s="12">
        <f>+('Rendimientos '!Q31/'Rendimientos '!P31)-1</f>
        <v>-8.9356661766004652E-4</v>
      </c>
      <c r="F23" s="12">
        <f>+('Rendimientos '!R31/'Rendimientos '!Q31)-1</f>
        <v>1.2128577233594395E-3</v>
      </c>
      <c r="G23" s="13">
        <f>+AVERAGE(B23:F23)</f>
        <v>2.5162723404336052E-2</v>
      </c>
    </row>
    <row r="24" spans="1:7" x14ac:dyDescent="0.25">
      <c r="A24" s="7" t="s">
        <v>15</v>
      </c>
      <c r="B24" s="12">
        <f>+('Rendimientos '!N32/'Rendimientos '!M32)-1</f>
        <v>1.2862465263594469E-3</v>
      </c>
      <c r="C24" s="12">
        <f>+('Rendimientos '!O32/'Rendimientos '!N32)-1</f>
        <v>-1.4808840285331026E-2</v>
      </c>
      <c r="D24" s="12">
        <f>+('Rendimientos '!P32/'Rendimientos '!O32)-1</f>
        <v>3.5985091158716287E-2</v>
      </c>
      <c r="E24" s="12">
        <f>+('Rendimientos '!Q32/'Rendimientos '!P32)-1</f>
        <v>-5.9700615008649205E-2</v>
      </c>
      <c r="F24" s="12">
        <f>+('Rendimientos '!R32/'Rendimientos '!Q32)-1</f>
        <v>1.5109298602811405E-2</v>
      </c>
      <c r="G24" s="13">
        <f>+AVERAGE(B24:F24)</f>
        <v>-4.4257638012186185E-3</v>
      </c>
    </row>
    <row r="25" spans="1:7" x14ac:dyDescent="0.25">
      <c r="A25" s="7" t="s">
        <v>16</v>
      </c>
      <c r="B25" s="12">
        <f>+('Rendimientos '!N33/'Rendimientos '!M33)-1</f>
        <v>-4.5774004162444482E-2</v>
      </c>
      <c r="C25" s="12">
        <f>+('Rendimientos '!O33/'Rendimientos '!N33)-1</f>
        <v>-6.6284077852447609E-3</v>
      </c>
      <c r="D25" s="12">
        <f>+('Rendimientos '!P33/'Rendimientos '!O33)-1</f>
        <v>2.0203354380095906E-2</v>
      </c>
      <c r="E25" s="12">
        <f>+('Rendimientos '!Q33/'Rendimientos '!P33)-1</f>
        <v>-6.7110580664469954E-2</v>
      </c>
      <c r="F25" s="12">
        <f>+('Rendimientos '!R33/'Rendimientos '!Q33)-1</f>
        <v>2.1327271645754431E-2</v>
      </c>
      <c r="G25" s="13">
        <f>+AVERAGE(B25:F25)</f>
        <v>-1.5596473317261772E-2</v>
      </c>
    </row>
    <row r="26" spans="1:7" x14ac:dyDescent="0.25">
      <c r="A26" s="7" t="s">
        <v>17</v>
      </c>
      <c r="B26" s="12">
        <f>+('Rendimientos '!N34/'Rendimientos '!M34)-1</f>
        <v>-1.3446834191687129E-2</v>
      </c>
      <c r="C26" s="12">
        <f>+('Rendimientos '!O34/'Rendimientos '!N34)-1</f>
        <v>-4.2222348653298325E-2</v>
      </c>
      <c r="D26" s="12">
        <f>+('Rendimientos '!P34/'Rendimientos '!O34)-1</f>
        <v>1.4653111093657634E-2</v>
      </c>
      <c r="E26" s="12">
        <f>+('Rendimientos '!Q34/'Rendimientos '!P34)-1</f>
        <v>2.2449556816927618E-2</v>
      </c>
      <c r="F26" s="12">
        <f>+('Rendimientos '!R34/'Rendimientos '!Q34)-1</f>
        <v>1.2649424872090753E-2</v>
      </c>
      <c r="G26" s="13">
        <f>+AVERAGE(B26:F26)</f>
        <v>-1.1834180124618899E-3</v>
      </c>
    </row>
    <row r="27" spans="1:7" x14ac:dyDescent="0.25">
      <c r="A27" s="7" t="s">
        <v>18</v>
      </c>
      <c r="B27" s="12">
        <f>+('Rendimientos '!N35/'Rendimientos '!M35)-1</f>
        <v>-3.3433830934570419E-2</v>
      </c>
      <c r="C27" s="12">
        <f>+('Rendimientos '!O35/'Rendimientos '!N35)-1</f>
        <v>-6.4173912282330159E-2</v>
      </c>
      <c r="D27" s="12">
        <f>+('Rendimientos '!P35/'Rendimientos '!O35)-1</f>
        <v>5.427770718630831E-2</v>
      </c>
      <c r="E27" s="12">
        <f>+('Rendimientos '!Q35/'Rendimientos '!P35)-1</f>
        <v>6.8870262618332179E-2</v>
      </c>
      <c r="F27" s="12">
        <f>+('Rendimientos '!R35/'Rendimientos '!Q35)-1</f>
        <v>2.521186346421711E-2</v>
      </c>
      <c r="G27" s="13">
        <f>+AVERAGE(B27:F27)</f>
        <v>1.0150418010391404E-2</v>
      </c>
    </row>
    <row r="28" spans="1:7" x14ac:dyDescent="0.25">
      <c r="A28" s="6" t="s">
        <v>19</v>
      </c>
      <c r="B28" s="12"/>
      <c r="C28" s="12"/>
      <c r="D28" s="12"/>
      <c r="E28" s="12"/>
      <c r="F28" s="12"/>
      <c r="G28" s="13"/>
    </row>
    <row r="29" spans="1:7" x14ac:dyDescent="0.25">
      <c r="A29" s="7" t="s">
        <v>53</v>
      </c>
      <c r="B29" s="12">
        <f>+('Rendimientos '!N38/'Rendimientos '!M38)-1</f>
        <v>7.1324757919877246E-3</v>
      </c>
      <c r="C29" s="12">
        <f>+('Rendimientos '!O38/'Rendimientos '!N38)-1</f>
        <v>7.2658616265613984E-2</v>
      </c>
      <c r="D29" s="12">
        <f>+('Rendimientos '!P38/'Rendimientos '!O38)-1</f>
        <v>-5.4311693642374981E-2</v>
      </c>
      <c r="E29" s="12">
        <f>+('Rendimientos '!Q38/'Rendimientos '!P38)-1</f>
        <v>-1.0306623275455618E-3</v>
      </c>
      <c r="F29" s="12">
        <f>+('Rendimientos '!R38/'Rendimientos '!Q38)-1</f>
        <v>-1.4730306646592695E-2</v>
      </c>
      <c r="G29" s="13">
        <f>+AVERAGE(B29:F29)</f>
        <v>1.9436858882176944E-3</v>
      </c>
    </row>
    <row r="30" spans="1:7" x14ac:dyDescent="0.25">
      <c r="A30" s="7" t="s">
        <v>54</v>
      </c>
      <c r="B30" s="12">
        <f>+('Rendimientos '!N39/'Rendimientos '!M39)-1</f>
        <v>5.9663067971029049E-2</v>
      </c>
      <c r="C30" s="12">
        <f>+('Rendimientos '!O39/'Rendimientos '!N39)-1</f>
        <v>8.7939449866784258E-2</v>
      </c>
      <c r="D30" s="12">
        <f>+('Rendimientos '!P39/'Rendimientos '!O39)-1</f>
        <v>8.9400983495670827E-2</v>
      </c>
      <c r="E30" s="12">
        <f>+('Rendimientos '!Q39/'Rendimientos '!P39)-1</f>
        <v>-0.13668436250679361</v>
      </c>
      <c r="F30" s="12">
        <f>+('Rendimientos '!R39/'Rendimientos '!Q39)-1</f>
        <v>8.0942457306611759E-2</v>
      </c>
      <c r="G30" s="13">
        <f>+AVERAGE(B30:F30)</f>
        <v>3.6252319226660459E-2</v>
      </c>
    </row>
    <row r="31" spans="1:7" x14ac:dyDescent="0.25">
      <c r="A31" s="6" t="s">
        <v>20</v>
      </c>
      <c r="B31" s="12"/>
      <c r="C31" s="12"/>
      <c r="D31" s="12"/>
      <c r="E31" s="12"/>
      <c r="F31" s="12"/>
      <c r="G31" s="13"/>
    </row>
    <row r="32" spans="1:7" x14ac:dyDescent="0.25">
      <c r="A32" s="7" t="s">
        <v>21</v>
      </c>
      <c r="B32" s="12">
        <f>+('Rendimientos '!N41/'Rendimientos '!M41)-1</f>
        <v>-0.14867844700774147</v>
      </c>
      <c r="C32" s="12">
        <f>+('Rendimientos '!O41/'Rendimientos '!N41)-1</f>
        <v>-6.4433350897963759E-2</v>
      </c>
      <c r="D32" s="12">
        <f>+('Rendimientos '!P41/'Rendimientos '!O41)-1</f>
        <v>1.7281209757926685E-2</v>
      </c>
      <c r="E32" s="12">
        <f>+('Rendimientos '!Q41/'Rendimientos '!P41)-1</f>
        <v>-2.3621483860886583E-2</v>
      </c>
      <c r="F32" s="12">
        <f>+('Rendimientos '!R41/'Rendimientos '!Q41)-1</f>
        <v>-3.2946753938964957E-2</v>
      </c>
      <c r="G32" s="13">
        <f t="shared" ref="G32:G51" si="0">+AVERAGE(B32:F32)</f>
        <v>-5.0479765189526016E-2</v>
      </c>
    </row>
    <row r="33" spans="1:7" x14ac:dyDescent="0.25">
      <c r="A33" s="7" t="s">
        <v>22</v>
      </c>
      <c r="B33" s="12">
        <f>+('Rendimientos '!N42/'Rendimientos '!M42)-1</f>
        <v>-0.10260663477099397</v>
      </c>
      <c r="C33" s="12">
        <f>+('Rendimientos '!O42/'Rendimientos '!N42)-1</f>
        <v>-0.30165339931746182</v>
      </c>
      <c r="D33" s="12">
        <f>+('Rendimientos '!P42/'Rendimientos '!O42)-1</f>
        <v>-0.18879968198050789</v>
      </c>
      <c r="E33" s="12">
        <f>+('Rendimientos '!Q42/'Rendimientos '!P42)-1</f>
        <v>0.20021084805293965</v>
      </c>
      <c r="F33" s="12">
        <f>+('Rendimientos '!R42/'Rendimientos '!Q42)-1</f>
        <v>9.201959897499723E-3</v>
      </c>
      <c r="G33" s="13">
        <f t="shared" si="0"/>
        <v>-7.6729381623704865E-2</v>
      </c>
    </row>
    <row r="34" spans="1:7" x14ac:dyDescent="0.25">
      <c r="A34" s="7" t="s">
        <v>23</v>
      </c>
      <c r="B34" s="12">
        <f>+('Rendimientos '!N43/'Rendimientos '!M43)-1</f>
        <v>-4.6779380979686813E-2</v>
      </c>
      <c r="C34" s="12">
        <f>+('Rendimientos '!O43/'Rendimientos '!N43)-1</f>
        <v>0.29323319382451141</v>
      </c>
      <c r="D34" s="12">
        <f>+('Rendimientos '!P43/'Rendimientos '!O43)-1</f>
        <v>3.2285739636772837E-2</v>
      </c>
      <c r="E34" s="12">
        <f>+('Rendimientos '!Q43/'Rendimientos '!P43)-1</f>
        <v>3.5373045209158072E-2</v>
      </c>
      <c r="F34" s="12">
        <f>+('Rendimientos '!R43/'Rendimientos '!Q43)-1</f>
        <v>-5.4978965723092577E-3</v>
      </c>
      <c r="G34" s="13">
        <f t="shared" si="0"/>
        <v>6.1722940223689252E-2</v>
      </c>
    </row>
    <row r="35" spans="1:7" x14ac:dyDescent="0.25">
      <c r="A35" s="7" t="s">
        <v>24</v>
      </c>
      <c r="B35" s="12">
        <f>+('Rendimientos '!N44/'Rendimientos '!M44)-1</f>
        <v>7.3672726556727408E-2</v>
      </c>
      <c r="C35" s="12">
        <f>+('Rendimientos '!O44/'Rendimientos '!N44)-1</f>
        <v>-4.9412819072153225E-2</v>
      </c>
      <c r="D35" s="12">
        <f>+('Rendimientos '!P44/'Rendimientos '!O44)-1</f>
        <v>-3.1033942857966679E-2</v>
      </c>
      <c r="E35" s="12">
        <f>+('Rendimientos '!Q44/'Rendimientos '!P44)-1</f>
        <v>-3.5055195603087674E-2</v>
      </c>
      <c r="F35" s="12">
        <f>+('Rendimientos '!R44/'Rendimientos '!Q44)-1</f>
        <v>7.1653683183863226E-2</v>
      </c>
      <c r="G35" s="13">
        <f t="shared" si="0"/>
        <v>5.9648904414766109E-3</v>
      </c>
    </row>
    <row r="36" spans="1:7" x14ac:dyDescent="0.25">
      <c r="A36" s="7" t="s">
        <v>25</v>
      </c>
      <c r="B36" s="12">
        <f>+('Rendimientos '!N45/'Rendimientos '!M45)-1</f>
        <v>-3.6842870075321943E-2</v>
      </c>
      <c r="C36" s="12">
        <f>+('Rendimientos '!O45/'Rendimientos '!N45)-1</f>
        <v>5.3426487862773042E-2</v>
      </c>
      <c r="D36" s="12">
        <f>+('Rendimientos '!P45/'Rendimientos '!O45)-1</f>
        <v>5.5031514944321014E-2</v>
      </c>
      <c r="E36" s="12">
        <f>+('Rendimientos '!Q45/'Rendimientos '!P45)-1</f>
        <v>-1.9903964508779515E-3</v>
      </c>
      <c r="F36" s="12">
        <f>+('Rendimientos '!R45/'Rendimientos '!Q45)-1</f>
        <v>-3.2443868344018023E-2</v>
      </c>
      <c r="G36" s="13">
        <f t="shared" si="0"/>
        <v>7.4361735873752274E-3</v>
      </c>
    </row>
    <row r="37" spans="1:7" x14ac:dyDescent="0.25">
      <c r="A37" s="7" t="s">
        <v>26</v>
      </c>
      <c r="B37" s="12">
        <f>+('Rendimientos '!N46/'Rendimientos '!M46)-1</f>
        <v>5.8246802613462156E-2</v>
      </c>
      <c r="C37" s="12">
        <f>+('Rendimientos '!O46/'Rendimientos '!N46)-1</f>
        <v>2.1490737682842154E-2</v>
      </c>
      <c r="D37" s="12">
        <f>+('Rendimientos '!P46/'Rendimientos '!O46)-1</f>
        <v>8.0537472081583017E-2</v>
      </c>
      <c r="E37" s="12">
        <f>+('Rendimientos '!Q46/'Rendimientos '!P46)-1</f>
        <v>-1.805452292826315E-2</v>
      </c>
      <c r="F37" s="12">
        <f>+('Rendimientos '!R46/'Rendimientos '!Q46)-1</f>
        <v>8.0026698321280065E-2</v>
      </c>
      <c r="G37" s="13">
        <f t="shared" si="0"/>
        <v>4.4449437554180848E-2</v>
      </c>
    </row>
    <row r="38" spans="1:7" x14ac:dyDescent="0.25">
      <c r="A38" s="7" t="s">
        <v>55</v>
      </c>
      <c r="B38" s="12"/>
      <c r="C38" s="12">
        <f>+('Rendimientos '!O47/'Rendimientos '!N47)-1</f>
        <v>0.12797133675873562</v>
      </c>
      <c r="D38" s="12">
        <f>+('Rendimientos '!P47/'Rendimientos '!O47)-1</f>
        <v>-0.40282366428635019</v>
      </c>
      <c r="E38" s="12">
        <f>+('Rendimientos '!Q47/'Rendimientos '!P47)-1</f>
        <v>0.15529245768563227</v>
      </c>
      <c r="F38" s="12">
        <f>+('Rendimientos '!R47/'Rendimientos '!Q47)-1</f>
        <v>-0.17949741847112854</v>
      </c>
      <c r="G38" s="13">
        <f t="shared" si="0"/>
        <v>-7.4764322078277712E-2</v>
      </c>
    </row>
    <row r="39" spans="1:7" x14ac:dyDescent="0.25">
      <c r="A39" s="7" t="s">
        <v>27</v>
      </c>
      <c r="B39" s="12">
        <f>+('Rendimientos '!N48/'Rendimientos '!M48)-1</f>
        <v>2.2829234208096683E-2</v>
      </c>
      <c r="C39" s="12">
        <f>+('Rendimientos '!O48/'Rendimientos '!N48)-1</f>
        <v>0.46936705937678957</v>
      </c>
      <c r="D39" s="12">
        <f>+('Rendimientos '!P48/'Rendimientos '!O48)-1</f>
        <v>1.9438912366908534E-2</v>
      </c>
      <c r="E39" s="12">
        <f>+('Rendimientos '!Q48/'Rendimientos '!P48)-1</f>
        <v>7.6108162634391796E-4</v>
      </c>
      <c r="F39" s="12">
        <f>+('Rendimientos '!R48/'Rendimientos '!Q48)-1</f>
        <v>5.4873882792471518E-2</v>
      </c>
      <c r="G39" s="13">
        <f t="shared" si="0"/>
        <v>0.11345403407412205</v>
      </c>
    </row>
    <row r="40" spans="1:7" x14ac:dyDescent="0.25">
      <c r="A40" s="8" t="s">
        <v>56</v>
      </c>
      <c r="B40" s="12" t="e">
        <f>+('Rendimientos '!N49/'Rendimientos '!M49)-1</f>
        <v>#VALUE!</v>
      </c>
      <c r="C40" s="12" t="e">
        <f>+('Rendimientos '!O49/'Rendimientos '!N49)-1</f>
        <v>#VALUE!</v>
      </c>
      <c r="D40" s="12" t="e">
        <f>+('Rendimientos '!P49/'Rendimientos '!O49)-1</f>
        <v>#VALUE!</v>
      </c>
      <c r="E40" s="12" t="e">
        <f>+('Rendimientos '!Q49/'Rendimientos '!P49)-1</f>
        <v>#VALUE!</v>
      </c>
      <c r="F40" s="12">
        <f>+('Rendimientos '!R49/'Rendimientos '!Q49)-1</f>
        <v>-8.4045717601555214E-4</v>
      </c>
      <c r="G40" s="13" t="e">
        <f t="shared" si="0"/>
        <v>#VALUE!</v>
      </c>
    </row>
    <row r="41" spans="1:7" x14ac:dyDescent="0.25">
      <c r="A41" s="7" t="s">
        <v>57</v>
      </c>
      <c r="B41" s="12">
        <f>+('Rendimientos '!N50/'Rendimientos '!M50)-1</f>
        <v>-1.4550008828330352E-2</v>
      </c>
      <c r="C41" s="12">
        <f>+('Rendimientos '!O50/'Rendimientos '!N50)-1</f>
        <v>-1.045368856560136E-2</v>
      </c>
      <c r="D41" s="12">
        <f>+('Rendimientos '!P50/'Rendimientos '!O50)-1</f>
        <v>-3.9833397868282994E-2</v>
      </c>
      <c r="E41" s="12">
        <f>+('Rendimientos '!Q50/'Rendimientos '!P50)-1</f>
        <v>-1.5499617525421616E-2</v>
      </c>
      <c r="F41" s="12">
        <f>+('Rendimientos '!R50/'Rendimientos '!Q50)-1</f>
        <v>-1.3090824404156987E-2</v>
      </c>
      <c r="G41" s="13">
        <f t="shared" si="0"/>
        <v>-1.8685507438358662E-2</v>
      </c>
    </row>
    <row r="42" spans="1:7" x14ac:dyDescent="0.25">
      <c r="A42" s="7" t="s">
        <v>58</v>
      </c>
      <c r="B42" s="12">
        <f>+('Rendimientos '!N51/'Rendimientos '!M51)-1</f>
        <v>-5.1527965682713006E-2</v>
      </c>
      <c r="C42" s="12">
        <f>+('Rendimientos '!O51/'Rendimientos '!N51)-1</f>
        <v>0.12257874082582054</v>
      </c>
      <c r="D42" s="12">
        <f>+('Rendimientos '!P51/'Rendimientos '!O51)-1</f>
        <v>1.1208852512842871E-3</v>
      </c>
      <c r="E42" s="12">
        <f>+('Rendimientos '!Q51/'Rendimientos '!P51)-1</f>
        <v>-0.15874445145999894</v>
      </c>
      <c r="F42" s="12">
        <f>+('Rendimientos '!R51/'Rendimientos '!Q51)-1</f>
        <v>0.5809398554764087</v>
      </c>
      <c r="G42" s="13">
        <f t="shared" si="0"/>
        <v>9.8873412882160311E-2</v>
      </c>
    </row>
    <row r="43" spans="1:7" x14ac:dyDescent="0.25">
      <c r="A43" s="7" t="s">
        <v>28</v>
      </c>
      <c r="B43" s="12">
        <f>+('Rendimientos '!N52/'Rendimientos '!M52)-1</f>
        <v>0.28222343159603125</v>
      </c>
      <c r="C43" s="12">
        <f>+('Rendimientos '!O52/'Rendimientos '!N52)-1</f>
        <v>-0.19301916050280288</v>
      </c>
      <c r="D43" s="12">
        <f>+('Rendimientos '!P52/'Rendimientos '!O52)-1</f>
        <v>0.5442238936004542</v>
      </c>
      <c r="E43" s="12">
        <f>+('Rendimientos '!Q52/'Rendimientos '!P52)-1</f>
        <v>3.6407235116227898E-2</v>
      </c>
      <c r="F43" s="12">
        <f>+('Rendimientos '!R52/'Rendimientos '!Q52)-1</f>
        <v>1.4103872161565389E-2</v>
      </c>
      <c r="G43" s="13">
        <f t="shared" si="0"/>
        <v>0.13678785439429517</v>
      </c>
    </row>
    <row r="44" spans="1:7" x14ac:dyDescent="0.25">
      <c r="A44" s="8" t="s">
        <v>40</v>
      </c>
      <c r="B44" s="12" t="e">
        <f>+('Rendimientos '!N53/'Rendimientos '!M53)-1</f>
        <v>#VALUE!</v>
      </c>
      <c r="C44" s="12" t="e">
        <f>+('Rendimientos '!O53/'Rendimientos '!N53)-1</f>
        <v>#VALUE!</v>
      </c>
      <c r="D44" s="12" t="e">
        <f>+('Rendimientos '!P53/'Rendimientos '!O53)-1</f>
        <v>#VALUE!</v>
      </c>
      <c r="E44" s="12" t="e">
        <f>+('Rendimientos '!Q53/'Rendimientos '!P53)-1</f>
        <v>#VALUE!</v>
      </c>
      <c r="F44" s="12">
        <f>+('Rendimientos '!R53/'Rendimientos '!Q53)-1</f>
        <v>-6.2544741217112065E-3</v>
      </c>
      <c r="G44" s="13" t="e">
        <f t="shared" si="0"/>
        <v>#VALUE!</v>
      </c>
    </row>
    <row r="45" spans="1:7" x14ac:dyDescent="0.25">
      <c r="A45" s="8" t="s">
        <v>41</v>
      </c>
      <c r="B45" s="12" t="e">
        <f>+('Rendimientos '!N54/'Rendimientos '!M54)-1</f>
        <v>#VALUE!</v>
      </c>
      <c r="C45" s="12" t="e">
        <f>+('Rendimientos '!O54/'Rendimientos '!N54)-1</f>
        <v>#VALUE!</v>
      </c>
      <c r="D45" s="12" t="e">
        <f>+('Rendimientos '!P54/'Rendimientos '!O54)-1</f>
        <v>#VALUE!</v>
      </c>
      <c r="E45" s="12" t="e">
        <f>+('Rendimientos '!Q54/'Rendimientos '!P54)-1</f>
        <v>#VALUE!</v>
      </c>
      <c r="F45" s="12">
        <f>+('Rendimientos '!R54/'Rendimientos '!Q54)-1</f>
        <v>8.8131119203884722E-2</v>
      </c>
      <c r="G45" s="13" t="e">
        <f t="shared" si="0"/>
        <v>#VALUE!</v>
      </c>
    </row>
    <row r="46" spans="1:7" x14ac:dyDescent="0.25">
      <c r="A46" s="8" t="s">
        <v>42</v>
      </c>
      <c r="B46" s="12" t="e">
        <f>+('Rendimientos '!N55/'Rendimientos '!M55)-1</f>
        <v>#VALUE!</v>
      </c>
      <c r="C46" s="12" t="e">
        <f>+('Rendimientos '!O55/'Rendimientos '!N55)-1</f>
        <v>#VALUE!</v>
      </c>
      <c r="D46" s="12" t="e">
        <f>+('Rendimientos '!P55/'Rendimientos '!O55)-1</f>
        <v>#VALUE!</v>
      </c>
      <c r="E46" s="12" t="e">
        <f>+('Rendimientos '!Q55/'Rendimientos '!P55)-1</f>
        <v>#VALUE!</v>
      </c>
      <c r="F46" s="12">
        <f>+('Rendimientos '!R55/'Rendimientos '!Q55)-1</f>
        <v>-1.9144622055292326E-2</v>
      </c>
      <c r="G46" s="13" t="e">
        <f t="shared" si="0"/>
        <v>#VALUE!</v>
      </c>
    </row>
    <row r="47" spans="1:7" x14ac:dyDescent="0.25">
      <c r="A47" s="8" t="s">
        <v>43</v>
      </c>
      <c r="B47" s="12" t="e">
        <f>+('Rendimientos '!N56/'Rendimientos '!M56)-1</f>
        <v>#VALUE!</v>
      </c>
      <c r="C47" s="12" t="e">
        <f>+('Rendimientos '!O56/'Rendimientos '!N56)-1</f>
        <v>#VALUE!</v>
      </c>
      <c r="D47" s="12" t="e">
        <f>+('Rendimientos '!P56/'Rendimientos '!O56)-1</f>
        <v>#VALUE!</v>
      </c>
      <c r="E47" s="12" t="e">
        <f>+('Rendimientos '!Q56/'Rendimientos '!P56)-1</f>
        <v>#VALUE!</v>
      </c>
      <c r="F47" s="12">
        <f>+('Rendimientos '!R56/'Rendimientos '!Q56)-1</f>
        <v>-5.9202015480866899E-2</v>
      </c>
      <c r="G47" s="13" t="e">
        <f t="shared" si="0"/>
        <v>#VALUE!</v>
      </c>
    </row>
    <row r="48" spans="1:7" x14ac:dyDescent="0.25">
      <c r="A48" s="8" t="s">
        <v>44</v>
      </c>
      <c r="B48" s="12" t="e">
        <f>+('Rendimientos '!N57/'Rendimientos '!M57)-1</f>
        <v>#VALUE!</v>
      </c>
      <c r="C48" s="12" t="e">
        <f>+('Rendimientos '!O57/'Rendimientos '!N57)-1</f>
        <v>#VALUE!</v>
      </c>
      <c r="D48" s="12" t="e">
        <f>+('Rendimientos '!P57/'Rendimientos '!O57)-1</f>
        <v>#VALUE!</v>
      </c>
      <c r="E48" s="12" t="e">
        <f>+('Rendimientos '!Q57/'Rendimientos '!P57)-1</f>
        <v>#VALUE!</v>
      </c>
      <c r="F48" s="12">
        <f>+('Rendimientos '!R57/'Rendimientos '!Q57)-1</f>
        <v>3.9376932118990737E-2</v>
      </c>
      <c r="G48" s="13" t="e">
        <f t="shared" si="0"/>
        <v>#VALUE!</v>
      </c>
    </row>
    <row r="49" spans="1:7" x14ac:dyDescent="0.25">
      <c r="A49" s="8" t="s">
        <v>45</v>
      </c>
      <c r="B49" s="12" t="e">
        <f>+('Rendimientos '!N58/'Rendimientos '!M58)-1</f>
        <v>#VALUE!</v>
      </c>
      <c r="C49" s="12" t="e">
        <f>+('Rendimientos '!O58/'Rendimientos '!N58)-1</f>
        <v>#VALUE!</v>
      </c>
      <c r="D49" s="12" t="e">
        <f>+('Rendimientos '!P58/'Rendimientos '!O58)-1</f>
        <v>#VALUE!</v>
      </c>
      <c r="E49" s="12" t="e">
        <f>+('Rendimientos '!Q58/'Rendimientos '!P58)-1</f>
        <v>#VALUE!</v>
      </c>
      <c r="F49" s="12">
        <f>+('Rendimientos '!R58/'Rendimientos '!Q58)-1</f>
        <v>-2.4863394611497891E-2</v>
      </c>
      <c r="G49" s="13" t="e">
        <f t="shared" si="0"/>
        <v>#VALUE!</v>
      </c>
    </row>
    <row r="50" spans="1:7" x14ac:dyDescent="0.25">
      <c r="A50" s="8" t="s">
        <v>46</v>
      </c>
      <c r="B50" s="12" t="e">
        <f>+('Rendimientos '!N59/'Rendimientos '!M59)-1</f>
        <v>#VALUE!</v>
      </c>
      <c r="C50" s="12" t="e">
        <f>+('Rendimientos '!O59/'Rendimientos '!N59)-1</f>
        <v>#VALUE!</v>
      </c>
      <c r="D50" s="12" t="e">
        <f>+('Rendimientos '!P59/'Rendimientos '!O59)-1</f>
        <v>#VALUE!</v>
      </c>
      <c r="E50" s="12" t="e">
        <f>+('Rendimientos '!Q59/'Rendimientos '!P59)-1</f>
        <v>#VALUE!</v>
      </c>
      <c r="F50" s="12">
        <f>+('Rendimientos '!R59/'Rendimientos '!Q59)-1</f>
        <v>2.4135258222828915E-2</v>
      </c>
      <c r="G50" s="13" t="e">
        <f t="shared" si="0"/>
        <v>#VALUE!</v>
      </c>
    </row>
    <row r="51" spans="1:7" x14ac:dyDescent="0.25">
      <c r="A51" s="8" t="s">
        <v>47</v>
      </c>
      <c r="B51" s="12" t="e">
        <f>+('Rendimientos '!N60/'Rendimientos '!M60)-1</f>
        <v>#VALUE!</v>
      </c>
      <c r="C51" s="12" t="e">
        <f>+('Rendimientos '!O60/'Rendimientos '!N60)-1</f>
        <v>#VALUE!</v>
      </c>
      <c r="D51" s="12" t="e">
        <f>+('Rendimientos '!P60/'Rendimientos '!O60)-1</f>
        <v>#VALUE!</v>
      </c>
      <c r="E51" s="12" t="e">
        <f>+('Rendimientos '!Q60/'Rendimientos '!P60)-1</f>
        <v>#VALUE!</v>
      </c>
      <c r="F51" s="12">
        <f>+('Rendimientos '!R60/'Rendimientos '!Q60)-1</f>
        <v>0.24627112728794898</v>
      </c>
      <c r="G51" s="13" t="e">
        <f t="shared" si="0"/>
        <v>#VALUE!</v>
      </c>
    </row>
    <row r="52" spans="1:7" x14ac:dyDescent="0.25">
      <c r="A52" s="6" t="s">
        <v>29</v>
      </c>
      <c r="B52" s="12"/>
      <c r="C52" s="12"/>
      <c r="D52" s="12"/>
      <c r="E52" s="12"/>
      <c r="F52" s="12"/>
      <c r="G52" s="13"/>
    </row>
    <row r="53" spans="1:7" x14ac:dyDescent="0.25">
      <c r="A53" s="7" t="s">
        <v>59</v>
      </c>
      <c r="B53" s="12">
        <f>+('Rendimientos '!N68/'Rendimientos '!M68)-1</f>
        <v>-6.4260516820162206E-2</v>
      </c>
      <c r="C53" s="12">
        <f>+('Rendimientos '!O68/'Rendimientos '!N68)-1</f>
        <v>0.15658602916690079</v>
      </c>
      <c r="D53" s="12">
        <f>+('Rendimientos '!P68/'Rendimientos '!O68)-1</f>
        <v>0.10478475552700073</v>
      </c>
      <c r="E53" s="12">
        <f>+('Rendimientos '!Q68/'Rendimientos '!P68)-1</f>
        <v>2.0293513956307216</v>
      </c>
      <c r="F53" s="12">
        <f>+('Rendimientos '!R68/'Rendimientos '!Q68)-1</f>
        <v>0.11987171403721764</v>
      </c>
      <c r="G53" s="13">
        <f t="shared" ref="G53:G61" si="1">+AVERAGE(B53:F53)</f>
        <v>0.46926667550833567</v>
      </c>
    </row>
    <row r="54" spans="1:7" x14ac:dyDescent="0.25">
      <c r="A54" s="7" t="s">
        <v>60</v>
      </c>
      <c r="B54" s="12">
        <f>+('Rendimientos '!N69/'Rendimientos '!M69)-1</f>
        <v>4.8146765285028925E-2</v>
      </c>
      <c r="C54" s="12">
        <f>+('Rendimientos '!O69/'Rendimientos '!N69)-1</f>
        <v>2.5619599110595415E-2</v>
      </c>
      <c r="D54" s="12">
        <f>+('Rendimientos '!P69/'Rendimientos '!O69)-1</f>
        <v>0.22394014651052441</v>
      </c>
      <c r="E54" s="12">
        <f>+('Rendimientos '!Q69/'Rendimientos '!P69)-1</f>
        <v>2.1985931019713667</v>
      </c>
      <c r="F54" s="12">
        <f>+('Rendimientos '!R69/'Rendimientos '!Q69)-1</f>
        <v>2.5113609986926022E-2</v>
      </c>
      <c r="G54" s="13">
        <f t="shared" si="1"/>
        <v>0.50428264457288829</v>
      </c>
    </row>
    <row r="55" spans="1:7" x14ac:dyDescent="0.25">
      <c r="A55" s="7" t="s">
        <v>61</v>
      </c>
      <c r="B55" s="12" t="e">
        <f>+('Rendimientos '!N70/'Rendimientos '!M70)-1</f>
        <v>#VALUE!</v>
      </c>
      <c r="C55" s="12" t="e">
        <f>+('Rendimientos '!O70/'Rendimientos '!N70)-1</f>
        <v>#VALUE!</v>
      </c>
      <c r="D55" s="12" t="e">
        <f>+('Rendimientos '!P70/'Rendimientos '!O70)-1</f>
        <v>#VALUE!</v>
      </c>
      <c r="E55" s="12" t="e">
        <f>+('Rendimientos '!Q70/'Rendimientos '!P70)-1</f>
        <v>#DIV/0!</v>
      </c>
      <c r="F55" s="12">
        <f>+('Rendimientos '!R70/'Rendimientos '!Q70)-1</f>
        <v>-0.12661630949492109</v>
      </c>
      <c r="G55" s="13" t="e">
        <f t="shared" si="1"/>
        <v>#VALUE!</v>
      </c>
    </row>
    <row r="56" spans="1:7" x14ac:dyDescent="0.25">
      <c r="A56" s="7" t="s">
        <v>62</v>
      </c>
      <c r="B56" s="12">
        <f>+('Rendimientos '!N71/'Rendimientos '!M71)-1</f>
        <v>0.58288263514382876</v>
      </c>
      <c r="C56" s="12">
        <f>+('Rendimientos '!O71/'Rendimientos '!N71)-1</f>
        <v>0.27573694996662601</v>
      </c>
      <c r="D56" s="12">
        <f>+('Rendimientos '!P71/'Rendimientos '!O71)-1</f>
        <v>7.2583628279749179E-2</v>
      </c>
      <c r="E56" s="12">
        <f>+('Rendimientos '!Q71/'Rendimientos '!P71)-1</f>
        <v>7.8132166279851756E-3</v>
      </c>
      <c r="F56" s="12">
        <f>+('Rendimientos '!R71/'Rendimientos '!Q71)-1</f>
        <v>-3.3524864879190819E-3</v>
      </c>
      <c r="G56" s="13">
        <f t="shared" si="1"/>
        <v>0.18713278870605402</v>
      </c>
    </row>
    <row r="57" spans="1:7" x14ac:dyDescent="0.25">
      <c r="A57" s="8" t="s">
        <v>63</v>
      </c>
      <c r="B57" s="12">
        <f>+('Rendimientos '!N72/'Rendimientos '!M72)-1</f>
        <v>7.316317863221844E-2</v>
      </c>
      <c r="C57" s="12">
        <f>+('Rendimientos '!O72/'Rendimientos '!N72)-1</f>
        <v>-0.32654946383247008</v>
      </c>
      <c r="D57" s="12">
        <f>+('Rendimientos '!P72/'Rendimientos '!O72)-1</f>
        <v>3.5179528930555204E-2</v>
      </c>
      <c r="E57" s="12">
        <f>+('Rendimientos '!Q72/'Rendimientos '!P72)-1</f>
        <v>1.1261625429770605E-2</v>
      </c>
      <c r="F57" s="12">
        <f>+('Rendimientos '!R72/'Rendimientos '!Q72)-1</f>
        <v>-9.0857399342504364E-3</v>
      </c>
      <c r="G57" s="13">
        <f t="shared" si="1"/>
        <v>-4.3206174154835256E-2</v>
      </c>
    </row>
    <row r="58" spans="1:7" x14ac:dyDescent="0.25">
      <c r="A58" s="7" t="s">
        <v>64</v>
      </c>
      <c r="B58" s="12">
        <f>+('Rendimientos '!N75/'Rendimientos '!M75)-1</f>
        <v>6.8982283839307712E-2</v>
      </c>
      <c r="C58" s="12">
        <f>+('Rendimientos '!O75/'Rendimientos '!N75)-1</f>
        <v>4.9078361086979605E-2</v>
      </c>
      <c r="D58" s="12">
        <f>+('Rendimientos '!P75/'Rendimientos '!O75)-1</f>
        <v>-1.777793756710544E-2</v>
      </c>
      <c r="E58" s="12">
        <f>+('Rendimientos '!Q75/'Rendimientos '!P75)-1</f>
        <v>1.6876584196528586</v>
      </c>
      <c r="F58" s="12">
        <f>+('Rendimientos '!R75/'Rendimientos '!Q75)-1</f>
        <v>1.4889754856669768E-2</v>
      </c>
      <c r="G58" s="13">
        <f t="shared" si="1"/>
        <v>0.36056617637374205</v>
      </c>
    </row>
    <row r="59" spans="1:7" x14ac:dyDescent="0.25">
      <c r="A59" s="7" t="s">
        <v>65</v>
      </c>
      <c r="B59" s="12">
        <f>+('Rendimientos '!N76/'Rendimientos '!M76)-1</f>
        <v>0.12470986195680211</v>
      </c>
      <c r="C59" s="12">
        <f>+('Rendimientos '!O76/'Rendimientos '!N76)-1</f>
        <v>-0.11406026887742815</v>
      </c>
      <c r="D59" s="12">
        <f>+('Rendimientos '!P76/'Rendimientos '!O76)-1</f>
        <v>-6.6897744649493607E-2</v>
      </c>
      <c r="E59" s="12">
        <f>+('Rendimientos '!Q76/'Rendimientos '!P76)-1</f>
        <v>2.0471786259802065</v>
      </c>
      <c r="F59" s="12">
        <f>+('Rendimientos '!R76/'Rendimientos '!Q76)-1</f>
        <v>-1.5757874765377378E-2</v>
      </c>
      <c r="G59" s="13">
        <f t="shared" si="1"/>
        <v>0.3950345199289419</v>
      </c>
    </row>
    <row r="60" spans="1:7" x14ac:dyDescent="0.25">
      <c r="A60" s="8" t="s">
        <v>66</v>
      </c>
      <c r="B60" s="12">
        <f>+('Rendimientos '!N77/'Rendimientos '!M77)-1</f>
        <v>-1.4474068127364403E-2</v>
      </c>
      <c r="C60" s="12">
        <f>+('Rendimientos '!O77/'Rendimientos '!N77)-1</f>
        <v>1.1470567843228086E-3</v>
      </c>
      <c r="D60" s="12">
        <f>+('Rendimientos '!P77/'Rendimientos '!O77)-1</f>
        <v>2.9703898457533739E-3</v>
      </c>
      <c r="E60" s="12">
        <f>+('Rendimientos '!Q77/'Rendimientos '!P77)-1</f>
        <v>1.6826071059937022</v>
      </c>
      <c r="F60" s="12">
        <f>+('Rendimientos '!R77/'Rendimientos '!Q77)-1</f>
        <v>4.6969304984072258E-2</v>
      </c>
      <c r="G60" s="13">
        <f t="shared" si="1"/>
        <v>0.34384395789609729</v>
      </c>
    </row>
    <row r="61" spans="1:7" x14ac:dyDescent="0.25">
      <c r="A61" s="8" t="s">
        <v>67</v>
      </c>
      <c r="B61" s="12" t="e">
        <f>+('Rendimientos '!N78/'Rendimientos '!M78)-1</f>
        <v>#VALUE!</v>
      </c>
      <c r="C61" s="12" t="e">
        <f>+('Rendimientos '!O78/'Rendimientos '!N78)-1</f>
        <v>#VALUE!</v>
      </c>
      <c r="D61" s="12" t="e">
        <f>+('Rendimientos '!P78/'Rendimientos '!O78)-1</f>
        <v>#VALUE!</v>
      </c>
      <c r="E61" s="12" t="e">
        <f>+('Rendimientos '!Q78/'Rendimientos '!P78)-1</f>
        <v>#VALUE!</v>
      </c>
      <c r="F61" s="12">
        <f>+('Rendimientos '!R78/'Rendimientos '!Q78)-1</f>
        <v>-3.1809573763439847E-2</v>
      </c>
      <c r="G61" s="13" t="e">
        <f t="shared" si="1"/>
        <v>#VALUE!</v>
      </c>
    </row>
    <row r="62" spans="1:7" ht="6" customHeight="1" x14ac:dyDescent="0.25">
      <c r="A62" s="9"/>
      <c r="B62" s="9"/>
      <c r="C62" s="9"/>
      <c r="D62" s="9"/>
      <c r="E62" s="9"/>
      <c r="F62" s="9"/>
      <c r="G62" s="9"/>
    </row>
    <row r="63" spans="1:7" x14ac:dyDescent="0.25">
      <c r="A63" s="1" t="s">
        <v>30</v>
      </c>
    </row>
    <row r="64" spans="1:7" x14ac:dyDescent="0.25">
      <c r="A64" s="1" t="s">
        <v>68</v>
      </c>
    </row>
    <row r="65" spans="1:1" x14ac:dyDescent="0.25">
      <c r="A65" s="10" t="s">
        <v>31</v>
      </c>
    </row>
    <row r="66" spans="1:1" x14ac:dyDescent="0.25">
      <c r="A66" s="10" t="s">
        <v>69</v>
      </c>
    </row>
    <row r="67" spans="1:1" x14ac:dyDescent="0.25">
      <c r="A67" s="1" t="s">
        <v>37</v>
      </c>
    </row>
    <row r="68" spans="1:1" x14ac:dyDescent="0.25">
      <c r="A68" s="1" t="s">
        <v>32</v>
      </c>
    </row>
    <row r="69" spans="1:1" x14ac:dyDescent="0.25">
      <c r="A69" s="1" t="s">
        <v>33</v>
      </c>
    </row>
    <row r="70" spans="1:1" x14ac:dyDescent="0.25">
      <c r="A70" s="1" t="s">
        <v>34</v>
      </c>
    </row>
    <row r="71" spans="1:1" x14ac:dyDescent="0.25">
      <c r="A71" s="1" t="s">
        <v>35</v>
      </c>
    </row>
    <row r="72" spans="1:1" x14ac:dyDescent="0.25">
      <c r="A72" s="1" t="s">
        <v>36</v>
      </c>
    </row>
  </sheetData>
  <mergeCells count="2">
    <mergeCell ref="A3:E3"/>
    <mergeCell ref="A2:G2"/>
  </mergeCells>
  <pageMargins left="0.70866141732283472" right="0.31496062992125984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Rendimientos </vt:lpstr>
      <vt:lpstr>Hoja1</vt:lpstr>
      <vt:lpstr>Hoja1!Área_de_impresión</vt:lpstr>
      <vt:lpstr>'Rendimientos '!Área_de_impresión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2026-05-27T16:45:06Z</dcterms:modified>
</cp:coreProperties>
</file>