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delacruz\Desktop\Mecanización Agrícolas\"/>
    </mc:Choice>
  </mc:AlternateContent>
  <xr:revisionPtr revIDLastSave="0" documentId="13_ncr:1_{030DBF6E-BB46-47AC-B4E2-70288A811861}" xr6:coauthVersionLast="47" xr6:coauthVersionMax="47" xr10:uidLastSave="{00000000-0000-0000-0000-000000000000}"/>
  <bookViews>
    <workbookView xWindow="-120" yWindow="-120" windowWidth="20730" windowHeight="11040" tabRatio="603" xr2:uid="{00000000-000D-0000-FFFF-FFFF00000000}"/>
  </bookViews>
  <sheets>
    <sheet name="Publicar Labores Mec. " sheetId="1" r:id="rId1"/>
  </sheets>
  <definedNames>
    <definedName name="_xlnm.Print_Area" localSheetId="0">'Publicar Labores Mec. '!$A$1:$AP$30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Y23" i="1" l="1"/>
  <c r="BX23" i="1"/>
  <c r="BV23" i="1" l="1"/>
  <c r="BW23" i="1"/>
  <c r="BK23" i="1" l="1"/>
  <c r="BL23" i="1"/>
  <c r="BM23" i="1"/>
  <c r="BN23" i="1"/>
  <c r="BO23" i="1"/>
  <c r="BP23" i="1"/>
  <c r="BQ23" i="1"/>
  <c r="BR23" i="1"/>
  <c r="BS23" i="1"/>
  <c r="BT23" i="1"/>
  <c r="BU23" i="1"/>
  <c r="BJ23" i="1"/>
  <c r="BE23" i="1" l="1"/>
  <c r="BD23" i="1"/>
  <c r="BC23" i="1"/>
  <c r="BB23" i="1"/>
  <c r="BA23" i="1"/>
  <c r="AZ23" i="1"/>
  <c r="AY23" i="1"/>
  <c r="AX23" i="1"/>
  <c r="AW23" i="1"/>
  <c r="AV23" i="1"/>
  <c r="AU23" i="1"/>
  <c r="AT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BI22" i="1"/>
  <c r="BI23" i="1" s="1"/>
  <c r="BH22" i="1"/>
  <c r="BG22" i="1"/>
  <c r="BG23" i="1" s="1"/>
  <c r="BF22" i="1"/>
  <c r="BF23" i="1" s="1"/>
</calcChain>
</file>

<file path=xl/sharedStrings.xml><?xml version="1.0" encoding="utf-8"?>
<sst xmlns="http://schemas.openxmlformats.org/spreadsheetml/2006/main" count="102" uniqueCount="30">
  <si>
    <t>Cuadro 12.2.2 A</t>
  </si>
  <si>
    <t>(En tareas)</t>
  </si>
  <si>
    <t>ACTIVIDAD</t>
  </si>
  <si>
    <t>ene-mar</t>
  </si>
  <si>
    <t>abr-jun</t>
  </si>
  <si>
    <t>jul-sep</t>
  </si>
  <si>
    <t>oct-dic</t>
  </si>
  <si>
    <t>CORTE/ARADO</t>
  </si>
  <si>
    <t>CORTE/RASTRA</t>
  </si>
  <si>
    <t>CRUCE</t>
  </si>
  <si>
    <t>RASTRA</t>
  </si>
  <si>
    <t>FANGUEO</t>
  </si>
  <si>
    <t>SURQUEO</t>
  </si>
  <si>
    <t>MUREO</t>
  </si>
  <si>
    <t>SIEMBRA</t>
  </si>
  <si>
    <t>APORQUE</t>
  </si>
  <si>
    <t>RECOLECCION</t>
  </si>
  <si>
    <t>OTROS</t>
  </si>
  <si>
    <t>TOTAL</t>
  </si>
  <si>
    <t xml:space="preserve">                 Elaborado:  Departamento de Economía Agropecuaria y Estadísticas.</t>
  </si>
  <si>
    <t>2024*</t>
  </si>
  <si>
    <t>ZANJEO</t>
  </si>
  <si>
    <t>RIGOLEO</t>
  </si>
  <si>
    <t>COSECHA MECANIZADA</t>
  </si>
  <si>
    <t>SUB-SOLADO</t>
  </si>
  <si>
    <t>ELIMINACION</t>
  </si>
  <si>
    <t>2025*</t>
  </si>
  <si>
    <t xml:space="preserve">  Labores de Mecanización Realizadas por el PROSEMA, por Trimestres, 2007-2025</t>
  </si>
  <si>
    <t>* Datos preliminares.</t>
  </si>
  <si>
    <r>
      <rPr>
        <b/>
        <sz val="9"/>
        <rFont val="Calibri"/>
        <family val="2"/>
        <scheme val="minor"/>
      </rPr>
      <t xml:space="preserve">   FUENTE</t>
    </r>
    <r>
      <rPr>
        <sz val="9"/>
        <rFont val="Calibri"/>
        <family val="2"/>
        <scheme val="minor"/>
      </rPr>
      <t>: Ministerio de Agricultura.  Departamento de PROSEMA, División de Estudios Especiales.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</si>
</sst>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3" borderId="1" xfId="0" applyFont="1" applyFill="1" applyBorder="1" applyAlignment="1">
      <alignment horizontal="left"/>
    </xf>
    <xf numFmtId="164" fontId="2" fillId="3" borderId="1" xfId="1" applyNumberFormat="1" applyFont="1" applyFill="1" applyBorder="1" applyAlignment="1">
      <alignment horizontal="center"/>
    </xf>
    <xf numFmtId="164" fontId="2" fillId="3" borderId="8" xfId="1" applyNumberFormat="1" applyFont="1" applyFill="1" applyBorder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164" fontId="2" fillId="2" borderId="1" xfId="1" applyNumberFormat="1" applyFont="1" applyFill="1" applyBorder="1"/>
    <xf numFmtId="164" fontId="3" fillId="2" borderId="8" xfId="1" applyNumberFormat="1" applyFont="1" applyFill="1" applyBorder="1" applyAlignment="1">
      <alignment horizontal="center"/>
    </xf>
    <xf numFmtId="164" fontId="2" fillId="2" borderId="8" xfId="1" applyNumberFormat="1" applyFont="1" applyFill="1" applyBorder="1" applyAlignment="1"/>
    <xf numFmtId="164" fontId="2" fillId="2" borderId="9" xfId="1" applyNumberFormat="1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3" borderId="10" xfId="0" applyFont="1" applyFill="1" applyBorder="1" applyAlignment="1">
      <alignment horizontal="left"/>
    </xf>
    <xf numFmtId="164" fontId="2" fillId="3" borderId="10" xfId="1" applyNumberFormat="1" applyFont="1" applyFill="1" applyBorder="1" applyAlignment="1">
      <alignment horizontal="center"/>
    </xf>
    <xf numFmtId="164" fontId="2" fillId="3" borderId="0" xfId="1" applyNumberFormat="1" applyFont="1" applyFill="1" applyBorder="1" applyAlignment="1">
      <alignment horizontal="center"/>
    </xf>
    <xf numFmtId="164" fontId="2" fillId="3" borderId="11" xfId="1" applyNumberFormat="1" applyFont="1" applyFill="1" applyBorder="1" applyAlignment="1">
      <alignment horizontal="center"/>
    </xf>
    <xf numFmtId="164" fontId="2" fillId="2" borderId="10" xfId="1" applyNumberFormat="1" applyFont="1" applyFill="1" applyBorder="1"/>
    <xf numFmtId="164" fontId="3" fillId="2" borderId="0" xfId="1" applyNumberFormat="1" applyFont="1" applyFill="1" applyBorder="1" applyAlignment="1">
      <alignment horizontal="center"/>
    </xf>
    <xf numFmtId="164" fontId="2" fillId="2" borderId="0" xfId="1" applyNumberFormat="1" applyFont="1" applyFill="1" applyBorder="1" applyAlignment="1"/>
    <xf numFmtId="164" fontId="2" fillId="2" borderId="11" xfId="1" applyNumberFormat="1" applyFont="1" applyFill="1" applyBorder="1" applyAlignment="1">
      <alignment horizontal="center"/>
    </xf>
    <xf numFmtId="3" fontId="2" fillId="2" borderId="0" xfId="0" applyNumberFormat="1" applyFont="1" applyFill="1"/>
    <xf numFmtId="3" fontId="2" fillId="2" borderId="11" xfId="0" applyNumberFormat="1" applyFont="1" applyFill="1" applyBorder="1"/>
    <xf numFmtId="164" fontId="2" fillId="0" borderId="11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2" fillId="2" borderId="0" xfId="0" applyFont="1" applyFill="1"/>
    <xf numFmtId="0" fontId="2" fillId="2" borderId="11" xfId="0" applyFont="1" applyFill="1" applyBorder="1"/>
    <xf numFmtId="164" fontId="4" fillId="4" borderId="12" xfId="1" applyNumberFormat="1" applyFont="1" applyFill="1" applyBorder="1" applyAlignment="1">
      <alignment horizontal="center"/>
    </xf>
    <xf numFmtId="164" fontId="4" fillId="4" borderId="13" xfId="1" applyNumberFormat="1" applyFont="1" applyFill="1" applyBorder="1" applyAlignment="1">
      <alignment horizontal="center"/>
    </xf>
    <xf numFmtId="164" fontId="4" fillId="4" borderId="14" xfId="1" applyNumberFormat="1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justify" wrapText="1"/>
    </xf>
    <xf numFmtId="0" fontId="5" fillId="5" borderId="6" xfId="0" applyFont="1" applyFill="1" applyBorder="1" applyAlignment="1">
      <alignment horizontal="center" vertical="justify" wrapText="1"/>
    </xf>
    <xf numFmtId="0" fontId="5" fillId="5" borderId="7" xfId="0" applyFont="1" applyFill="1" applyBorder="1" applyAlignment="1">
      <alignment horizontal="center" vertical="justify" wrapText="1"/>
    </xf>
    <xf numFmtId="0" fontId="5" fillId="5" borderId="1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6" fillId="0" borderId="0" xfId="0" applyFont="1"/>
    <xf numFmtId="164" fontId="7" fillId="3" borderId="0" xfId="1" applyNumberFormat="1" applyFont="1" applyFill="1" applyAlignment="1">
      <alignment horizontal="center"/>
    </xf>
    <xf numFmtId="0" fontId="6" fillId="2" borderId="0" xfId="0" applyFont="1" applyFill="1"/>
    <xf numFmtId="0" fontId="7" fillId="3" borderId="0" xfId="0" applyFont="1" applyFill="1" applyAlignment="1">
      <alignment horizontal="left"/>
    </xf>
    <xf numFmtId="0" fontId="4" fillId="4" borderId="15" xfId="0" applyFont="1" applyFill="1" applyBorder="1" applyAlignment="1">
      <alignment horizontal="left"/>
    </xf>
    <xf numFmtId="0" fontId="7" fillId="2" borderId="0" xfId="0" applyFont="1" applyFill="1" applyAlignment="1">
      <alignment horizontal="right"/>
    </xf>
    <xf numFmtId="164" fontId="9" fillId="3" borderId="0" xfId="1" applyNumberFormat="1" applyFont="1" applyFill="1" applyAlignment="1">
      <alignment horizontal="center"/>
    </xf>
    <xf numFmtId="164" fontId="6" fillId="2" borderId="0" xfId="0" applyNumberFormat="1" applyFont="1" applyFill="1"/>
    <xf numFmtId="3" fontId="6" fillId="2" borderId="0" xfId="0" applyNumberFormat="1" applyFont="1" applyFill="1"/>
    <xf numFmtId="3" fontId="2" fillId="2" borderId="8" xfId="0" applyNumberFormat="1" applyFont="1" applyFill="1" applyBorder="1"/>
    <xf numFmtId="3" fontId="2" fillId="2" borderId="9" xfId="0" applyNumberFormat="1" applyFont="1" applyFill="1" applyBorder="1"/>
    <xf numFmtId="0" fontId="8" fillId="2" borderId="6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5" borderId="2" xfId="0" applyFont="1" applyFill="1" applyBorder="1" applyAlignment="1">
      <alignment horizontal="center" vertical="justify" wrapText="1"/>
    </xf>
    <xf numFmtId="0" fontId="5" fillId="5" borderId="3" xfId="0" applyFont="1" applyFill="1" applyBorder="1" applyAlignment="1">
      <alignment horizontal="center" vertical="justify" wrapText="1"/>
    </xf>
    <xf numFmtId="0" fontId="5" fillId="5" borderId="4" xfId="0" applyFont="1" applyFill="1" applyBorder="1" applyAlignment="1">
      <alignment horizontal="center" vertical="justify" wrapText="1"/>
    </xf>
    <xf numFmtId="164" fontId="3" fillId="2" borderId="11" xfId="1" applyNumberFormat="1" applyFont="1" applyFill="1" applyBorder="1" applyAlignment="1">
      <alignment horizontal="center"/>
    </xf>
    <xf numFmtId="164" fontId="3" fillId="2" borderId="9" xfId="1" applyNumberFormat="1" applyFont="1" applyFill="1" applyBorder="1" applyAlignment="1">
      <alignment horizontal="center"/>
    </xf>
    <xf numFmtId="164" fontId="3" fillId="2" borderId="7" xfId="1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44842</xdr:colOff>
      <xdr:row>0</xdr:row>
      <xdr:rowOff>0</xdr:rowOff>
    </xdr:from>
    <xdr:to>
      <xdr:col>1</xdr:col>
      <xdr:colOff>86273</xdr:colOff>
      <xdr:row>3</xdr:row>
      <xdr:rowOff>181938</xdr:rowOff>
    </xdr:to>
    <xdr:pic>
      <xdr:nvPicPr>
        <xdr:cNvPr id="2" name="Imagen 15">
          <a:extLst>
            <a:ext uri="{FF2B5EF4-FFF2-40B4-BE49-F238E27FC236}">
              <a16:creationId xmlns:a16="http://schemas.microsoft.com/office/drawing/2014/main" id="{03CEF7FF-A885-4FFB-AE16-7F9FD6B4D7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69"/>
        <a:stretch/>
      </xdr:blipFill>
      <xdr:spPr bwMode="auto">
        <a:xfrm>
          <a:off x="44842" y="0"/>
          <a:ext cx="1400616" cy="738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80"/>
  <sheetViews>
    <sheetView tabSelected="1" zoomScale="89" zoomScaleNormal="89" zoomScaleSheetLayoutView="100" workbookViewId="0">
      <pane xSplit="1" topLeftCell="BJ1" activePane="topRight" state="frozen"/>
      <selection pane="topRight" activeCell="BP11" sqref="BP11"/>
    </sheetView>
  </sheetViews>
  <sheetFormatPr baseColWidth="10" defaultRowHeight="12" x14ac:dyDescent="0.2"/>
  <cols>
    <col min="1" max="1" width="20.42578125" style="33" customWidth="1"/>
    <col min="2" max="2" width="10.85546875" style="33" customWidth="1"/>
    <col min="3" max="3" width="9.7109375" style="33" customWidth="1"/>
    <col min="4" max="4" width="9.28515625" style="33" customWidth="1"/>
    <col min="5" max="5" width="9.7109375" style="33" customWidth="1"/>
    <col min="6" max="6" width="10.7109375" style="33" customWidth="1"/>
    <col min="7" max="7" width="9.85546875" style="33" customWidth="1"/>
    <col min="8" max="9" width="9.42578125" style="33" customWidth="1"/>
    <col min="10" max="10" width="10.140625" style="33" customWidth="1"/>
    <col min="11" max="12" width="9.85546875" style="33" customWidth="1"/>
    <col min="13" max="13" width="9.42578125" style="33" customWidth="1"/>
    <col min="14" max="14" width="11" style="33" customWidth="1"/>
    <col min="15" max="15" width="9.7109375" style="33" customWidth="1"/>
    <col min="16" max="16" width="9.42578125" style="33" customWidth="1"/>
    <col min="17" max="17" width="9.7109375" style="33" customWidth="1"/>
    <col min="18" max="18" width="10.5703125" style="33" customWidth="1"/>
    <col min="19" max="21" width="9.7109375" style="33" customWidth="1"/>
    <col min="22" max="22" width="10.140625" style="33" customWidth="1"/>
    <col min="23" max="23" width="9.28515625" style="33" customWidth="1"/>
    <col min="24" max="24" width="9.85546875" style="33" customWidth="1"/>
    <col min="25" max="25" width="9.28515625" style="33" customWidth="1"/>
    <col min="26" max="26" width="10.28515625" style="33" customWidth="1"/>
    <col min="27" max="27" width="9.5703125" style="33" customWidth="1"/>
    <col min="28" max="29" width="9.7109375" style="33" customWidth="1"/>
    <col min="30" max="30" width="9.5703125" style="33" customWidth="1"/>
    <col min="31" max="31" width="10" style="33" customWidth="1"/>
    <col min="32" max="33" width="9.7109375" style="33" customWidth="1"/>
    <col min="34" max="35" width="9.85546875" style="33" customWidth="1"/>
    <col min="36" max="36" width="9.7109375" style="33" customWidth="1"/>
    <col min="37" max="37" width="9.85546875" style="33" customWidth="1"/>
    <col min="38" max="38" width="10.42578125" style="35" customWidth="1"/>
    <col min="39" max="39" width="9.85546875" style="35" customWidth="1"/>
    <col min="40" max="41" width="9.7109375" style="35" customWidth="1"/>
    <col min="42" max="42" width="10" style="35" customWidth="1"/>
    <col min="43" max="46" width="9.85546875" style="35" customWidth="1"/>
    <col min="47" max="47" width="10.28515625" style="35" customWidth="1"/>
    <col min="48" max="48" width="9.5703125" style="35" customWidth="1"/>
    <col min="49" max="49" width="9.42578125" style="35" customWidth="1"/>
    <col min="50" max="52" width="9.7109375" style="35" customWidth="1"/>
    <col min="53" max="53" width="9.28515625" style="35" customWidth="1"/>
    <col min="54" max="54" width="9.85546875" style="35" customWidth="1"/>
    <col min="55" max="55" width="10" style="35" customWidth="1"/>
    <col min="56" max="56" width="9.140625" style="35" customWidth="1"/>
    <col min="57" max="57" width="8.85546875" style="35" customWidth="1"/>
    <col min="58" max="58" width="10.28515625" style="35" customWidth="1"/>
    <col min="59" max="59" width="10" style="35" customWidth="1"/>
    <col min="60" max="60" width="9.140625" style="35" customWidth="1"/>
    <col min="61" max="61" width="9.5703125" style="33" customWidth="1"/>
    <col min="62" max="62" width="10" style="33" customWidth="1"/>
    <col min="63" max="63" width="10.85546875" style="33" customWidth="1"/>
    <col min="64" max="64" width="9.5703125" style="33" customWidth="1"/>
    <col min="65" max="65" width="10.42578125" style="33" customWidth="1"/>
    <col min="66" max="67" width="10" style="33" customWidth="1"/>
    <col min="68" max="69" width="9.5703125" style="33" customWidth="1"/>
    <col min="70" max="70" width="10.140625" style="33" customWidth="1"/>
    <col min="71" max="71" width="10.42578125" style="33" customWidth="1"/>
    <col min="72" max="72" width="10" style="33" customWidth="1"/>
    <col min="73" max="73" width="9.85546875" style="33" customWidth="1"/>
    <col min="74" max="74" width="10" style="33" customWidth="1"/>
    <col min="75" max="75" width="10.42578125" style="33" customWidth="1"/>
    <col min="76" max="76" width="10.5703125" style="33" customWidth="1"/>
    <col min="77" max="77" width="9" style="33" customWidth="1"/>
    <col min="78" max="255" width="11.42578125" style="33"/>
    <col min="256" max="256" width="14.7109375" style="33" customWidth="1"/>
    <col min="257" max="317" width="8.28515625" style="33" customWidth="1"/>
    <col min="318" max="511" width="11.42578125" style="33"/>
    <col min="512" max="512" width="14.7109375" style="33" customWidth="1"/>
    <col min="513" max="573" width="8.28515625" style="33" customWidth="1"/>
    <col min="574" max="767" width="11.42578125" style="33"/>
    <col min="768" max="768" width="14.7109375" style="33" customWidth="1"/>
    <col min="769" max="829" width="8.28515625" style="33" customWidth="1"/>
    <col min="830" max="1023" width="11.42578125" style="33"/>
    <col min="1024" max="1024" width="14.7109375" style="33" customWidth="1"/>
    <col min="1025" max="1085" width="8.28515625" style="33" customWidth="1"/>
    <col min="1086" max="1279" width="11.42578125" style="33"/>
    <col min="1280" max="1280" width="14.7109375" style="33" customWidth="1"/>
    <col min="1281" max="1341" width="8.28515625" style="33" customWidth="1"/>
    <col min="1342" max="1535" width="11.42578125" style="33"/>
    <col min="1536" max="1536" width="14.7109375" style="33" customWidth="1"/>
    <col min="1537" max="1597" width="8.28515625" style="33" customWidth="1"/>
    <col min="1598" max="1791" width="11.42578125" style="33"/>
    <col min="1792" max="1792" width="14.7109375" style="33" customWidth="1"/>
    <col min="1793" max="1853" width="8.28515625" style="33" customWidth="1"/>
    <col min="1854" max="2047" width="11.42578125" style="33"/>
    <col min="2048" max="2048" width="14.7109375" style="33" customWidth="1"/>
    <col min="2049" max="2109" width="8.28515625" style="33" customWidth="1"/>
    <col min="2110" max="2303" width="11.42578125" style="33"/>
    <col min="2304" max="2304" width="14.7109375" style="33" customWidth="1"/>
    <col min="2305" max="2365" width="8.28515625" style="33" customWidth="1"/>
    <col min="2366" max="2559" width="11.42578125" style="33"/>
    <col min="2560" max="2560" width="14.7109375" style="33" customWidth="1"/>
    <col min="2561" max="2621" width="8.28515625" style="33" customWidth="1"/>
    <col min="2622" max="2815" width="11.42578125" style="33"/>
    <col min="2816" max="2816" width="14.7109375" style="33" customWidth="1"/>
    <col min="2817" max="2877" width="8.28515625" style="33" customWidth="1"/>
    <col min="2878" max="3071" width="11.42578125" style="33"/>
    <col min="3072" max="3072" width="14.7109375" style="33" customWidth="1"/>
    <col min="3073" max="3133" width="8.28515625" style="33" customWidth="1"/>
    <col min="3134" max="3327" width="11.42578125" style="33"/>
    <col min="3328" max="3328" width="14.7109375" style="33" customWidth="1"/>
    <col min="3329" max="3389" width="8.28515625" style="33" customWidth="1"/>
    <col min="3390" max="3583" width="11.42578125" style="33"/>
    <col min="3584" max="3584" width="14.7109375" style="33" customWidth="1"/>
    <col min="3585" max="3645" width="8.28515625" style="33" customWidth="1"/>
    <col min="3646" max="3839" width="11.42578125" style="33"/>
    <col min="3840" max="3840" width="14.7109375" style="33" customWidth="1"/>
    <col min="3841" max="3901" width="8.28515625" style="33" customWidth="1"/>
    <col min="3902" max="4095" width="11.42578125" style="33"/>
    <col min="4096" max="4096" width="14.7109375" style="33" customWidth="1"/>
    <col min="4097" max="4157" width="8.28515625" style="33" customWidth="1"/>
    <col min="4158" max="4351" width="11.42578125" style="33"/>
    <col min="4352" max="4352" width="14.7109375" style="33" customWidth="1"/>
    <col min="4353" max="4413" width="8.28515625" style="33" customWidth="1"/>
    <col min="4414" max="4607" width="11.42578125" style="33"/>
    <col min="4608" max="4608" width="14.7109375" style="33" customWidth="1"/>
    <col min="4609" max="4669" width="8.28515625" style="33" customWidth="1"/>
    <col min="4670" max="4863" width="11.42578125" style="33"/>
    <col min="4864" max="4864" width="14.7109375" style="33" customWidth="1"/>
    <col min="4865" max="4925" width="8.28515625" style="33" customWidth="1"/>
    <col min="4926" max="5119" width="11.42578125" style="33"/>
    <col min="5120" max="5120" width="14.7109375" style="33" customWidth="1"/>
    <col min="5121" max="5181" width="8.28515625" style="33" customWidth="1"/>
    <col min="5182" max="5375" width="11.42578125" style="33"/>
    <col min="5376" max="5376" width="14.7109375" style="33" customWidth="1"/>
    <col min="5377" max="5437" width="8.28515625" style="33" customWidth="1"/>
    <col min="5438" max="5631" width="11.42578125" style="33"/>
    <col min="5632" max="5632" width="14.7109375" style="33" customWidth="1"/>
    <col min="5633" max="5693" width="8.28515625" style="33" customWidth="1"/>
    <col min="5694" max="5887" width="11.42578125" style="33"/>
    <col min="5888" max="5888" width="14.7109375" style="33" customWidth="1"/>
    <col min="5889" max="5949" width="8.28515625" style="33" customWidth="1"/>
    <col min="5950" max="6143" width="11.42578125" style="33"/>
    <col min="6144" max="6144" width="14.7109375" style="33" customWidth="1"/>
    <col min="6145" max="6205" width="8.28515625" style="33" customWidth="1"/>
    <col min="6206" max="6399" width="11.42578125" style="33"/>
    <col min="6400" max="6400" width="14.7109375" style="33" customWidth="1"/>
    <col min="6401" max="6461" width="8.28515625" style="33" customWidth="1"/>
    <col min="6462" max="6655" width="11.42578125" style="33"/>
    <col min="6656" max="6656" width="14.7109375" style="33" customWidth="1"/>
    <col min="6657" max="6717" width="8.28515625" style="33" customWidth="1"/>
    <col min="6718" max="6911" width="11.42578125" style="33"/>
    <col min="6912" max="6912" width="14.7109375" style="33" customWidth="1"/>
    <col min="6913" max="6973" width="8.28515625" style="33" customWidth="1"/>
    <col min="6974" max="7167" width="11.42578125" style="33"/>
    <col min="7168" max="7168" width="14.7109375" style="33" customWidth="1"/>
    <col min="7169" max="7229" width="8.28515625" style="33" customWidth="1"/>
    <col min="7230" max="7423" width="11.42578125" style="33"/>
    <col min="7424" max="7424" width="14.7109375" style="33" customWidth="1"/>
    <col min="7425" max="7485" width="8.28515625" style="33" customWidth="1"/>
    <col min="7486" max="7679" width="11.42578125" style="33"/>
    <col min="7680" max="7680" width="14.7109375" style="33" customWidth="1"/>
    <col min="7681" max="7741" width="8.28515625" style="33" customWidth="1"/>
    <col min="7742" max="7935" width="11.42578125" style="33"/>
    <col min="7936" max="7936" width="14.7109375" style="33" customWidth="1"/>
    <col min="7937" max="7997" width="8.28515625" style="33" customWidth="1"/>
    <col min="7998" max="8191" width="11.42578125" style="33"/>
    <col min="8192" max="8192" width="14.7109375" style="33" customWidth="1"/>
    <col min="8193" max="8253" width="8.28515625" style="33" customWidth="1"/>
    <col min="8254" max="8447" width="11.42578125" style="33"/>
    <col min="8448" max="8448" width="14.7109375" style="33" customWidth="1"/>
    <col min="8449" max="8509" width="8.28515625" style="33" customWidth="1"/>
    <col min="8510" max="8703" width="11.42578125" style="33"/>
    <col min="8704" max="8704" width="14.7109375" style="33" customWidth="1"/>
    <col min="8705" max="8765" width="8.28515625" style="33" customWidth="1"/>
    <col min="8766" max="8959" width="11.42578125" style="33"/>
    <col min="8960" max="8960" width="14.7109375" style="33" customWidth="1"/>
    <col min="8961" max="9021" width="8.28515625" style="33" customWidth="1"/>
    <col min="9022" max="9215" width="11.42578125" style="33"/>
    <col min="9216" max="9216" width="14.7109375" style="33" customWidth="1"/>
    <col min="9217" max="9277" width="8.28515625" style="33" customWidth="1"/>
    <col min="9278" max="9471" width="11.42578125" style="33"/>
    <col min="9472" max="9472" width="14.7109375" style="33" customWidth="1"/>
    <col min="9473" max="9533" width="8.28515625" style="33" customWidth="1"/>
    <col min="9534" max="9727" width="11.42578125" style="33"/>
    <col min="9728" max="9728" width="14.7109375" style="33" customWidth="1"/>
    <col min="9729" max="9789" width="8.28515625" style="33" customWidth="1"/>
    <col min="9790" max="9983" width="11.42578125" style="33"/>
    <col min="9984" max="9984" width="14.7109375" style="33" customWidth="1"/>
    <col min="9985" max="10045" width="8.28515625" style="33" customWidth="1"/>
    <col min="10046" max="10239" width="11.42578125" style="33"/>
    <col min="10240" max="10240" width="14.7109375" style="33" customWidth="1"/>
    <col min="10241" max="10301" width="8.28515625" style="33" customWidth="1"/>
    <col min="10302" max="10495" width="11.42578125" style="33"/>
    <col min="10496" max="10496" width="14.7109375" style="33" customWidth="1"/>
    <col min="10497" max="10557" width="8.28515625" style="33" customWidth="1"/>
    <col min="10558" max="10751" width="11.42578125" style="33"/>
    <col min="10752" max="10752" width="14.7109375" style="33" customWidth="1"/>
    <col min="10753" max="10813" width="8.28515625" style="33" customWidth="1"/>
    <col min="10814" max="11007" width="11.42578125" style="33"/>
    <col min="11008" max="11008" width="14.7109375" style="33" customWidth="1"/>
    <col min="11009" max="11069" width="8.28515625" style="33" customWidth="1"/>
    <col min="11070" max="11263" width="11.42578125" style="33"/>
    <col min="11264" max="11264" width="14.7109375" style="33" customWidth="1"/>
    <col min="11265" max="11325" width="8.28515625" style="33" customWidth="1"/>
    <col min="11326" max="11519" width="11.42578125" style="33"/>
    <col min="11520" max="11520" width="14.7109375" style="33" customWidth="1"/>
    <col min="11521" max="11581" width="8.28515625" style="33" customWidth="1"/>
    <col min="11582" max="11775" width="11.42578125" style="33"/>
    <col min="11776" max="11776" width="14.7109375" style="33" customWidth="1"/>
    <col min="11777" max="11837" width="8.28515625" style="33" customWidth="1"/>
    <col min="11838" max="12031" width="11.42578125" style="33"/>
    <col min="12032" max="12032" width="14.7109375" style="33" customWidth="1"/>
    <col min="12033" max="12093" width="8.28515625" style="33" customWidth="1"/>
    <col min="12094" max="12287" width="11.42578125" style="33"/>
    <col min="12288" max="12288" width="14.7109375" style="33" customWidth="1"/>
    <col min="12289" max="12349" width="8.28515625" style="33" customWidth="1"/>
    <col min="12350" max="12543" width="11.42578125" style="33"/>
    <col min="12544" max="12544" width="14.7109375" style="33" customWidth="1"/>
    <col min="12545" max="12605" width="8.28515625" style="33" customWidth="1"/>
    <col min="12606" max="12799" width="11.42578125" style="33"/>
    <col min="12800" max="12800" width="14.7109375" style="33" customWidth="1"/>
    <col min="12801" max="12861" width="8.28515625" style="33" customWidth="1"/>
    <col min="12862" max="13055" width="11.42578125" style="33"/>
    <col min="13056" max="13056" width="14.7109375" style="33" customWidth="1"/>
    <col min="13057" max="13117" width="8.28515625" style="33" customWidth="1"/>
    <col min="13118" max="13311" width="11.42578125" style="33"/>
    <col min="13312" max="13312" width="14.7109375" style="33" customWidth="1"/>
    <col min="13313" max="13373" width="8.28515625" style="33" customWidth="1"/>
    <col min="13374" max="13567" width="11.42578125" style="33"/>
    <col min="13568" max="13568" width="14.7109375" style="33" customWidth="1"/>
    <col min="13569" max="13629" width="8.28515625" style="33" customWidth="1"/>
    <col min="13630" max="13823" width="11.42578125" style="33"/>
    <col min="13824" max="13824" width="14.7109375" style="33" customWidth="1"/>
    <col min="13825" max="13885" width="8.28515625" style="33" customWidth="1"/>
    <col min="13886" max="14079" width="11.42578125" style="33"/>
    <col min="14080" max="14080" width="14.7109375" style="33" customWidth="1"/>
    <col min="14081" max="14141" width="8.28515625" style="33" customWidth="1"/>
    <col min="14142" max="14335" width="11.42578125" style="33"/>
    <col min="14336" max="14336" width="14.7109375" style="33" customWidth="1"/>
    <col min="14337" max="14397" width="8.28515625" style="33" customWidth="1"/>
    <col min="14398" max="14591" width="11.42578125" style="33"/>
    <col min="14592" max="14592" width="14.7109375" style="33" customWidth="1"/>
    <col min="14593" max="14653" width="8.28515625" style="33" customWidth="1"/>
    <col min="14654" max="14847" width="11.42578125" style="33"/>
    <col min="14848" max="14848" width="14.7109375" style="33" customWidth="1"/>
    <col min="14849" max="14909" width="8.28515625" style="33" customWidth="1"/>
    <col min="14910" max="15103" width="11.42578125" style="33"/>
    <col min="15104" max="15104" width="14.7109375" style="33" customWidth="1"/>
    <col min="15105" max="15165" width="8.28515625" style="33" customWidth="1"/>
    <col min="15166" max="15359" width="11.42578125" style="33"/>
    <col min="15360" max="15360" width="14.7109375" style="33" customWidth="1"/>
    <col min="15361" max="15421" width="8.28515625" style="33" customWidth="1"/>
    <col min="15422" max="15615" width="11.42578125" style="33"/>
    <col min="15616" max="15616" width="14.7109375" style="33" customWidth="1"/>
    <col min="15617" max="15677" width="8.28515625" style="33" customWidth="1"/>
    <col min="15678" max="15871" width="11.42578125" style="33"/>
    <col min="15872" max="15872" width="14.7109375" style="33" customWidth="1"/>
    <col min="15873" max="15933" width="8.28515625" style="33" customWidth="1"/>
    <col min="15934" max="16127" width="11.42578125" style="33"/>
    <col min="16128" max="16128" width="14.7109375" style="33" customWidth="1"/>
    <col min="16129" max="16189" width="8.28515625" style="33" customWidth="1"/>
    <col min="16190" max="16384" width="11.42578125" style="33"/>
  </cols>
  <sheetData>
    <row r="1" spans="1:101" s="35" customFormat="1" x14ac:dyDescent="0.2">
      <c r="AL1" s="38"/>
      <c r="AM1" s="38"/>
      <c r="AN1" s="38"/>
      <c r="AO1" s="38"/>
      <c r="AP1" s="38"/>
      <c r="AQ1" s="38"/>
      <c r="AR1" s="38"/>
      <c r="AS1" s="38"/>
    </row>
    <row r="2" spans="1:101" ht="15.75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</row>
    <row r="3" spans="1:101" ht="15.75" x14ac:dyDescent="0.25">
      <c r="A3" s="45" t="s">
        <v>27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</row>
    <row r="4" spans="1:101" ht="16.5" customHeight="1" thickBot="1" x14ac:dyDescent="0.3">
      <c r="A4" s="44" t="s">
        <v>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</row>
    <row r="5" spans="1:101" s="35" customFormat="1" ht="16.5" customHeight="1" x14ac:dyDescent="0.2">
      <c r="A5" s="31" t="s">
        <v>2</v>
      </c>
      <c r="B5" s="46">
        <v>2007</v>
      </c>
      <c r="C5" s="47"/>
      <c r="D5" s="47"/>
      <c r="E5" s="48"/>
      <c r="F5" s="46">
        <v>2008</v>
      </c>
      <c r="G5" s="47"/>
      <c r="H5" s="47"/>
      <c r="I5" s="48"/>
      <c r="J5" s="46">
        <v>2009</v>
      </c>
      <c r="K5" s="47"/>
      <c r="L5" s="47"/>
      <c r="M5" s="48"/>
      <c r="N5" s="46">
        <v>2010</v>
      </c>
      <c r="O5" s="47"/>
      <c r="P5" s="47"/>
      <c r="Q5" s="48"/>
      <c r="R5" s="46">
        <v>2011</v>
      </c>
      <c r="S5" s="47"/>
      <c r="T5" s="47"/>
      <c r="U5" s="48"/>
      <c r="V5" s="46">
        <v>2012</v>
      </c>
      <c r="W5" s="47"/>
      <c r="X5" s="47"/>
      <c r="Y5" s="48"/>
      <c r="Z5" s="46">
        <v>2013</v>
      </c>
      <c r="AA5" s="47"/>
      <c r="AB5" s="47"/>
      <c r="AC5" s="48"/>
      <c r="AD5" s="46">
        <v>2014</v>
      </c>
      <c r="AE5" s="47"/>
      <c r="AF5" s="47"/>
      <c r="AG5" s="48"/>
      <c r="AH5" s="46">
        <v>2015</v>
      </c>
      <c r="AI5" s="47"/>
      <c r="AJ5" s="47"/>
      <c r="AK5" s="48"/>
      <c r="AL5" s="46">
        <v>2016</v>
      </c>
      <c r="AM5" s="47"/>
      <c r="AN5" s="47"/>
      <c r="AO5" s="48"/>
      <c r="AP5" s="46">
        <v>2017</v>
      </c>
      <c r="AQ5" s="47"/>
      <c r="AR5" s="47"/>
      <c r="AS5" s="48"/>
      <c r="AT5" s="46">
        <v>2018</v>
      </c>
      <c r="AU5" s="47"/>
      <c r="AV5" s="47"/>
      <c r="AW5" s="48"/>
      <c r="AX5" s="46">
        <v>2019</v>
      </c>
      <c r="AY5" s="47"/>
      <c r="AZ5" s="47"/>
      <c r="BA5" s="48"/>
      <c r="BB5" s="46">
        <v>2020</v>
      </c>
      <c r="BC5" s="47"/>
      <c r="BD5" s="47"/>
      <c r="BE5" s="48"/>
      <c r="BF5" s="46">
        <v>2021</v>
      </c>
      <c r="BG5" s="47"/>
      <c r="BH5" s="47"/>
      <c r="BI5" s="48"/>
      <c r="BJ5" s="46">
        <v>2022</v>
      </c>
      <c r="BK5" s="47"/>
      <c r="BL5" s="47"/>
      <c r="BM5" s="48"/>
      <c r="BN5" s="46">
        <v>2023</v>
      </c>
      <c r="BO5" s="47"/>
      <c r="BP5" s="47"/>
      <c r="BQ5" s="48"/>
      <c r="BR5" s="46" t="s">
        <v>20</v>
      </c>
      <c r="BS5" s="47"/>
      <c r="BT5" s="47"/>
      <c r="BU5" s="48"/>
      <c r="BV5" s="46" t="s">
        <v>26</v>
      </c>
      <c r="BW5" s="47"/>
      <c r="BX5" s="47"/>
      <c r="BY5" s="48"/>
    </row>
    <row r="6" spans="1:101" s="35" customFormat="1" ht="16.5" customHeight="1" thickBot="1" x14ac:dyDescent="0.25">
      <c r="A6" s="32"/>
      <c r="B6" s="28" t="s">
        <v>3</v>
      </c>
      <c r="C6" s="29" t="s">
        <v>4</v>
      </c>
      <c r="D6" s="29" t="s">
        <v>5</v>
      </c>
      <c r="E6" s="30" t="s">
        <v>6</v>
      </c>
      <c r="F6" s="28" t="s">
        <v>3</v>
      </c>
      <c r="G6" s="29" t="s">
        <v>4</v>
      </c>
      <c r="H6" s="29" t="s">
        <v>5</v>
      </c>
      <c r="I6" s="30" t="s">
        <v>6</v>
      </c>
      <c r="J6" s="29" t="s">
        <v>3</v>
      </c>
      <c r="K6" s="29" t="s">
        <v>4</v>
      </c>
      <c r="L6" s="29" t="s">
        <v>5</v>
      </c>
      <c r="M6" s="29" t="s">
        <v>6</v>
      </c>
      <c r="N6" s="28" t="s">
        <v>3</v>
      </c>
      <c r="O6" s="29" t="s">
        <v>4</v>
      </c>
      <c r="P6" s="29" t="s">
        <v>5</v>
      </c>
      <c r="Q6" s="30" t="s">
        <v>6</v>
      </c>
      <c r="R6" s="29" t="s">
        <v>3</v>
      </c>
      <c r="S6" s="29" t="s">
        <v>4</v>
      </c>
      <c r="T6" s="29" t="s">
        <v>5</v>
      </c>
      <c r="U6" s="29" t="s">
        <v>6</v>
      </c>
      <c r="V6" s="28" t="s">
        <v>3</v>
      </c>
      <c r="W6" s="29" t="s">
        <v>4</v>
      </c>
      <c r="X6" s="29" t="s">
        <v>5</v>
      </c>
      <c r="Y6" s="30" t="s">
        <v>6</v>
      </c>
      <c r="Z6" s="29" t="s">
        <v>3</v>
      </c>
      <c r="AA6" s="29" t="s">
        <v>4</v>
      </c>
      <c r="AB6" s="29" t="s">
        <v>5</v>
      </c>
      <c r="AC6" s="29" t="s">
        <v>6</v>
      </c>
      <c r="AD6" s="28" t="s">
        <v>3</v>
      </c>
      <c r="AE6" s="29" t="s">
        <v>4</v>
      </c>
      <c r="AF6" s="29" t="s">
        <v>5</v>
      </c>
      <c r="AG6" s="30" t="s">
        <v>6</v>
      </c>
      <c r="AH6" s="29" t="s">
        <v>3</v>
      </c>
      <c r="AI6" s="29" t="s">
        <v>4</v>
      </c>
      <c r="AJ6" s="29" t="s">
        <v>5</v>
      </c>
      <c r="AK6" s="29" t="s">
        <v>6</v>
      </c>
      <c r="AL6" s="28" t="s">
        <v>3</v>
      </c>
      <c r="AM6" s="29" t="s">
        <v>4</v>
      </c>
      <c r="AN6" s="29" t="s">
        <v>5</v>
      </c>
      <c r="AO6" s="30" t="s">
        <v>6</v>
      </c>
      <c r="AP6" s="29" t="s">
        <v>3</v>
      </c>
      <c r="AQ6" s="29" t="s">
        <v>4</v>
      </c>
      <c r="AR6" s="29" t="s">
        <v>5</v>
      </c>
      <c r="AS6" s="29" t="s">
        <v>6</v>
      </c>
      <c r="AT6" s="28" t="s">
        <v>3</v>
      </c>
      <c r="AU6" s="29" t="s">
        <v>4</v>
      </c>
      <c r="AV6" s="29" t="s">
        <v>5</v>
      </c>
      <c r="AW6" s="30" t="s">
        <v>6</v>
      </c>
      <c r="AX6" s="29" t="s">
        <v>3</v>
      </c>
      <c r="AY6" s="29" t="s">
        <v>4</v>
      </c>
      <c r="AZ6" s="29" t="s">
        <v>5</v>
      </c>
      <c r="BA6" s="29" t="s">
        <v>6</v>
      </c>
      <c r="BB6" s="28" t="s">
        <v>3</v>
      </c>
      <c r="BC6" s="29" t="s">
        <v>4</v>
      </c>
      <c r="BD6" s="29" t="s">
        <v>5</v>
      </c>
      <c r="BE6" s="30" t="s">
        <v>6</v>
      </c>
      <c r="BF6" s="29" t="s">
        <v>3</v>
      </c>
      <c r="BG6" s="29" t="s">
        <v>4</v>
      </c>
      <c r="BH6" s="29" t="s">
        <v>5</v>
      </c>
      <c r="BI6" s="30" t="s">
        <v>6</v>
      </c>
      <c r="BJ6" s="28" t="s">
        <v>3</v>
      </c>
      <c r="BK6" s="29" t="s">
        <v>4</v>
      </c>
      <c r="BL6" s="29" t="s">
        <v>5</v>
      </c>
      <c r="BM6" s="30" t="s">
        <v>6</v>
      </c>
      <c r="BN6" s="28" t="s">
        <v>3</v>
      </c>
      <c r="BO6" s="29" t="s">
        <v>4</v>
      </c>
      <c r="BP6" s="29" t="s">
        <v>5</v>
      </c>
      <c r="BQ6" s="30" t="s">
        <v>6</v>
      </c>
      <c r="BR6" s="28" t="s">
        <v>3</v>
      </c>
      <c r="BS6" s="29" t="s">
        <v>4</v>
      </c>
      <c r="BT6" s="29" t="s">
        <v>5</v>
      </c>
      <c r="BU6" s="30" t="s">
        <v>6</v>
      </c>
      <c r="BV6" s="28" t="s">
        <v>3</v>
      </c>
      <c r="BW6" s="29" t="s">
        <v>4</v>
      </c>
      <c r="BX6" s="29" t="s">
        <v>5</v>
      </c>
      <c r="BY6" s="30" t="s">
        <v>6</v>
      </c>
    </row>
    <row r="7" spans="1:101" s="35" customFormat="1" ht="18" customHeight="1" x14ac:dyDescent="0.2">
      <c r="A7" s="1" t="s">
        <v>7</v>
      </c>
      <c r="B7" s="2">
        <v>2779</v>
      </c>
      <c r="C7" s="3">
        <v>1734</v>
      </c>
      <c r="D7" s="3">
        <v>188</v>
      </c>
      <c r="E7" s="4">
        <v>26</v>
      </c>
      <c r="F7" s="2">
        <v>0</v>
      </c>
      <c r="G7" s="3">
        <v>54939</v>
      </c>
      <c r="H7" s="3">
        <v>0</v>
      </c>
      <c r="I7" s="4">
        <v>0</v>
      </c>
      <c r="J7" s="3">
        <v>3120</v>
      </c>
      <c r="K7" s="3">
        <v>5120</v>
      </c>
      <c r="L7" s="3">
        <v>2482</v>
      </c>
      <c r="M7" s="3">
        <v>1443</v>
      </c>
      <c r="N7" s="2">
        <v>2119</v>
      </c>
      <c r="O7" s="3">
        <v>679</v>
      </c>
      <c r="P7" s="3">
        <v>1026</v>
      </c>
      <c r="Q7" s="4">
        <v>1091</v>
      </c>
      <c r="R7" s="3">
        <v>452</v>
      </c>
      <c r="S7" s="3">
        <v>1650</v>
      </c>
      <c r="T7" s="3">
        <v>1058</v>
      </c>
      <c r="U7" s="3">
        <v>1421</v>
      </c>
      <c r="V7" s="2">
        <v>2275</v>
      </c>
      <c r="W7" s="3">
        <v>1214</v>
      </c>
      <c r="X7" s="3">
        <v>2596</v>
      </c>
      <c r="Y7" s="4">
        <v>509</v>
      </c>
      <c r="Z7" s="3">
        <v>647</v>
      </c>
      <c r="AA7" s="3">
        <v>2502</v>
      </c>
      <c r="AB7" s="3">
        <v>1500</v>
      </c>
      <c r="AC7" s="3">
        <v>1781</v>
      </c>
      <c r="AD7" s="2">
        <v>464</v>
      </c>
      <c r="AE7" s="3">
        <v>1147</v>
      </c>
      <c r="AF7" s="3">
        <v>766</v>
      </c>
      <c r="AG7" s="4">
        <v>30110</v>
      </c>
      <c r="AH7" s="3">
        <v>406</v>
      </c>
      <c r="AI7" s="3">
        <v>50</v>
      </c>
      <c r="AJ7" s="3">
        <v>358</v>
      </c>
      <c r="AK7" s="3">
        <v>277</v>
      </c>
      <c r="AL7" s="2">
        <v>130</v>
      </c>
      <c r="AM7" s="3">
        <v>54</v>
      </c>
      <c r="AN7" s="3">
        <v>208</v>
      </c>
      <c r="AO7" s="4">
        <v>82</v>
      </c>
      <c r="AP7" s="3">
        <v>196</v>
      </c>
      <c r="AQ7" s="3">
        <v>253</v>
      </c>
      <c r="AR7" s="3">
        <v>309</v>
      </c>
      <c r="AS7" s="3">
        <v>0</v>
      </c>
      <c r="AT7" s="2">
        <v>90</v>
      </c>
      <c r="AU7" s="3">
        <v>299</v>
      </c>
      <c r="AV7" s="3">
        <v>4624</v>
      </c>
      <c r="AW7" s="4">
        <v>0</v>
      </c>
      <c r="AX7" s="3">
        <v>207</v>
      </c>
      <c r="AY7" s="3">
        <v>583</v>
      </c>
      <c r="AZ7" s="3">
        <v>13707</v>
      </c>
      <c r="BA7" s="3">
        <v>830</v>
      </c>
      <c r="BB7" s="5">
        <v>141</v>
      </c>
      <c r="BC7" s="6">
        <v>0</v>
      </c>
      <c r="BD7" s="7">
        <v>120</v>
      </c>
      <c r="BE7" s="8">
        <v>334</v>
      </c>
      <c r="BF7" s="9">
        <v>709</v>
      </c>
      <c r="BG7" s="9">
        <v>0</v>
      </c>
      <c r="BH7" s="9">
        <v>236</v>
      </c>
      <c r="BI7" s="10">
        <v>157</v>
      </c>
      <c r="BJ7" s="9">
        <v>52</v>
      </c>
      <c r="BK7" s="16">
        <v>0</v>
      </c>
      <c r="BL7" s="16">
        <v>0</v>
      </c>
      <c r="BM7" s="50">
        <v>0</v>
      </c>
      <c r="BN7" s="16">
        <v>0</v>
      </c>
      <c r="BO7" s="42">
        <v>80</v>
      </c>
      <c r="BP7" s="42">
        <v>171</v>
      </c>
      <c r="BQ7" s="43">
        <v>923</v>
      </c>
      <c r="BR7" s="42">
        <v>1740</v>
      </c>
      <c r="BS7" s="42">
        <v>199</v>
      </c>
      <c r="BT7" s="42">
        <v>412</v>
      </c>
      <c r="BU7" s="43">
        <v>105</v>
      </c>
      <c r="BV7" s="42">
        <v>123</v>
      </c>
      <c r="BW7" s="42">
        <v>282</v>
      </c>
      <c r="BX7" s="42">
        <v>652</v>
      </c>
      <c r="BY7" s="43">
        <v>985</v>
      </c>
      <c r="BZ7" s="41"/>
    </row>
    <row r="8" spans="1:101" s="35" customFormat="1" ht="18.75" customHeight="1" x14ac:dyDescent="0.2">
      <c r="A8" s="11" t="s">
        <v>8</v>
      </c>
      <c r="B8" s="12">
        <v>13806</v>
      </c>
      <c r="C8" s="13">
        <v>20159</v>
      </c>
      <c r="D8" s="13">
        <v>103103</v>
      </c>
      <c r="E8" s="14">
        <v>116964</v>
      </c>
      <c r="F8" s="12">
        <v>218653</v>
      </c>
      <c r="G8" s="13">
        <v>42391</v>
      </c>
      <c r="H8" s="13">
        <v>26883</v>
      </c>
      <c r="I8" s="14">
        <v>175230</v>
      </c>
      <c r="J8" s="13">
        <v>52792</v>
      </c>
      <c r="K8" s="13">
        <v>31337</v>
      </c>
      <c r="L8" s="13">
        <v>32686</v>
      </c>
      <c r="M8" s="13">
        <v>120113</v>
      </c>
      <c r="N8" s="12">
        <v>12341</v>
      </c>
      <c r="O8" s="13">
        <v>4084</v>
      </c>
      <c r="P8" s="13">
        <v>33113</v>
      </c>
      <c r="Q8" s="14">
        <v>56154</v>
      </c>
      <c r="R8" s="13">
        <v>17670</v>
      </c>
      <c r="S8" s="13">
        <v>23456</v>
      </c>
      <c r="T8" s="13">
        <v>53583</v>
      </c>
      <c r="U8" s="13">
        <v>103703</v>
      </c>
      <c r="V8" s="12">
        <v>8306</v>
      </c>
      <c r="W8" s="13">
        <v>22701</v>
      </c>
      <c r="X8" s="13">
        <v>35132</v>
      </c>
      <c r="Y8" s="14">
        <v>421441</v>
      </c>
      <c r="Z8" s="13">
        <v>74173</v>
      </c>
      <c r="AA8" s="13">
        <v>65671</v>
      </c>
      <c r="AB8" s="13">
        <v>46901</v>
      </c>
      <c r="AC8" s="13">
        <v>458414</v>
      </c>
      <c r="AD8" s="12">
        <v>9602</v>
      </c>
      <c r="AE8" s="13">
        <v>22136</v>
      </c>
      <c r="AF8" s="13">
        <v>35899</v>
      </c>
      <c r="AG8" s="14">
        <v>149092</v>
      </c>
      <c r="AH8" s="13">
        <v>12181</v>
      </c>
      <c r="AI8" s="13">
        <v>17683</v>
      </c>
      <c r="AJ8" s="13">
        <v>21995</v>
      </c>
      <c r="AK8" s="13">
        <v>172824</v>
      </c>
      <c r="AL8" s="12">
        <v>12144</v>
      </c>
      <c r="AM8" s="13">
        <v>55716</v>
      </c>
      <c r="AN8" s="13">
        <v>10879</v>
      </c>
      <c r="AO8" s="14">
        <v>112624</v>
      </c>
      <c r="AP8" s="13">
        <v>76037</v>
      </c>
      <c r="AQ8" s="13">
        <v>13996</v>
      </c>
      <c r="AR8" s="13">
        <v>11110</v>
      </c>
      <c r="AS8" s="13">
        <v>190310</v>
      </c>
      <c r="AT8" s="12">
        <v>3738</v>
      </c>
      <c r="AU8" s="13">
        <v>7607</v>
      </c>
      <c r="AV8" s="13">
        <v>5133</v>
      </c>
      <c r="AW8" s="14">
        <v>423961</v>
      </c>
      <c r="AX8" s="13">
        <v>10899</v>
      </c>
      <c r="AY8" s="13">
        <v>51399</v>
      </c>
      <c r="AZ8" s="13">
        <v>84959</v>
      </c>
      <c r="BA8" s="13">
        <v>474116</v>
      </c>
      <c r="BB8" s="15">
        <v>71951</v>
      </c>
      <c r="BC8" s="16">
        <v>83165</v>
      </c>
      <c r="BD8" s="17">
        <v>82213</v>
      </c>
      <c r="BE8" s="18">
        <v>344886</v>
      </c>
      <c r="BF8" s="19">
        <v>146473</v>
      </c>
      <c r="BG8" s="19">
        <v>295093</v>
      </c>
      <c r="BH8" s="19">
        <v>68541</v>
      </c>
      <c r="BI8" s="20">
        <v>332885</v>
      </c>
      <c r="BJ8" s="19">
        <v>186629</v>
      </c>
      <c r="BK8" s="19">
        <v>199196</v>
      </c>
      <c r="BL8" s="19">
        <v>125148</v>
      </c>
      <c r="BM8" s="20">
        <v>206784</v>
      </c>
      <c r="BN8" s="19">
        <v>266479</v>
      </c>
      <c r="BO8" s="19">
        <v>92548</v>
      </c>
      <c r="BP8" s="19">
        <v>89693</v>
      </c>
      <c r="BQ8" s="20">
        <v>183930</v>
      </c>
      <c r="BR8" s="19">
        <v>120020</v>
      </c>
      <c r="BS8" s="19">
        <v>91186</v>
      </c>
      <c r="BT8" s="19">
        <v>100231</v>
      </c>
      <c r="BU8" s="20">
        <v>102806</v>
      </c>
      <c r="BV8" s="19">
        <v>76191</v>
      </c>
      <c r="BW8" s="19">
        <v>84072</v>
      </c>
      <c r="BX8" s="19">
        <v>76854</v>
      </c>
      <c r="BY8" s="20">
        <v>86378</v>
      </c>
      <c r="BZ8" s="41"/>
    </row>
    <row r="9" spans="1:101" s="35" customFormat="1" ht="18" customHeight="1" x14ac:dyDescent="0.2">
      <c r="A9" s="11" t="s">
        <v>9</v>
      </c>
      <c r="B9" s="12">
        <v>11332</v>
      </c>
      <c r="C9" s="13">
        <v>13405</v>
      </c>
      <c r="D9" s="13">
        <v>124294</v>
      </c>
      <c r="E9" s="14">
        <v>89130</v>
      </c>
      <c r="F9" s="12">
        <v>168642</v>
      </c>
      <c r="G9" s="13">
        <v>26152</v>
      </c>
      <c r="H9" s="13">
        <v>57898</v>
      </c>
      <c r="I9" s="14">
        <v>196470</v>
      </c>
      <c r="J9" s="13">
        <v>14653</v>
      </c>
      <c r="K9" s="13">
        <v>24396</v>
      </c>
      <c r="L9" s="13">
        <v>12653</v>
      </c>
      <c r="M9" s="13">
        <v>151573</v>
      </c>
      <c r="N9" s="12">
        <v>11612</v>
      </c>
      <c r="O9" s="13">
        <v>14908</v>
      </c>
      <c r="P9" s="13">
        <v>29617</v>
      </c>
      <c r="Q9" s="14">
        <v>48809</v>
      </c>
      <c r="R9" s="13">
        <v>15184</v>
      </c>
      <c r="S9" s="13">
        <v>11864</v>
      </c>
      <c r="T9" s="13">
        <v>28446</v>
      </c>
      <c r="U9" s="13">
        <v>83449</v>
      </c>
      <c r="V9" s="12">
        <v>9923</v>
      </c>
      <c r="W9" s="13">
        <v>15260</v>
      </c>
      <c r="X9" s="13">
        <v>24153</v>
      </c>
      <c r="Y9" s="14">
        <v>296320</v>
      </c>
      <c r="Z9" s="13">
        <v>63610.5</v>
      </c>
      <c r="AA9" s="13">
        <v>35336</v>
      </c>
      <c r="AB9" s="13">
        <v>46514</v>
      </c>
      <c r="AC9" s="13">
        <v>232067</v>
      </c>
      <c r="AD9" s="12">
        <v>4001</v>
      </c>
      <c r="AE9" s="13">
        <v>9354</v>
      </c>
      <c r="AF9" s="13">
        <v>16930</v>
      </c>
      <c r="AG9" s="14">
        <v>133928</v>
      </c>
      <c r="AH9" s="13">
        <v>7770</v>
      </c>
      <c r="AI9" s="13">
        <v>7148</v>
      </c>
      <c r="AJ9" s="13">
        <v>9090</v>
      </c>
      <c r="AK9" s="13">
        <v>116417</v>
      </c>
      <c r="AL9" s="12">
        <v>13316</v>
      </c>
      <c r="AM9" s="13">
        <v>54995</v>
      </c>
      <c r="AN9" s="13">
        <v>17160</v>
      </c>
      <c r="AO9" s="14">
        <v>110801</v>
      </c>
      <c r="AP9" s="13">
        <v>75749</v>
      </c>
      <c r="AQ9" s="13">
        <v>8587</v>
      </c>
      <c r="AR9" s="13">
        <v>5332</v>
      </c>
      <c r="AS9" s="13">
        <v>135895</v>
      </c>
      <c r="AT9" s="12">
        <v>2198</v>
      </c>
      <c r="AU9" s="13">
        <v>5895</v>
      </c>
      <c r="AV9" s="13">
        <v>2880</v>
      </c>
      <c r="AW9" s="21">
        <v>440989</v>
      </c>
      <c r="AX9" s="13">
        <v>4444</v>
      </c>
      <c r="AY9" s="13">
        <v>25353</v>
      </c>
      <c r="AZ9" s="13">
        <v>38907</v>
      </c>
      <c r="BA9" s="22">
        <v>336971</v>
      </c>
      <c r="BB9" s="15">
        <v>47114</v>
      </c>
      <c r="BC9" s="16">
        <v>54235</v>
      </c>
      <c r="BD9" s="17">
        <v>49410</v>
      </c>
      <c r="BE9" s="18">
        <v>240128</v>
      </c>
      <c r="BF9" s="19">
        <v>160983</v>
      </c>
      <c r="BG9" s="19">
        <v>250228</v>
      </c>
      <c r="BH9" s="19">
        <v>51599</v>
      </c>
      <c r="BI9" s="20">
        <v>275470</v>
      </c>
      <c r="BJ9" s="19">
        <v>176236</v>
      </c>
      <c r="BK9" s="19">
        <v>152227</v>
      </c>
      <c r="BL9" s="19">
        <v>111520</v>
      </c>
      <c r="BM9" s="20">
        <v>262988</v>
      </c>
      <c r="BN9" s="19">
        <v>261470</v>
      </c>
      <c r="BO9" s="19">
        <v>79133</v>
      </c>
      <c r="BP9" s="19">
        <v>71441</v>
      </c>
      <c r="BQ9" s="20">
        <v>163815</v>
      </c>
      <c r="BR9" s="19">
        <v>106099</v>
      </c>
      <c r="BS9" s="19">
        <v>68760</v>
      </c>
      <c r="BT9" s="19">
        <v>74143</v>
      </c>
      <c r="BU9" s="20">
        <v>76144</v>
      </c>
      <c r="BV9" s="19">
        <v>51450</v>
      </c>
      <c r="BW9" s="19">
        <v>51697</v>
      </c>
      <c r="BX9" s="19">
        <v>54532</v>
      </c>
      <c r="BY9" s="20">
        <v>57066</v>
      </c>
      <c r="BZ9" s="41"/>
    </row>
    <row r="10" spans="1:101" s="35" customFormat="1" ht="18" customHeight="1" x14ac:dyDescent="0.2">
      <c r="A10" s="11" t="s">
        <v>10</v>
      </c>
      <c r="B10" s="12">
        <v>1446</v>
      </c>
      <c r="C10" s="13">
        <v>705</v>
      </c>
      <c r="D10" s="13">
        <v>2066</v>
      </c>
      <c r="E10" s="14">
        <v>657</v>
      </c>
      <c r="F10" s="12">
        <v>66846</v>
      </c>
      <c r="G10" s="13">
        <v>0</v>
      </c>
      <c r="H10" s="13">
        <v>116281</v>
      </c>
      <c r="I10" s="14">
        <v>67402</v>
      </c>
      <c r="J10" s="13">
        <v>4360</v>
      </c>
      <c r="K10" s="13">
        <v>6354</v>
      </c>
      <c r="L10" s="13">
        <v>7351</v>
      </c>
      <c r="M10" s="13">
        <v>6531</v>
      </c>
      <c r="N10" s="12">
        <v>1715</v>
      </c>
      <c r="O10" s="13">
        <v>2661</v>
      </c>
      <c r="P10" s="13">
        <v>3187</v>
      </c>
      <c r="Q10" s="14">
        <v>9314</v>
      </c>
      <c r="R10" s="13">
        <v>3912</v>
      </c>
      <c r="S10" s="13">
        <v>6543</v>
      </c>
      <c r="T10" s="13">
        <v>14170</v>
      </c>
      <c r="U10" s="13">
        <v>17064</v>
      </c>
      <c r="V10" s="12">
        <v>1181</v>
      </c>
      <c r="W10" s="13">
        <v>4641</v>
      </c>
      <c r="X10" s="13">
        <v>8476</v>
      </c>
      <c r="Y10" s="14">
        <v>6509</v>
      </c>
      <c r="Z10" s="13">
        <v>795</v>
      </c>
      <c r="AA10" s="13">
        <v>1155</v>
      </c>
      <c r="AB10" s="13">
        <v>10457</v>
      </c>
      <c r="AC10" s="13">
        <v>6687</v>
      </c>
      <c r="AD10" s="12">
        <v>866</v>
      </c>
      <c r="AE10" s="13">
        <v>451</v>
      </c>
      <c r="AF10" s="13">
        <v>3708</v>
      </c>
      <c r="AG10" s="14">
        <v>30090</v>
      </c>
      <c r="AH10" s="13">
        <v>349</v>
      </c>
      <c r="AI10" s="13">
        <v>118</v>
      </c>
      <c r="AJ10" s="13">
        <v>658</v>
      </c>
      <c r="AK10" s="13">
        <v>85</v>
      </c>
      <c r="AL10" s="12">
        <v>20</v>
      </c>
      <c r="AM10" s="13">
        <v>235</v>
      </c>
      <c r="AN10" s="13">
        <v>4953</v>
      </c>
      <c r="AO10" s="14">
        <v>1095</v>
      </c>
      <c r="AP10" s="13">
        <v>14</v>
      </c>
      <c r="AQ10" s="13">
        <v>120</v>
      </c>
      <c r="AR10" s="13">
        <v>10922</v>
      </c>
      <c r="AS10" s="13">
        <v>0</v>
      </c>
      <c r="AT10" s="12">
        <v>245</v>
      </c>
      <c r="AU10" s="13">
        <v>30</v>
      </c>
      <c r="AV10" s="13">
        <v>10772</v>
      </c>
      <c r="AW10" s="14">
        <v>0</v>
      </c>
      <c r="AX10" s="13">
        <v>424</v>
      </c>
      <c r="AY10" s="13">
        <v>1017</v>
      </c>
      <c r="AZ10" s="13">
        <v>872</v>
      </c>
      <c r="BA10" s="13">
        <v>800</v>
      </c>
      <c r="BB10" s="15">
        <v>1152</v>
      </c>
      <c r="BC10" s="16">
        <v>376</v>
      </c>
      <c r="BD10" s="17">
        <v>527</v>
      </c>
      <c r="BE10" s="18">
        <v>750</v>
      </c>
      <c r="BF10" s="23">
        <v>236</v>
      </c>
      <c r="BG10" s="23">
        <v>63</v>
      </c>
      <c r="BH10" s="23">
        <v>490</v>
      </c>
      <c r="BI10" s="20">
        <v>2109</v>
      </c>
      <c r="BJ10" s="23">
        <v>250</v>
      </c>
      <c r="BK10" s="23">
        <v>140</v>
      </c>
      <c r="BL10" s="23">
        <v>169</v>
      </c>
      <c r="BM10" s="20">
        <v>358</v>
      </c>
      <c r="BN10" s="19">
        <v>262</v>
      </c>
      <c r="BO10" s="19">
        <v>244</v>
      </c>
      <c r="BP10" s="19">
        <v>739</v>
      </c>
      <c r="BQ10" s="20">
        <v>331</v>
      </c>
      <c r="BR10" s="19">
        <v>1185</v>
      </c>
      <c r="BS10" s="19">
        <v>89</v>
      </c>
      <c r="BT10" s="19">
        <v>830</v>
      </c>
      <c r="BU10" s="20">
        <v>528</v>
      </c>
      <c r="BV10" s="19">
        <v>538</v>
      </c>
      <c r="BW10" s="19">
        <v>729</v>
      </c>
      <c r="BX10" s="19">
        <v>2236</v>
      </c>
      <c r="BY10" s="20">
        <v>1573</v>
      </c>
      <c r="BZ10" s="41"/>
    </row>
    <row r="11" spans="1:101" s="35" customFormat="1" ht="18" customHeight="1" x14ac:dyDescent="0.2">
      <c r="A11" s="11" t="s">
        <v>11</v>
      </c>
      <c r="B11" s="12">
        <v>0</v>
      </c>
      <c r="C11" s="13">
        <v>0</v>
      </c>
      <c r="D11" s="13">
        <v>0</v>
      </c>
      <c r="E11" s="14">
        <v>0</v>
      </c>
      <c r="F11" s="12">
        <v>0</v>
      </c>
      <c r="G11" s="13">
        <v>0</v>
      </c>
      <c r="H11" s="13">
        <v>0</v>
      </c>
      <c r="I11" s="14">
        <v>0</v>
      </c>
      <c r="J11" s="13">
        <v>2770</v>
      </c>
      <c r="K11" s="13">
        <v>4992</v>
      </c>
      <c r="L11" s="13">
        <v>0</v>
      </c>
      <c r="M11" s="13">
        <v>0</v>
      </c>
      <c r="N11" s="12">
        <v>0</v>
      </c>
      <c r="O11" s="13">
        <v>0</v>
      </c>
      <c r="P11" s="13">
        <v>9</v>
      </c>
      <c r="Q11" s="14">
        <v>0</v>
      </c>
      <c r="R11" s="13">
        <v>1160</v>
      </c>
      <c r="S11" s="13">
        <v>0</v>
      </c>
      <c r="T11" s="13">
        <v>0</v>
      </c>
      <c r="U11" s="13">
        <v>2590</v>
      </c>
      <c r="V11" s="12">
        <v>27630</v>
      </c>
      <c r="W11" s="13">
        <v>100</v>
      </c>
      <c r="X11" s="13">
        <v>0</v>
      </c>
      <c r="Y11" s="14">
        <v>0</v>
      </c>
      <c r="Z11" s="13">
        <v>80</v>
      </c>
      <c r="AA11" s="13">
        <v>63</v>
      </c>
      <c r="AB11" s="13">
        <v>0</v>
      </c>
      <c r="AC11" s="13">
        <v>180</v>
      </c>
      <c r="AD11" s="12">
        <v>0</v>
      </c>
      <c r="AE11" s="13">
        <v>0</v>
      </c>
      <c r="AF11" s="13">
        <v>0</v>
      </c>
      <c r="AG11" s="14">
        <v>0</v>
      </c>
      <c r="AH11" s="13">
        <v>0</v>
      </c>
      <c r="AI11" s="13">
        <v>0</v>
      </c>
      <c r="AJ11" s="13">
        <v>30</v>
      </c>
      <c r="AK11" s="13">
        <v>0</v>
      </c>
      <c r="AL11" s="12">
        <v>0</v>
      </c>
      <c r="AM11" s="13">
        <v>0</v>
      </c>
      <c r="AN11" s="13">
        <v>0</v>
      </c>
      <c r="AO11" s="14">
        <v>0</v>
      </c>
      <c r="AP11" s="13">
        <v>0</v>
      </c>
      <c r="AQ11" s="13">
        <v>0</v>
      </c>
      <c r="AR11" s="13">
        <v>0</v>
      </c>
      <c r="AS11" s="13">
        <v>0</v>
      </c>
      <c r="AT11" s="12">
        <v>33</v>
      </c>
      <c r="AU11" s="13">
        <v>0</v>
      </c>
      <c r="AV11" s="13">
        <v>0</v>
      </c>
      <c r="AW11" s="14">
        <v>0</v>
      </c>
      <c r="AX11" s="13">
        <v>0</v>
      </c>
      <c r="AY11" s="13">
        <v>80</v>
      </c>
      <c r="AZ11" s="13">
        <v>834</v>
      </c>
      <c r="BA11" s="13">
        <v>110</v>
      </c>
      <c r="BB11" s="15">
        <v>0</v>
      </c>
      <c r="BC11" s="16">
        <v>0</v>
      </c>
      <c r="BD11" s="17">
        <v>0</v>
      </c>
      <c r="BE11" s="18">
        <v>0</v>
      </c>
      <c r="BF11" s="16">
        <v>0</v>
      </c>
      <c r="BG11" s="16">
        <v>0</v>
      </c>
      <c r="BH11" s="16">
        <v>0</v>
      </c>
      <c r="BI11" s="49">
        <v>0</v>
      </c>
      <c r="BJ11" s="16">
        <v>0</v>
      </c>
      <c r="BK11" s="16">
        <v>0</v>
      </c>
      <c r="BL11" s="16">
        <v>0</v>
      </c>
      <c r="BM11" s="49">
        <v>0</v>
      </c>
      <c r="BN11" s="16">
        <v>0</v>
      </c>
      <c r="BO11" s="16">
        <v>0</v>
      </c>
      <c r="BP11" s="16">
        <v>0</v>
      </c>
      <c r="BQ11" s="49">
        <v>0</v>
      </c>
      <c r="BR11" s="16">
        <v>0</v>
      </c>
      <c r="BS11" s="16">
        <v>0</v>
      </c>
      <c r="BT11" s="16">
        <v>0</v>
      </c>
      <c r="BU11" s="49">
        <v>0</v>
      </c>
      <c r="BV11" s="16">
        <v>0</v>
      </c>
      <c r="BW11" s="16">
        <v>0</v>
      </c>
      <c r="BX11" s="16">
        <v>0</v>
      </c>
      <c r="BY11" s="49">
        <v>0</v>
      </c>
      <c r="BZ11" s="41"/>
    </row>
    <row r="12" spans="1:101" s="35" customFormat="1" ht="18" customHeight="1" x14ac:dyDescent="0.2">
      <c r="A12" s="11" t="s">
        <v>12</v>
      </c>
      <c r="B12" s="12">
        <v>1415</v>
      </c>
      <c r="C12" s="13">
        <v>1114</v>
      </c>
      <c r="D12" s="13">
        <v>1331</v>
      </c>
      <c r="E12" s="14">
        <v>1913</v>
      </c>
      <c r="F12" s="12">
        <v>0</v>
      </c>
      <c r="G12" s="13">
        <v>0</v>
      </c>
      <c r="H12" s="13">
        <v>0</v>
      </c>
      <c r="I12" s="14">
        <v>0</v>
      </c>
      <c r="J12" s="13">
        <v>1770</v>
      </c>
      <c r="K12" s="13">
        <v>2005</v>
      </c>
      <c r="L12" s="13">
        <v>1047</v>
      </c>
      <c r="M12" s="13">
        <v>2140</v>
      </c>
      <c r="N12" s="12">
        <v>74</v>
      </c>
      <c r="O12" s="13">
        <v>757</v>
      </c>
      <c r="P12" s="13">
        <v>2469</v>
      </c>
      <c r="Q12" s="14">
        <v>314</v>
      </c>
      <c r="R12" s="13">
        <v>1026</v>
      </c>
      <c r="S12" s="13">
        <v>663</v>
      </c>
      <c r="T12" s="13">
        <v>904</v>
      </c>
      <c r="U12" s="13">
        <v>1651</v>
      </c>
      <c r="V12" s="12">
        <v>485</v>
      </c>
      <c r="W12" s="13">
        <v>247</v>
      </c>
      <c r="X12" s="13">
        <v>69</v>
      </c>
      <c r="Y12" s="14">
        <v>2257</v>
      </c>
      <c r="Z12" s="13">
        <v>1776</v>
      </c>
      <c r="AA12" s="13">
        <v>556</v>
      </c>
      <c r="AB12" s="13">
        <v>1592</v>
      </c>
      <c r="AC12" s="13">
        <v>960</v>
      </c>
      <c r="AD12" s="12">
        <v>541</v>
      </c>
      <c r="AE12" s="13">
        <v>650</v>
      </c>
      <c r="AF12" s="13">
        <v>452</v>
      </c>
      <c r="AG12" s="14">
        <v>0</v>
      </c>
      <c r="AH12" s="13">
        <v>113</v>
      </c>
      <c r="AI12" s="13">
        <v>230</v>
      </c>
      <c r="AJ12" s="13">
        <v>20</v>
      </c>
      <c r="AK12" s="13">
        <v>323</v>
      </c>
      <c r="AL12" s="12">
        <v>411</v>
      </c>
      <c r="AM12" s="13">
        <v>272</v>
      </c>
      <c r="AN12" s="13">
        <v>185</v>
      </c>
      <c r="AO12" s="14">
        <v>316</v>
      </c>
      <c r="AP12" s="13">
        <v>348</v>
      </c>
      <c r="AQ12" s="13">
        <v>431</v>
      </c>
      <c r="AR12" s="13">
        <v>78</v>
      </c>
      <c r="AS12" s="13">
        <v>200</v>
      </c>
      <c r="AT12" s="12">
        <v>343</v>
      </c>
      <c r="AU12" s="13">
        <v>28</v>
      </c>
      <c r="AV12" s="13">
        <v>42</v>
      </c>
      <c r="AW12" s="14">
        <v>594</v>
      </c>
      <c r="AX12" s="13">
        <v>503</v>
      </c>
      <c r="AY12" s="13">
        <v>4033</v>
      </c>
      <c r="AZ12" s="13">
        <v>1045</v>
      </c>
      <c r="BA12" s="13">
        <v>498</v>
      </c>
      <c r="BB12" s="15">
        <v>1788</v>
      </c>
      <c r="BC12" s="16">
        <v>3430</v>
      </c>
      <c r="BD12" s="17">
        <v>1521</v>
      </c>
      <c r="BE12" s="18">
        <v>3168</v>
      </c>
      <c r="BF12" s="19">
        <v>2887</v>
      </c>
      <c r="BG12" s="19">
        <v>9031</v>
      </c>
      <c r="BH12" s="19">
        <v>3425</v>
      </c>
      <c r="BI12" s="20">
        <v>2591</v>
      </c>
      <c r="BJ12" s="19">
        <v>4124</v>
      </c>
      <c r="BK12" s="19">
        <v>2511</v>
      </c>
      <c r="BL12" s="19">
        <v>2202</v>
      </c>
      <c r="BM12" s="20">
        <v>2234</v>
      </c>
      <c r="BN12" s="19">
        <v>2065</v>
      </c>
      <c r="BO12" s="19">
        <v>977</v>
      </c>
      <c r="BP12" s="19">
        <v>1841</v>
      </c>
      <c r="BQ12" s="20">
        <v>3002</v>
      </c>
      <c r="BR12" s="19">
        <v>3525</v>
      </c>
      <c r="BS12" s="19">
        <v>1611</v>
      </c>
      <c r="BT12" s="19">
        <v>1658</v>
      </c>
      <c r="BU12" s="20">
        <v>3166</v>
      </c>
      <c r="BV12" s="19">
        <v>2826</v>
      </c>
      <c r="BW12" s="19">
        <v>3616</v>
      </c>
      <c r="BX12" s="19">
        <v>4374</v>
      </c>
      <c r="BY12" s="20">
        <v>3551</v>
      </c>
      <c r="BZ12" s="41"/>
    </row>
    <row r="13" spans="1:101" s="35" customFormat="1" ht="18" customHeight="1" x14ac:dyDescent="0.2">
      <c r="A13" s="11" t="s">
        <v>21</v>
      </c>
      <c r="B13" s="12"/>
      <c r="C13" s="13"/>
      <c r="D13" s="13"/>
      <c r="E13" s="14"/>
      <c r="F13" s="12"/>
      <c r="G13" s="13"/>
      <c r="H13" s="13"/>
      <c r="I13" s="14"/>
      <c r="J13" s="13"/>
      <c r="K13" s="13"/>
      <c r="L13" s="13"/>
      <c r="M13" s="13"/>
      <c r="N13" s="12"/>
      <c r="O13" s="13"/>
      <c r="P13" s="13"/>
      <c r="Q13" s="14"/>
      <c r="R13" s="13"/>
      <c r="S13" s="13"/>
      <c r="T13" s="13"/>
      <c r="U13" s="13"/>
      <c r="V13" s="12"/>
      <c r="W13" s="13"/>
      <c r="X13" s="13"/>
      <c r="Y13" s="14"/>
      <c r="Z13" s="13"/>
      <c r="AA13" s="13"/>
      <c r="AB13" s="13"/>
      <c r="AC13" s="13"/>
      <c r="AD13" s="12"/>
      <c r="AE13" s="13"/>
      <c r="AF13" s="13"/>
      <c r="AG13" s="14"/>
      <c r="AH13" s="13"/>
      <c r="AI13" s="13"/>
      <c r="AJ13" s="13"/>
      <c r="AK13" s="13"/>
      <c r="AL13" s="12"/>
      <c r="AM13" s="13"/>
      <c r="AN13" s="13"/>
      <c r="AO13" s="14"/>
      <c r="AP13" s="13"/>
      <c r="AQ13" s="13"/>
      <c r="AR13" s="13"/>
      <c r="AS13" s="13"/>
      <c r="AT13" s="12"/>
      <c r="AU13" s="13"/>
      <c r="AV13" s="13"/>
      <c r="AW13" s="14"/>
      <c r="AX13" s="13"/>
      <c r="AY13" s="13"/>
      <c r="AZ13" s="13"/>
      <c r="BA13" s="13"/>
      <c r="BB13" s="15"/>
      <c r="BC13" s="16"/>
      <c r="BD13" s="17"/>
      <c r="BE13" s="18"/>
      <c r="BF13" s="19"/>
      <c r="BG13" s="19"/>
      <c r="BH13" s="19"/>
      <c r="BI13" s="20"/>
      <c r="BJ13" s="16">
        <v>0</v>
      </c>
      <c r="BK13" s="19">
        <v>201</v>
      </c>
      <c r="BL13" s="16">
        <v>0</v>
      </c>
      <c r="BM13" s="49">
        <v>0</v>
      </c>
      <c r="BN13" s="16">
        <v>0</v>
      </c>
      <c r="BO13" s="16">
        <v>0</v>
      </c>
      <c r="BP13" s="16">
        <v>0</v>
      </c>
      <c r="BQ13" s="49">
        <v>0</v>
      </c>
      <c r="BR13" s="16">
        <v>0</v>
      </c>
      <c r="BS13" s="16">
        <v>0</v>
      </c>
      <c r="BT13" s="16">
        <v>0</v>
      </c>
      <c r="BU13" s="20">
        <v>215</v>
      </c>
      <c r="BV13" s="19">
        <v>300</v>
      </c>
      <c r="BW13" s="19">
        <v>469</v>
      </c>
      <c r="BX13" s="19">
        <v>534</v>
      </c>
      <c r="BY13" s="20">
        <v>571</v>
      </c>
      <c r="BZ13" s="41"/>
    </row>
    <row r="14" spans="1:101" s="35" customFormat="1" ht="18" customHeight="1" x14ac:dyDescent="0.2">
      <c r="A14" s="11" t="s">
        <v>13</v>
      </c>
      <c r="B14" s="12">
        <v>1114</v>
      </c>
      <c r="C14" s="13">
        <v>10</v>
      </c>
      <c r="D14" s="13">
        <v>1949</v>
      </c>
      <c r="E14" s="14">
        <v>1177</v>
      </c>
      <c r="F14" s="12">
        <v>0</v>
      </c>
      <c r="G14" s="13">
        <v>0</v>
      </c>
      <c r="H14" s="13">
        <v>0</v>
      </c>
      <c r="I14" s="14">
        <v>0</v>
      </c>
      <c r="J14" s="13">
        <v>2340</v>
      </c>
      <c r="K14" s="13">
        <v>561</v>
      </c>
      <c r="L14" s="13">
        <v>1761</v>
      </c>
      <c r="M14" s="13">
        <v>1721</v>
      </c>
      <c r="N14" s="12">
        <v>947</v>
      </c>
      <c r="O14" s="13">
        <v>1585</v>
      </c>
      <c r="P14" s="13">
        <v>153</v>
      </c>
      <c r="Q14" s="14">
        <v>664</v>
      </c>
      <c r="R14" s="13">
        <v>2219</v>
      </c>
      <c r="S14" s="13">
        <v>1952</v>
      </c>
      <c r="T14" s="13">
        <v>2066</v>
      </c>
      <c r="U14" s="13">
        <v>1038</v>
      </c>
      <c r="V14" s="12">
        <v>561</v>
      </c>
      <c r="W14" s="13">
        <v>1337</v>
      </c>
      <c r="X14" s="13">
        <v>6274</v>
      </c>
      <c r="Y14" s="14">
        <v>839</v>
      </c>
      <c r="Z14" s="13">
        <v>2457</v>
      </c>
      <c r="AA14" s="13">
        <v>2261</v>
      </c>
      <c r="AB14" s="13">
        <v>735</v>
      </c>
      <c r="AC14" s="13">
        <v>3362</v>
      </c>
      <c r="AD14" s="12">
        <v>606</v>
      </c>
      <c r="AE14" s="13">
        <v>731</v>
      </c>
      <c r="AF14" s="13">
        <v>754</v>
      </c>
      <c r="AG14" s="14">
        <v>30</v>
      </c>
      <c r="AH14" s="13">
        <v>618</v>
      </c>
      <c r="AI14" s="13">
        <v>660</v>
      </c>
      <c r="AJ14" s="13">
        <v>907</v>
      </c>
      <c r="AK14" s="13">
        <v>322</v>
      </c>
      <c r="AL14" s="12">
        <v>249</v>
      </c>
      <c r="AM14" s="13">
        <v>120</v>
      </c>
      <c r="AN14" s="13">
        <v>111</v>
      </c>
      <c r="AO14" s="14">
        <v>330</v>
      </c>
      <c r="AP14" s="13">
        <v>198</v>
      </c>
      <c r="AQ14" s="13">
        <v>298</v>
      </c>
      <c r="AR14" s="13">
        <v>40</v>
      </c>
      <c r="AS14" s="13">
        <v>0</v>
      </c>
      <c r="AT14" s="12">
        <v>110</v>
      </c>
      <c r="AU14" s="13">
        <v>279</v>
      </c>
      <c r="AV14" s="13">
        <v>377</v>
      </c>
      <c r="AW14" s="14">
        <v>115</v>
      </c>
      <c r="AX14" s="13">
        <v>168</v>
      </c>
      <c r="AY14" s="13">
        <v>179</v>
      </c>
      <c r="AZ14" s="13">
        <v>72</v>
      </c>
      <c r="BA14" s="13">
        <v>760</v>
      </c>
      <c r="BB14" s="15">
        <v>692</v>
      </c>
      <c r="BC14" s="16">
        <v>745</v>
      </c>
      <c r="BD14" s="17">
        <v>75</v>
      </c>
      <c r="BE14" s="18">
        <v>273</v>
      </c>
      <c r="BF14" s="19">
        <v>1447</v>
      </c>
      <c r="BG14" s="23">
        <v>95</v>
      </c>
      <c r="BH14" s="23">
        <v>270</v>
      </c>
      <c r="BI14" s="20">
        <v>1686</v>
      </c>
      <c r="BJ14" s="19">
        <v>655</v>
      </c>
      <c r="BK14" s="23">
        <v>1189</v>
      </c>
      <c r="BL14" s="23">
        <v>1105</v>
      </c>
      <c r="BM14" s="20">
        <v>1853</v>
      </c>
      <c r="BN14" s="19">
        <v>2883</v>
      </c>
      <c r="BO14" s="19">
        <v>2402</v>
      </c>
      <c r="BP14" s="19">
        <v>3541</v>
      </c>
      <c r="BQ14" s="20">
        <v>4438</v>
      </c>
      <c r="BR14" s="19">
        <v>4227</v>
      </c>
      <c r="BS14" s="19">
        <v>3261</v>
      </c>
      <c r="BT14" s="19">
        <v>2554</v>
      </c>
      <c r="BU14" s="20">
        <v>5132</v>
      </c>
      <c r="BV14" s="19">
        <v>4517</v>
      </c>
      <c r="BW14" s="19">
        <v>4110</v>
      </c>
      <c r="BX14" s="19">
        <v>5979</v>
      </c>
      <c r="BY14" s="20">
        <v>3733</v>
      </c>
      <c r="BZ14" s="41"/>
    </row>
    <row r="15" spans="1:101" s="35" customFormat="1" ht="18" customHeight="1" x14ac:dyDescent="0.2">
      <c r="A15" s="11" t="s">
        <v>22</v>
      </c>
      <c r="B15" s="12"/>
      <c r="C15" s="13"/>
      <c r="D15" s="13"/>
      <c r="E15" s="14"/>
      <c r="F15" s="12"/>
      <c r="G15" s="13"/>
      <c r="H15" s="13"/>
      <c r="I15" s="14"/>
      <c r="J15" s="13"/>
      <c r="K15" s="13"/>
      <c r="L15" s="13"/>
      <c r="M15" s="13"/>
      <c r="N15" s="12"/>
      <c r="O15" s="13"/>
      <c r="P15" s="13"/>
      <c r="Q15" s="14"/>
      <c r="R15" s="13"/>
      <c r="S15" s="13"/>
      <c r="T15" s="13"/>
      <c r="U15" s="13"/>
      <c r="V15" s="12"/>
      <c r="W15" s="13"/>
      <c r="X15" s="13"/>
      <c r="Y15" s="14"/>
      <c r="Z15" s="13"/>
      <c r="AA15" s="13"/>
      <c r="AB15" s="13"/>
      <c r="AC15" s="13"/>
      <c r="AD15" s="12"/>
      <c r="AE15" s="13"/>
      <c r="AF15" s="13"/>
      <c r="AG15" s="14"/>
      <c r="AH15" s="13"/>
      <c r="AI15" s="13"/>
      <c r="AJ15" s="13"/>
      <c r="AK15" s="13"/>
      <c r="AL15" s="12"/>
      <c r="AM15" s="13"/>
      <c r="AN15" s="13"/>
      <c r="AO15" s="14"/>
      <c r="AP15" s="13"/>
      <c r="AQ15" s="13"/>
      <c r="AR15" s="13"/>
      <c r="AS15" s="13"/>
      <c r="AT15" s="12"/>
      <c r="AU15" s="13"/>
      <c r="AV15" s="13"/>
      <c r="AW15" s="14"/>
      <c r="AX15" s="13"/>
      <c r="AY15" s="13"/>
      <c r="AZ15" s="13"/>
      <c r="BA15" s="13"/>
      <c r="BB15" s="15"/>
      <c r="BC15" s="16"/>
      <c r="BD15" s="17"/>
      <c r="BE15" s="18"/>
      <c r="BF15" s="19"/>
      <c r="BG15" s="23"/>
      <c r="BH15" s="23"/>
      <c r="BI15" s="20"/>
      <c r="BJ15" s="19">
        <v>17</v>
      </c>
      <c r="BK15" s="16">
        <v>0</v>
      </c>
      <c r="BL15" s="16">
        <v>0</v>
      </c>
      <c r="BM15" s="49">
        <v>0</v>
      </c>
      <c r="BN15" s="16">
        <v>0</v>
      </c>
      <c r="BO15" s="16">
        <v>0</v>
      </c>
      <c r="BP15" s="16">
        <v>0</v>
      </c>
      <c r="BQ15" s="49">
        <v>0</v>
      </c>
      <c r="BR15" s="16">
        <v>0</v>
      </c>
      <c r="BS15" s="16">
        <v>0</v>
      </c>
      <c r="BT15" s="16">
        <v>0</v>
      </c>
      <c r="BU15" s="49">
        <v>0</v>
      </c>
      <c r="BV15" s="19">
        <v>625</v>
      </c>
      <c r="BW15" s="19">
        <v>1898</v>
      </c>
      <c r="BX15" s="19">
        <v>2001</v>
      </c>
      <c r="BY15" s="20">
        <v>1575</v>
      </c>
      <c r="BZ15" s="41"/>
    </row>
    <row r="16" spans="1:101" s="35" customFormat="1" ht="18" customHeight="1" x14ac:dyDescent="0.2">
      <c r="A16" s="11" t="s">
        <v>14</v>
      </c>
      <c r="B16" s="12">
        <v>0</v>
      </c>
      <c r="C16" s="13">
        <v>245</v>
      </c>
      <c r="D16" s="13">
        <v>360</v>
      </c>
      <c r="E16" s="14">
        <v>1335</v>
      </c>
      <c r="F16" s="12">
        <v>0</v>
      </c>
      <c r="G16" s="13">
        <v>0</v>
      </c>
      <c r="H16" s="13">
        <v>0</v>
      </c>
      <c r="I16" s="14">
        <v>0</v>
      </c>
      <c r="J16" s="13">
        <v>0</v>
      </c>
      <c r="K16" s="13">
        <v>0</v>
      </c>
      <c r="L16" s="13">
        <v>0</v>
      </c>
      <c r="M16" s="13">
        <v>12705</v>
      </c>
      <c r="N16" s="12">
        <v>0</v>
      </c>
      <c r="O16" s="13">
        <v>0</v>
      </c>
      <c r="P16" s="13">
        <v>2901</v>
      </c>
      <c r="Q16" s="14">
        <v>11887</v>
      </c>
      <c r="R16" s="13">
        <v>0</v>
      </c>
      <c r="S16" s="13">
        <v>0</v>
      </c>
      <c r="T16" s="13">
        <v>10594</v>
      </c>
      <c r="U16" s="13">
        <v>19692</v>
      </c>
      <c r="V16" s="12">
        <v>0</v>
      </c>
      <c r="W16" s="13">
        <v>1300</v>
      </c>
      <c r="X16" s="13">
        <v>6331</v>
      </c>
      <c r="Y16" s="14">
        <v>10585</v>
      </c>
      <c r="Z16" s="13">
        <v>535</v>
      </c>
      <c r="AA16" s="13">
        <v>3270</v>
      </c>
      <c r="AB16" s="13">
        <v>10381</v>
      </c>
      <c r="AC16" s="13">
        <v>12523</v>
      </c>
      <c r="AD16" s="12">
        <v>0</v>
      </c>
      <c r="AE16" s="13">
        <v>0</v>
      </c>
      <c r="AF16" s="13">
        <v>3975</v>
      </c>
      <c r="AG16" s="14">
        <v>1400</v>
      </c>
      <c r="AH16" s="13">
        <v>0</v>
      </c>
      <c r="AI16" s="13">
        <v>1872</v>
      </c>
      <c r="AJ16" s="13">
        <v>0</v>
      </c>
      <c r="AK16" s="13">
        <v>1600</v>
      </c>
      <c r="AL16" s="12">
        <v>0</v>
      </c>
      <c r="AM16" s="13">
        <v>0</v>
      </c>
      <c r="AN16" s="13">
        <v>696</v>
      </c>
      <c r="AO16" s="14">
        <v>0</v>
      </c>
      <c r="AP16" s="13">
        <v>0</v>
      </c>
      <c r="AQ16" s="13">
        <v>0</v>
      </c>
      <c r="AR16" s="13">
        <v>0</v>
      </c>
      <c r="AS16" s="13">
        <v>1605</v>
      </c>
      <c r="AT16" s="12">
        <v>0</v>
      </c>
      <c r="AU16" s="13">
        <v>1975</v>
      </c>
      <c r="AV16" s="13">
        <v>0</v>
      </c>
      <c r="AW16" s="14">
        <v>1725</v>
      </c>
      <c r="AX16" s="13">
        <v>1077</v>
      </c>
      <c r="AY16" s="13">
        <v>2304</v>
      </c>
      <c r="AZ16" s="13">
        <v>83</v>
      </c>
      <c r="BA16" s="13">
        <v>245</v>
      </c>
      <c r="BB16" s="15">
        <v>0</v>
      </c>
      <c r="BC16" s="16">
        <v>1383</v>
      </c>
      <c r="BD16" s="17">
        <v>0</v>
      </c>
      <c r="BE16" s="18">
        <v>695</v>
      </c>
      <c r="BF16" s="19">
        <v>2240</v>
      </c>
      <c r="BG16" s="19">
        <v>53899</v>
      </c>
      <c r="BH16" s="19">
        <v>8021</v>
      </c>
      <c r="BI16" s="24">
        <v>800</v>
      </c>
      <c r="BJ16" s="16">
        <v>0</v>
      </c>
      <c r="BK16" s="19">
        <v>1615</v>
      </c>
      <c r="BL16" s="19">
        <v>100</v>
      </c>
      <c r="BM16" s="24">
        <v>6107</v>
      </c>
      <c r="BN16" s="16">
        <v>0</v>
      </c>
      <c r="BO16" s="16">
        <v>0</v>
      </c>
      <c r="BP16" s="19">
        <v>1505</v>
      </c>
      <c r="BQ16" s="20">
        <v>200</v>
      </c>
      <c r="BR16" s="16">
        <v>0</v>
      </c>
      <c r="BS16" s="16">
        <v>0</v>
      </c>
      <c r="BT16" s="19">
        <v>1250</v>
      </c>
      <c r="BU16" s="20">
        <v>1050</v>
      </c>
      <c r="BV16" s="19">
        <v>15</v>
      </c>
      <c r="BW16" s="19">
        <v>700</v>
      </c>
      <c r="BX16" s="19">
        <v>197</v>
      </c>
      <c r="BY16" s="20">
        <v>1765</v>
      </c>
      <c r="BZ16" s="41"/>
    </row>
    <row r="17" spans="1:78" s="35" customFormat="1" ht="18" customHeight="1" x14ac:dyDescent="0.2">
      <c r="A17" s="11" t="s">
        <v>23</v>
      </c>
      <c r="B17" s="12"/>
      <c r="C17" s="13"/>
      <c r="D17" s="13"/>
      <c r="E17" s="14"/>
      <c r="F17" s="12"/>
      <c r="G17" s="13"/>
      <c r="H17" s="13"/>
      <c r="I17" s="14"/>
      <c r="J17" s="13"/>
      <c r="K17" s="13"/>
      <c r="L17" s="13"/>
      <c r="M17" s="13"/>
      <c r="N17" s="12"/>
      <c r="O17" s="13"/>
      <c r="P17" s="13"/>
      <c r="Q17" s="14"/>
      <c r="R17" s="13"/>
      <c r="S17" s="13"/>
      <c r="T17" s="13"/>
      <c r="U17" s="13"/>
      <c r="V17" s="12"/>
      <c r="W17" s="13"/>
      <c r="X17" s="13"/>
      <c r="Y17" s="14"/>
      <c r="Z17" s="13"/>
      <c r="AA17" s="13"/>
      <c r="AB17" s="13"/>
      <c r="AC17" s="13"/>
      <c r="AD17" s="12"/>
      <c r="AE17" s="13"/>
      <c r="AF17" s="13"/>
      <c r="AG17" s="14"/>
      <c r="AH17" s="13"/>
      <c r="AI17" s="13"/>
      <c r="AJ17" s="13"/>
      <c r="AK17" s="13"/>
      <c r="AL17" s="12"/>
      <c r="AM17" s="13"/>
      <c r="AN17" s="13"/>
      <c r="AO17" s="14"/>
      <c r="AP17" s="13"/>
      <c r="AQ17" s="13"/>
      <c r="AR17" s="13"/>
      <c r="AS17" s="13"/>
      <c r="AT17" s="12"/>
      <c r="AU17" s="13"/>
      <c r="AV17" s="13"/>
      <c r="AW17" s="14"/>
      <c r="AX17" s="13"/>
      <c r="AY17" s="13"/>
      <c r="AZ17" s="13"/>
      <c r="BA17" s="13"/>
      <c r="BB17" s="15"/>
      <c r="BC17" s="16"/>
      <c r="BD17" s="17"/>
      <c r="BE17" s="18"/>
      <c r="BF17" s="19"/>
      <c r="BG17" s="19"/>
      <c r="BH17" s="19"/>
      <c r="BI17" s="24"/>
      <c r="BJ17" s="16">
        <v>0</v>
      </c>
      <c r="BK17" s="16">
        <v>0</v>
      </c>
      <c r="BL17" s="16">
        <v>0</v>
      </c>
      <c r="BM17" s="49">
        <v>0</v>
      </c>
      <c r="BN17" s="16">
        <v>0</v>
      </c>
      <c r="BO17" s="16">
        <v>0</v>
      </c>
      <c r="BP17" s="16">
        <v>0</v>
      </c>
      <c r="BQ17" s="49">
        <v>0</v>
      </c>
      <c r="BR17" s="16">
        <v>0</v>
      </c>
      <c r="BS17" s="19">
        <v>7497</v>
      </c>
      <c r="BT17" s="19">
        <v>3938</v>
      </c>
      <c r="BU17" s="20">
        <v>1912</v>
      </c>
      <c r="BV17" s="19">
        <v>4528</v>
      </c>
      <c r="BW17" s="19">
        <v>3121</v>
      </c>
      <c r="BX17" s="19">
        <v>3209</v>
      </c>
      <c r="BY17" s="20">
        <v>1255</v>
      </c>
      <c r="BZ17" s="41"/>
    </row>
    <row r="18" spans="1:78" s="35" customFormat="1" ht="18" customHeight="1" x14ac:dyDescent="0.2">
      <c r="A18" s="11" t="s">
        <v>24</v>
      </c>
      <c r="B18" s="12"/>
      <c r="C18" s="13"/>
      <c r="D18" s="13"/>
      <c r="E18" s="14"/>
      <c r="F18" s="12"/>
      <c r="G18" s="13"/>
      <c r="H18" s="13"/>
      <c r="I18" s="14"/>
      <c r="J18" s="13"/>
      <c r="K18" s="13"/>
      <c r="L18" s="13"/>
      <c r="M18" s="13"/>
      <c r="N18" s="12"/>
      <c r="O18" s="13"/>
      <c r="P18" s="13"/>
      <c r="Q18" s="14"/>
      <c r="R18" s="13"/>
      <c r="S18" s="13"/>
      <c r="T18" s="13"/>
      <c r="U18" s="13"/>
      <c r="V18" s="12"/>
      <c r="W18" s="13"/>
      <c r="X18" s="13"/>
      <c r="Y18" s="14"/>
      <c r="Z18" s="13"/>
      <c r="AA18" s="13"/>
      <c r="AB18" s="13"/>
      <c r="AC18" s="13"/>
      <c r="AD18" s="12"/>
      <c r="AE18" s="13"/>
      <c r="AF18" s="13"/>
      <c r="AG18" s="14"/>
      <c r="AH18" s="13"/>
      <c r="AI18" s="13"/>
      <c r="AJ18" s="13"/>
      <c r="AK18" s="13"/>
      <c r="AL18" s="12"/>
      <c r="AM18" s="13"/>
      <c r="AN18" s="13"/>
      <c r="AO18" s="14"/>
      <c r="AP18" s="13"/>
      <c r="AQ18" s="13"/>
      <c r="AR18" s="13"/>
      <c r="AS18" s="13"/>
      <c r="AT18" s="12"/>
      <c r="AU18" s="13"/>
      <c r="AV18" s="13"/>
      <c r="AW18" s="14"/>
      <c r="AX18" s="13"/>
      <c r="AY18" s="13"/>
      <c r="AZ18" s="13"/>
      <c r="BA18" s="13"/>
      <c r="BB18" s="15"/>
      <c r="BC18" s="16"/>
      <c r="BD18" s="17"/>
      <c r="BE18" s="18"/>
      <c r="BF18" s="19"/>
      <c r="BG18" s="19"/>
      <c r="BH18" s="19"/>
      <c r="BI18" s="24"/>
      <c r="BJ18" s="19">
        <v>134</v>
      </c>
      <c r="BK18" s="16">
        <v>0</v>
      </c>
      <c r="BL18" s="16">
        <v>0</v>
      </c>
      <c r="BM18" s="49">
        <v>0</v>
      </c>
      <c r="BN18" s="16">
        <v>0</v>
      </c>
      <c r="BO18" s="16">
        <v>0</v>
      </c>
      <c r="BP18" s="19">
        <v>190</v>
      </c>
      <c r="BQ18" s="49">
        <v>0</v>
      </c>
      <c r="BR18" s="19">
        <v>10</v>
      </c>
      <c r="BS18" s="16">
        <v>0</v>
      </c>
      <c r="BT18" s="16">
        <v>0</v>
      </c>
      <c r="BU18" s="49">
        <v>0</v>
      </c>
      <c r="BV18" s="16">
        <v>0</v>
      </c>
      <c r="BW18" s="16">
        <v>0</v>
      </c>
      <c r="BX18" s="19">
        <v>316</v>
      </c>
      <c r="BY18" s="20">
        <v>673</v>
      </c>
      <c r="BZ18" s="41"/>
    </row>
    <row r="19" spans="1:78" s="35" customFormat="1" ht="18" customHeight="1" x14ac:dyDescent="0.2">
      <c r="A19" s="11" t="s">
        <v>15</v>
      </c>
      <c r="B19" s="12">
        <v>0</v>
      </c>
      <c r="C19" s="13">
        <v>0</v>
      </c>
      <c r="D19" s="13">
        <v>0</v>
      </c>
      <c r="E19" s="14">
        <v>0</v>
      </c>
      <c r="F19" s="12">
        <v>0</v>
      </c>
      <c r="G19" s="13">
        <v>0</v>
      </c>
      <c r="H19" s="13">
        <v>0</v>
      </c>
      <c r="I19" s="14">
        <v>0</v>
      </c>
      <c r="J19" s="13">
        <v>0</v>
      </c>
      <c r="K19" s="13">
        <v>0</v>
      </c>
      <c r="L19" s="13">
        <v>0</v>
      </c>
      <c r="M19" s="13">
        <v>0</v>
      </c>
      <c r="N19" s="12">
        <v>0</v>
      </c>
      <c r="O19" s="13">
        <v>0</v>
      </c>
      <c r="P19" s="13">
        <v>0</v>
      </c>
      <c r="Q19" s="14">
        <v>0</v>
      </c>
      <c r="R19" s="13">
        <v>0</v>
      </c>
      <c r="S19" s="13">
        <v>0</v>
      </c>
      <c r="T19" s="13">
        <v>0</v>
      </c>
      <c r="U19" s="13">
        <v>0</v>
      </c>
      <c r="V19" s="12">
        <v>0</v>
      </c>
      <c r="W19" s="13">
        <v>0</v>
      </c>
      <c r="X19" s="13">
        <v>0</v>
      </c>
      <c r="Y19" s="14">
        <v>0</v>
      </c>
      <c r="Z19" s="13">
        <v>0</v>
      </c>
      <c r="AA19" s="13">
        <v>0</v>
      </c>
      <c r="AB19" s="13">
        <v>625</v>
      </c>
      <c r="AC19" s="13">
        <v>0</v>
      </c>
      <c r="AD19" s="12">
        <v>0</v>
      </c>
      <c r="AE19" s="13">
        <v>0</v>
      </c>
      <c r="AF19" s="13">
        <v>0</v>
      </c>
      <c r="AG19" s="14">
        <v>0</v>
      </c>
      <c r="AH19" s="13">
        <v>0</v>
      </c>
      <c r="AI19" s="13">
        <v>0</v>
      </c>
      <c r="AJ19" s="13">
        <v>0</v>
      </c>
      <c r="AK19" s="13">
        <v>0</v>
      </c>
      <c r="AL19" s="12">
        <v>0</v>
      </c>
      <c r="AM19" s="13">
        <v>0</v>
      </c>
      <c r="AN19" s="13">
        <v>0</v>
      </c>
      <c r="AO19" s="14">
        <v>0</v>
      </c>
      <c r="AP19" s="13">
        <v>0</v>
      </c>
      <c r="AQ19" s="13">
        <v>0</v>
      </c>
      <c r="AR19" s="13">
        <v>0</v>
      </c>
      <c r="AS19" s="13">
        <v>0</v>
      </c>
      <c r="AT19" s="12">
        <v>0</v>
      </c>
      <c r="AU19" s="13">
        <v>0</v>
      </c>
      <c r="AV19" s="13">
        <v>0</v>
      </c>
      <c r="AW19" s="14">
        <v>0</v>
      </c>
      <c r="AX19" s="13">
        <v>0</v>
      </c>
      <c r="AY19" s="13">
        <v>0</v>
      </c>
      <c r="AZ19" s="13">
        <v>288</v>
      </c>
      <c r="BA19" s="13">
        <v>65</v>
      </c>
      <c r="BB19" s="15">
        <v>0</v>
      </c>
      <c r="BC19" s="16">
        <v>0</v>
      </c>
      <c r="BD19" s="17">
        <v>0</v>
      </c>
      <c r="BE19" s="18">
        <v>180</v>
      </c>
      <c r="BF19" s="16">
        <v>0</v>
      </c>
      <c r="BG19" s="16">
        <v>0</v>
      </c>
      <c r="BH19" s="16">
        <v>0</v>
      </c>
      <c r="BI19" s="49">
        <v>0</v>
      </c>
      <c r="BJ19" s="16">
        <v>0</v>
      </c>
      <c r="BK19" s="16">
        <v>0</v>
      </c>
      <c r="BL19" s="16">
        <v>0</v>
      </c>
      <c r="BM19" s="49">
        <v>0</v>
      </c>
      <c r="BN19" s="16">
        <v>0</v>
      </c>
      <c r="BO19" s="16">
        <v>0</v>
      </c>
      <c r="BP19" s="16">
        <v>0</v>
      </c>
      <c r="BQ19" s="49">
        <v>0</v>
      </c>
      <c r="BR19" s="16">
        <v>0</v>
      </c>
      <c r="BS19" s="16">
        <v>0</v>
      </c>
      <c r="BT19" s="16">
        <v>0</v>
      </c>
      <c r="BU19" s="49">
        <v>0</v>
      </c>
      <c r="BV19" s="16">
        <v>0</v>
      </c>
      <c r="BW19" s="16">
        <v>0</v>
      </c>
      <c r="BX19" s="16">
        <v>0</v>
      </c>
      <c r="BY19" s="20">
        <v>257</v>
      </c>
      <c r="BZ19" s="41"/>
    </row>
    <row r="20" spans="1:78" s="35" customFormat="1" ht="18" customHeight="1" x14ac:dyDescent="0.2">
      <c r="A20" s="11" t="s">
        <v>16</v>
      </c>
      <c r="B20" s="12">
        <v>0</v>
      </c>
      <c r="C20" s="13">
        <v>0</v>
      </c>
      <c r="D20" s="13">
        <v>0</v>
      </c>
      <c r="E20" s="14">
        <v>0</v>
      </c>
      <c r="F20" s="12">
        <v>0</v>
      </c>
      <c r="G20" s="13">
        <v>0</v>
      </c>
      <c r="H20" s="13">
        <v>0</v>
      </c>
      <c r="I20" s="14">
        <v>0</v>
      </c>
      <c r="J20" s="13">
        <v>0</v>
      </c>
      <c r="K20" s="13">
        <v>0</v>
      </c>
      <c r="L20" s="13">
        <v>0</v>
      </c>
      <c r="M20" s="13">
        <v>0</v>
      </c>
      <c r="N20" s="12">
        <v>0</v>
      </c>
      <c r="O20" s="13">
        <v>0</v>
      </c>
      <c r="P20" s="13">
        <v>0</v>
      </c>
      <c r="Q20" s="14">
        <v>0</v>
      </c>
      <c r="R20" s="13">
        <v>12</v>
      </c>
      <c r="S20" s="13">
        <v>0</v>
      </c>
      <c r="T20" s="13">
        <v>0</v>
      </c>
      <c r="U20" s="13">
        <v>0</v>
      </c>
      <c r="V20" s="12">
        <v>16</v>
      </c>
      <c r="W20" s="13">
        <v>0</v>
      </c>
      <c r="X20" s="13">
        <v>0</v>
      </c>
      <c r="Y20" s="14">
        <v>0</v>
      </c>
      <c r="Z20" s="13">
        <v>0</v>
      </c>
      <c r="AA20" s="13">
        <v>0</v>
      </c>
      <c r="AB20" s="13">
        <v>0</v>
      </c>
      <c r="AC20" s="13">
        <v>0</v>
      </c>
      <c r="AD20" s="12">
        <v>0</v>
      </c>
      <c r="AE20" s="13">
        <v>0</v>
      </c>
      <c r="AF20" s="13">
        <v>0</v>
      </c>
      <c r="AG20" s="14">
        <v>0</v>
      </c>
      <c r="AH20" s="13">
        <v>0</v>
      </c>
      <c r="AI20" s="13">
        <v>0</v>
      </c>
      <c r="AJ20" s="13">
        <v>0</v>
      </c>
      <c r="AK20" s="13">
        <v>0</v>
      </c>
      <c r="AL20" s="12">
        <v>0</v>
      </c>
      <c r="AM20" s="13">
        <v>0</v>
      </c>
      <c r="AN20" s="13">
        <v>0</v>
      </c>
      <c r="AO20" s="14">
        <v>0</v>
      </c>
      <c r="AP20" s="13">
        <v>0</v>
      </c>
      <c r="AQ20" s="13">
        <v>0</v>
      </c>
      <c r="AR20" s="13">
        <v>0</v>
      </c>
      <c r="AS20" s="13">
        <v>0</v>
      </c>
      <c r="AT20" s="12">
        <v>0</v>
      </c>
      <c r="AU20" s="13">
        <v>0</v>
      </c>
      <c r="AV20" s="13">
        <v>0</v>
      </c>
      <c r="AW20" s="14">
        <v>0</v>
      </c>
      <c r="AX20" s="13">
        <v>205</v>
      </c>
      <c r="AY20" s="13">
        <v>0</v>
      </c>
      <c r="AZ20" s="13">
        <v>2400</v>
      </c>
      <c r="BA20" s="13">
        <v>50</v>
      </c>
      <c r="BB20" s="15">
        <v>0</v>
      </c>
      <c r="BC20" s="16">
        <v>0</v>
      </c>
      <c r="BD20" s="17">
        <v>0</v>
      </c>
      <c r="BE20" s="18">
        <v>0</v>
      </c>
      <c r="BF20" s="16">
        <v>0</v>
      </c>
      <c r="BG20" s="16">
        <v>0</v>
      </c>
      <c r="BH20" s="16">
        <v>0</v>
      </c>
      <c r="BI20" s="49">
        <v>0</v>
      </c>
      <c r="BJ20" s="16">
        <v>0</v>
      </c>
      <c r="BK20" s="23">
        <v>1267</v>
      </c>
      <c r="BL20" s="23">
        <v>12186</v>
      </c>
      <c r="BM20" s="24">
        <v>2905</v>
      </c>
      <c r="BN20" s="19">
        <v>370</v>
      </c>
      <c r="BO20" s="19">
        <v>2853</v>
      </c>
      <c r="BP20" s="19">
        <v>4257</v>
      </c>
      <c r="BQ20" s="20">
        <v>1064</v>
      </c>
      <c r="BR20" s="19">
        <v>988</v>
      </c>
      <c r="BS20" s="16">
        <v>0</v>
      </c>
      <c r="BT20" s="16">
        <v>0</v>
      </c>
      <c r="BU20" s="49">
        <v>0</v>
      </c>
      <c r="BV20" s="16">
        <v>0</v>
      </c>
      <c r="BW20" s="16">
        <v>0</v>
      </c>
      <c r="BX20" s="16">
        <v>0</v>
      </c>
      <c r="BY20" s="49">
        <v>0</v>
      </c>
      <c r="BZ20" s="41"/>
    </row>
    <row r="21" spans="1:78" s="35" customFormat="1" ht="18" customHeight="1" x14ac:dyDescent="0.2">
      <c r="A21" s="11" t="s">
        <v>25</v>
      </c>
      <c r="B21" s="12"/>
      <c r="C21" s="13"/>
      <c r="D21" s="13"/>
      <c r="E21" s="14"/>
      <c r="F21" s="12"/>
      <c r="G21" s="13"/>
      <c r="H21" s="13"/>
      <c r="I21" s="14"/>
      <c r="J21" s="13"/>
      <c r="K21" s="13"/>
      <c r="L21" s="13"/>
      <c r="M21" s="13"/>
      <c r="N21" s="12"/>
      <c r="O21" s="13"/>
      <c r="P21" s="13"/>
      <c r="Q21" s="14"/>
      <c r="R21" s="13"/>
      <c r="S21" s="13"/>
      <c r="T21" s="13"/>
      <c r="U21" s="13"/>
      <c r="V21" s="12"/>
      <c r="W21" s="13"/>
      <c r="X21" s="13"/>
      <c r="Y21" s="14"/>
      <c r="Z21" s="13"/>
      <c r="AA21" s="13"/>
      <c r="AB21" s="13"/>
      <c r="AC21" s="13"/>
      <c r="AD21" s="12"/>
      <c r="AE21" s="13"/>
      <c r="AF21" s="13"/>
      <c r="AG21" s="14"/>
      <c r="AH21" s="13"/>
      <c r="AI21" s="13"/>
      <c r="AJ21" s="13"/>
      <c r="AK21" s="13"/>
      <c r="AL21" s="12"/>
      <c r="AM21" s="13"/>
      <c r="AN21" s="13"/>
      <c r="AO21" s="14"/>
      <c r="AP21" s="13"/>
      <c r="AQ21" s="13"/>
      <c r="AR21" s="13"/>
      <c r="AS21" s="13"/>
      <c r="AT21" s="12"/>
      <c r="AU21" s="13"/>
      <c r="AV21" s="13"/>
      <c r="AW21" s="14"/>
      <c r="AX21" s="13"/>
      <c r="AY21" s="13"/>
      <c r="AZ21" s="13"/>
      <c r="BA21" s="13"/>
      <c r="BB21" s="15"/>
      <c r="BC21" s="16"/>
      <c r="BD21" s="17"/>
      <c r="BE21" s="18"/>
      <c r="BF21" s="23"/>
      <c r="BG21" s="23"/>
      <c r="BH21" s="23"/>
      <c r="BI21" s="24"/>
      <c r="BJ21" s="16">
        <v>0</v>
      </c>
      <c r="BK21" s="16">
        <v>0</v>
      </c>
      <c r="BL21" s="16">
        <v>0</v>
      </c>
      <c r="BM21" s="49">
        <v>0</v>
      </c>
      <c r="BN21" s="16">
        <v>0</v>
      </c>
      <c r="BO21" s="16">
        <v>0</v>
      </c>
      <c r="BP21" s="16">
        <v>0</v>
      </c>
      <c r="BQ21" s="49">
        <v>0</v>
      </c>
      <c r="BR21" s="19"/>
      <c r="BS21" s="19"/>
      <c r="BT21" s="19">
        <v>2438</v>
      </c>
      <c r="BU21" s="20">
        <v>2611</v>
      </c>
      <c r="BV21" s="19">
        <v>253</v>
      </c>
      <c r="BW21" s="19">
        <v>36</v>
      </c>
      <c r="BX21" s="19">
        <v>12143</v>
      </c>
      <c r="BY21" s="20">
        <v>2276</v>
      </c>
      <c r="BZ21" s="41"/>
    </row>
    <row r="22" spans="1:78" s="35" customFormat="1" ht="18" customHeight="1" thickBot="1" x14ac:dyDescent="0.25">
      <c r="A22" s="11" t="s">
        <v>17</v>
      </c>
      <c r="B22" s="12">
        <v>301</v>
      </c>
      <c r="C22" s="13">
        <v>194</v>
      </c>
      <c r="D22" s="13">
        <v>304</v>
      </c>
      <c r="E22" s="14">
        <v>179</v>
      </c>
      <c r="F22" s="12">
        <v>0</v>
      </c>
      <c r="G22" s="13">
        <v>0</v>
      </c>
      <c r="H22" s="13">
        <v>0</v>
      </c>
      <c r="I22" s="14">
        <v>0</v>
      </c>
      <c r="J22" s="13">
        <v>614</v>
      </c>
      <c r="K22" s="13">
        <v>114</v>
      </c>
      <c r="L22" s="13">
        <v>392</v>
      </c>
      <c r="M22" s="13">
        <v>5</v>
      </c>
      <c r="N22" s="12">
        <v>0</v>
      </c>
      <c r="O22" s="13">
        <v>0</v>
      </c>
      <c r="P22" s="13">
        <v>40</v>
      </c>
      <c r="Q22" s="14">
        <v>0</v>
      </c>
      <c r="R22" s="13">
        <v>100</v>
      </c>
      <c r="S22" s="13">
        <v>2294</v>
      </c>
      <c r="T22" s="13">
        <v>0</v>
      </c>
      <c r="U22" s="13">
        <v>0</v>
      </c>
      <c r="V22" s="12">
        <v>20</v>
      </c>
      <c r="W22" s="13">
        <v>1348</v>
      </c>
      <c r="X22" s="13">
        <v>119</v>
      </c>
      <c r="Y22" s="14">
        <v>2098</v>
      </c>
      <c r="Z22" s="13">
        <v>599</v>
      </c>
      <c r="AA22" s="13">
        <v>1425</v>
      </c>
      <c r="AB22" s="13">
        <v>4601</v>
      </c>
      <c r="AC22" s="13">
        <v>5907</v>
      </c>
      <c r="AD22" s="12">
        <v>476</v>
      </c>
      <c r="AE22" s="13">
        <v>593</v>
      </c>
      <c r="AF22" s="13">
        <v>453</v>
      </c>
      <c r="AG22" s="14">
        <v>30026</v>
      </c>
      <c r="AH22" s="13">
        <v>64</v>
      </c>
      <c r="AI22" s="13">
        <v>231</v>
      </c>
      <c r="AJ22" s="13">
        <v>0</v>
      </c>
      <c r="AK22" s="13">
        <v>103</v>
      </c>
      <c r="AL22" s="12">
        <v>362</v>
      </c>
      <c r="AM22" s="13">
        <v>40</v>
      </c>
      <c r="AN22" s="13">
        <v>128</v>
      </c>
      <c r="AO22" s="14">
        <v>0</v>
      </c>
      <c r="AP22" s="13">
        <v>0</v>
      </c>
      <c r="AQ22" s="13">
        <v>0</v>
      </c>
      <c r="AR22" s="13">
        <v>96</v>
      </c>
      <c r="AS22" s="13">
        <v>135</v>
      </c>
      <c r="AT22" s="12">
        <v>115</v>
      </c>
      <c r="AU22" s="13">
        <v>0</v>
      </c>
      <c r="AV22" s="13">
        <v>108</v>
      </c>
      <c r="AW22" s="14">
        <v>23</v>
      </c>
      <c r="AX22" s="13">
        <v>370</v>
      </c>
      <c r="AY22" s="13">
        <v>10</v>
      </c>
      <c r="AZ22" s="13">
        <v>0</v>
      </c>
      <c r="BA22" s="13">
        <v>0</v>
      </c>
      <c r="BB22" s="15">
        <v>2478</v>
      </c>
      <c r="BC22" s="16">
        <v>593</v>
      </c>
      <c r="BD22" s="17">
        <v>2318</v>
      </c>
      <c r="BE22" s="18">
        <v>991</v>
      </c>
      <c r="BF22" s="23">
        <f>329+1352</f>
        <v>1681</v>
      </c>
      <c r="BG22" s="23">
        <f>9533+74</f>
        <v>9607</v>
      </c>
      <c r="BH22" s="19">
        <f>398+4576</f>
        <v>4974</v>
      </c>
      <c r="BI22" s="24">
        <f>175+183</f>
        <v>358</v>
      </c>
      <c r="BJ22" s="16">
        <v>0</v>
      </c>
      <c r="BK22" s="23">
        <v>363</v>
      </c>
      <c r="BL22" s="19">
        <v>1900</v>
      </c>
      <c r="BM22" s="51">
        <v>0</v>
      </c>
      <c r="BN22" s="16">
        <v>0</v>
      </c>
      <c r="BO22" s="19">
        <v>170</v>
      </c>
      <c r="BP22" s="16">
        <v>0</v>
      </c>
      <c r="BQ22" s="51">
        <v>0</v>
      </c>
      <c r="BR22" s="16">
        <v>0</v>
      </c>
      <c r="BS22" s="16">
        <v>0</v>
      </c>
      <c r="BT22" s="16">
        <v>0</v>
      </c>
      <c r="BU22" s="51">
        <v>0</v>
      </c>
      <c r="BV22" s="16">
        <v>0</v>
      </c>
      <c r="BW22" s="16">
        <v>0</v>
      </c>
      <c r="BX22" s="16">
        <v>0</v>
      </c>
      <c r="BY22" s="51">
        <v>0</v>
      </c>
      <c r="BZ22" s="41"/>
    </row>
    <row r="23" spans="1:78" s="35" customFormat="1" ht="18.75" customHeight="1" thickBot="1" x14ac:dyDescent="0.25">
      <c r="A23" s="37" t="s">
        <v>18</v>
      </c>
      <c r="B23" s="26">
        <f>SUM(B7:B22)</f>
        <v>32193</v>
      </c>
      <c r="C23" s="26">
        <f>C7+C8+C9+C10+C11+C12+C14+C16+C19+C20+C22</f>
        <v>37566</v>
      </c>
      <c r="D23" s="26">
        <f>D7+D8+D9+D10+D11+D12+D14+D16+D19+D20+D22</f>
        <v>233595</v>
      </c>
      <c r="E23" s="27">
        <f>E7+E8+E9+E10+E11+E12+E14+E16+E19+E20+E22</f>
        <v>211381</v>
      </c>
      <c r="F23" s="25">
        <f>SUM(F7:F22)</f>
        <v>454141</v>
      </c>
      <c r="G23" s="26">
        <f>G7+G8+G9+G10+G11+G12+G14+G16+G19+G20+G22</f>
        <v>123482</v>
      </c>
      <c r="H23" s="26">
        <f>H7+H8+H9+H10+H11+H12+H14+H16+H19+H20+H22</f>
        <v>201062</v>
      </c>
      <c r="I23" s="27">
        <f>I7+I8+I9+I10+I11+I12+I14+I16+I19+I20+I22</f>
        <v>439102</v>
      </c>
      <c r="J23" s="26">
        <f>SUM(J7:J22)</f>
        <v>82419</v>
      </c>
      <c r="K23" s="26">
        <f>K7+K8+K9+K10+K11+K12+K14+K16+K19+K20+K22</f>
        <v>74879</v>
      </c>
      <c r="L23" s="26">
        <f>L7+L8+L9+L10+L11+L12+L14+L16+L19+L20+L22</f>
        <v>58372</v>
      </c>
      <c r="M23" s="26">
        <f>M7+M8+M9+M10+M11+M12+M14+M16+M19+M20+M22</f>
        <v>296231</v>
      </c>
      <c r="N23" s="25">
        <f>SUM(N7:N22)</f>
        <v>28808</v>
      </c>
      <c r="O23" s="26">
        <f>O7+O8+O9+O10+O11+O12+O14+O16+O19+O20+O22</f>
        <v>24674</v>
      </c>
      <c r="P23" s="26">
        <f>P7+P8+P9+P10+P11+P12+P14+P16+P19+P20+P22</f>
        <v>72515</v>
      </c>
      <c r="Q23" s="27">
        <f>Q7+Q8+Q9+Q10+Q11+Q12+Q14+Q16+Q19+Q20+Q22</f>
        <v>128233</v>
      </c>
      <c r="R23" s="26">
        <f>SUM(R7:R22)</f>
        <v>41735</v>
      </c>
      <c r="S23" s="26">
        <f>S7+S8+S9+S10+S11+S12+S14+S16+S19+S20+S22</f>
        <v>48422</v>
      </c>
      <c r="T23" s="26">
        <f>T7+T8+T9+T10+T11+T12+T14+T16+T19+T20+T22</f>
        <v>110821</v>
      </c>
      <c r="U23" s="26">
        <f>U7+U8+U9+U10+U11+U12+U14+U16+U19+U20+U22</f>
        <v>230608</v>
      </c>
      <c r="V23" s="25">
        <f>SUM(V7:V22)</f>
        <v>50397</v>
      </c>
      <c r="W23" s="26">
        <f>W7+W8+W9+W10+W11+W12+W14+W16+W19+W20+W22</f>
        <v>48148</v>
      </c>
      <c r="X23" s="26">
        <f>X7+X8+X9+X10+X11+X12+X14+X16+X19+X20+X22</f>
        <v>83150</v>
      </c>
      <c r="Y23" s="27">
        <f>Y7+Y8+Y9+Y10+Y11+Y12+Y14+Y16+Y19+Y20+Y22</f>
        <v>740558</v>
      </c>
      <c r="Z23" s="26">
        <f>SUM(Z7:Z22)</f>
        <v>144672.5</v>
      </c>
      <c r="AA23" s="26">
        <f>AA7+AA8+AA9+AA10+AA11+AA12+AA14+AA16+AA19+AA20+AA22</f>
        <v>112239</v>
      </c>
      <c r="AB23" s="26">
        <f>AB7+AB8+AB9+AB10+AB11+AB12+AB14+AB16+AB19+AB20+AB22</f>
        <v>123306</v>
      </c>
      <c r="AC23" s="26">
        <f>AC7+AC8+AC9+AC10+AC11+AC12+AC14+AC16+AC19+AC20+AC22</f>
        <v>721881</v>
      </c>
      <c r="AD23" s="25">
        <f>SUM(AD7:AD22)</f>
        <v>16556</v>
      </c>
      <c r="AE23" s="26">
        <f>AE7+AE8+AE9+AE10+AE11+AE12+AE14+AE16+AE19+AE20+AE22</f>
        <v>35062</v>
      </c>
      <c r="AF23" s="26">
        <f>AF7+AF8+AF9+AF10+AF11+AF12+AF14+AF16+AF19+AF20+AF22</f>
        <v>62937</v>
      </c>
      <c r="AG23" s="27">
        <f>AG7+AG8+AG9+AG10+AG11+AG12+AG14+AG16+AG19+AG20+AG22</f>
        <v>374676</v>
      </c>
      <c r="AH23" s="26">
        <f>SUM(AH7:AH22)</f>
        <v>21501</v>
      </c>
      <c r="AI23" s="26">
        <f>AI7+AI8+AI9+AI10+AI11+AI12+AI14+AI16+AI19+AI20+AI22</f>
        <v>27992</v>
      </c>
      <c r="AJ23" s="26">
        <f>AJ7+AJ8+AJ9+AJ10+AJ11+AJ12+AJ14+AJ16+AJ19+AJ20+AJ22</f>
        <v>33058</v>
      </c>
      <c r="AK23" s="26">
        <f>AK7+AK8+AK9+AK10+AK11+AK12+AK14+AK16+AK19+AK20+AK22</f>
        <v>291951</v>
      </c>
      <c r="AL23" s="25">
        <f>SUM(AL7:AL22)</f>
        <v>26632</v>
      </c>
      <c r="AM23" s="26">
        <f>AM7+AM8+AM9+AM10+AM11+AM12+AM14+AM16+AM19+AM20+AM22</f>
        <v>111432</v>
      </c>
      <c r="AN23" s="26">
        <f>AN7+AN8+AN9+AN10+AN11+AN12+AN14+AN16+AN19+AN20+AN22</f>
        <v>34320</v>
      </c>
      <c r="AO23" s="27">
        <f>AO7+AO8+AO9+AO10+AO11+AO12+AO14+AO16+AO19+AO20+AO22</f>
        <v>225248</v>
      </c>
      <c r="AP23" s="26">
        <f>SUM(AP7:AP22)</f>
        <v>152542</v>
      </c>
      <c r="AQ23" s="26">
        <f>AQ7+AQ8+AQ9+AQ10+AQ11+AQ12+AQ14+AQ16+AQ19+AQ20+AQ22</f>
        <v>23685</v>
      </c>
      <c r="AR23" s="26">
        <f>AR7+AR8+AR9+AR10+AR11+AR12+AR14+AR16+AR19+AR20+AR22</f>
        <v>27887</v>
      </c>
      <c r="AS23" s="26">
        <v>328145</v>
      </c>
      <c r="AT23" s="25">
        <f>SUM(AT7:AT22)</f>
        <v>6872</v>
      </c>
      <c r="AU23" s="26">
        <f>AU7+AU8+AU9+AU10+AU11+AU12+AU14+AU16+AU19+AU20+AU22</f>
        <v>16113</v>
      </c>
      <c r="AV23" s="26">
        <f>AV7+AV8+AV9+AV10+AV11+AV12+AV14+AV16+AV19+AV20+AV22</f>
        <v>23936</v>
      </c>
      <c r="AW23" s="27">
        <f>SUM(AW7:AW22)</f>
        <v>867407</v>
      </c>
      <c r="AX23" s="26">
        <f>SUM(AX7:AX22)</f>
        <v>18297</v>
      </c>
      <c r="AY23" s="26">
        <f>AY7+AY8+AY9+AY10+AY11+AY12+AY14+AY16+AY19+AY20+AY22</f>
        <v>84958</v>
      </c>
      <c r="AZ23" s="26">
        <f>AZ7+AZ8+AZ9+AZ10+AZ11+AZ12+AZ14+AZ16+AZ19+AZ20+AZ22</f>
        <v>143167</v>
      </c>
      <c r="BA23" s="26">
        <f>SUM(BA7:BA22)</f>
        <v>814445</v>
      </c>
      <c r="BB23" s="25">
        <f>SUM(BB7:BB22)</f>
        <v>125316</v>
      </c>
      <c r="BC23" s="26">
        <f>BC7+BC8+BC9+BC10+BC11+BC12+BC14+BC16+BC19+BC20+BC22</f>
        <v>143927</v>
      </c>
      <c r="BD23" s="26">
        <f>BD7+BD8+BD9+BD10+BD11+BD12+BD14+BD16+BD19+BD20+BD22</f>
        <v>136184</v>
      </c>
      <c r="BE23" s="27">
        <f>SUM(BE7:BE22)</f>
        <v>591405</v>
      </c>
      <c r="BF23" s="26">
        <f>SUM(BF7:BF22)</f>
        <v>316656</v>
      </c>
      <c r="BG23" s="26">
        <f>BG7+BG8+BG9+BG10+BG11+BG12+BG14+BG16+BG19+BG20+BG22</f>
        <v>618016</v>
      </c>
      <c r="BH23" s="26">
        <v>137556</v>
      </c>
      <c r="BI23" s="27">
        <f>SUM(BI7:BI22)</f>
        <v>616056</v>
      </c>
      <c r="BJ23" s="26">
        <f>SUM(BJ7:BJ22)</f>
        <v>368097</v>
      </c>
      <c r="BK23" s="26">
        <f t="shared" ref="BK23:BU23" si="0">SUM(BK7:BK22)</f>
        <v>358709</v>
      </c>
      <c r="BL23" s="26">
        <f t="shared" si="0"/>
        <v>254330</v>
      </c>
      <c r="BM23" s="27">
        <f t="shared" si="0"/>
        <v>483229</v>
      </c>
      <c r="BN23" s="26">
        <f t="shared" si="0"/>
        <v>533529</v>
      </c>
      <c r="BO23" s="26">
        <f t="shared" si="0"/>
        <v>178407</v>
      </c>
      <c r="BP23" s="26">
        <f t="shared" si="0"/>
        <v>173378</v>
      </c>
      <c r="BQ23" s="27">
        <f t="shared" si="0"/>
        <v>357703</v>
      </c>
      <c r="BR23" s="26">
        <f t="shared" si="0"/>
        <v>237794</v>
      </c>
      <c r="BS23" s="26">
        <f t="shared" si="0"/>
        <v>172603</v>
      </c>
      <c r="BT23" s="26">
        <f t="shared" si="0"/>
        <v>187454</v>
      </c>
      <c r="BU23" s="27">
        <f t="shared" si="0"/>
        <v>193669</v>
      </c>
      <c r="BV23" s="26">
        <f>SUM(BV7:BV22)</f>
        <v>141366</v>
      </c>
      <c r="BW23" s="26">
        <f t="shared" ref="BW23:BY23" si="1">SUM(BW7:BW22)</f>
        <v>150730</v>
      </c>
      <c r="BX23" s="26">
        <f>SUM(BX7:BX22)</f>
        <v>163027</v>
      </c>
      <c r="BY23" s="27">
        <f t="shared" si="1"/>
        <v>161658</v>
      </c>
      <c r="BZ23" s="41"/>
    </row>
    <row r="24" spans="1:78" s="35" customFormat="1" ht="15.75" customHeight="1" x14ac:dyDescent="0.2">
      <c r="A24" s="33" t="s">
        <v>28</v>
      </c>
      <c r="B24" s="34"/>
      <c r="C24" s="34"/>
      <c r="D24" s="34"/>
      <c r="E24" s="34"/>
      <c r="F24" s="34"/>
      <c r="G24" s="34"/>
      <c r="H24" s="34"/>
      <c r="I24" s="34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</row>
    <row r="25" spans="1:78" s="35" customFormat="1" ht="14.25" customHeight="1" x14ac:dyDescent="0.2">
      <c r="A25" s="35" t="s">
        <v>29</v>
      </c>
      <c r="B25" s="34"/>
      <c r="C25" s="34"/>
      <c r="D25" s="34"/>
      <c r="E25" s="34"/>
      <c r="F25" s="34"/>
      <c r="G25" s="34"/>
      <c r="H25" s="34"/>
      <c r="I25" s="34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13"/>
      <c r="AG25" s="39"/>
      <c r="AH25" s="39"/>
      <c r="AI25" s="39"/>
      <c r="AJ25" s="39"/>
      <c r="AK25" s="39"/>
      <c r="BA25" s="40"/>
      <c r="BB25" s="40"/>
      <c r="BC25" s="40"/>
      <c r="BD25" s="40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</row>
    <row r="26" spans="1:78" s="35" customFormat="1" ht="14.25" customHeight="1" x14ac:dyDescent="0.2">
      <c r="A26" s="35" t="s">
        <v>19</v>
      </c>
      <c r="B26" s="34"/>
      <c r="C26" s="34"/>
      <c r="D26" s="34"/>
      <c r="E26" s="34"/>
      <c r="F26" s="34"/>
      <c r="G26" s="34"/>
      <c r="H26" s="34"/>
      <c r="I26" s="34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78" s="35" customFormat="1" ht="18" customHeight="1" x14ac:dyDescent="0.2">
      <c r="A27" s="36"/>
      <c r="B27" s="34"/>
      <c r="C27" s="34"/>
      <c r="D27" s="34"/>
      <c r="E27" s="34"/>
      <c r="F27" s="34"/>
      <c r="G27" s="34"/>
      <c r="H27" s="34"/>
      <c r="I27" s="34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</row>
    <row r="28" spans="1:78" s="35" customFormat="1" ht="18" customHeight="1" x14ac:dyDescent="0.2">
      <c r="N28" s="39"/>
    </row>
    <row r="29" spans="1:78" s="35" customFormat="1" x14ac:dyDescent="0.2">
      <c r="N29" s="39"/>
    </row>
    <row r="30" spans="1:78" s="35" customFormat="1" x14ac:dyDescent="0.2">
      <c r="N30" s="39"/>
    </row>
    <row r="31" spans="1:78" s="35" customFormat="1" x14ac:dyDescent="0.2"/>
    <row r="32" spans="1:78" s="35" customFormat="1" x14ac:dyDescent="0.2"/>
    <row r="33" s="35" customFormat="1" x14ac:dyDescent="0.2"/>
    <row r="34" s="35" customFormat="1" x14ac:dyDescent="0.2"/>
    <row r="35" s="35" customFormat="1" x14ac:dyDescent="0.2"/>
    <row r="36" s="35" customFormat="1" x14ac:dyDescent="0.2"/>
    <row r="37" s="35" customFormat="1" x14ac:dyDescent="0.2"/>
    <row r="38" s="35" customFormat="1" x14ac:dyDescent="0.2"/>
    <row r="39" s="35" customFormat="1" x14ac:dyDescent="0.2"/>
    <row r="40" s="35" customFormat="1" x14ac:dyDescent="0.2"/>
    <row r="41" s="35" customFormat="1" x14ac:dyDescent="0.2"/>
    <row r="42" s="35" customFormat="1" x14ac:dyDescent="0.2"/>
    <row r="43" s="35" customFormat="1" x14ac:dyDescent="0.2"/>
    <row r="44" s="35" customFormat="1" x14ac:dyDescent="0.2"/>
    <row r="45" s="35" customFormat="1" x14ac:dyDescent="0.2"/>
    <row r="46" s="35" customFormat="1" x14ac:dyDescent="0.2"/>
    <row r="47" s="35" customFormat="1" x14ac:dyDescent="0.2"/>
    <row r="48" s="35" customFormat="1" x14ac:dyDescent="0.2"/>
    <row r="49" s="35" customFormat="1" x14ac:dyDescent="0.2"/>
    <row r="50" s="35" customFormat="1" x14ac:dyDescent="0.2"/>
    <row r="51" s="35" customFormat="1" x14ac:dyDescent="0.2"/>
    <row r="52" s="35" customFormat="1" x14ac:dyDescent="0.2"/>
    <row r="53" s="35" customFormat="1" x14ac:dyDescent="0.2"/>
    <row r="54" s="35" customFormat="1" x14ac:dyDescent="0.2"/>
    <row r="55" s="35" customFormat="1" x14ac:dyDescent="0.2"/>
    <row r="56" s="35" customFormat="1" x14ac:dyDescent="0.2"/>
    <row r="57" s="35" customFormat="1" x14ac:dyDescent="0.2"/>
    <row r="58" s="35" customFormat="1" x14ac:dyDescent="0.2"/>
    <row r="59" s="35" customFormat="1" x14ac:dyDescent="0.2"/>
    <row r="60" s="35" customFormat="1" x14ac:dyDescent="0.2"/>
    <row r="61" s="35" customFormat="1" x14ac:dyDescent="0.2"/>
    <row r="62" s="35" customFormat="1" x14ac:dyDescent="0.2"/>
    <row r="63" s="35" customFormat="1" x14ac:dyDescent="0.2"/>
    <row r="64" s="35" customFormat="1" x14ac:dyDescent="0.2"/>
    <row r="65" s="35" customFormat="1" x14ac:dyDescent="0.2"/>
    <row r="66" s="35" customFormat="1" x14ac:dyDescent="0.2"/>
    <row r="67" s="35" customFormat="1" x14ac:dyDescent="0.2"/>
    <row r="68" s="35" customFormat="1" x14ac:dyDescent="0.2"/>
    <row r="69" s="35" customFormat="1" x14ac:dyDescent="0.2"/>
    <row r="70" s="35" customFormat="1" x14ac:dyDescent="0.2"/>
    <row r="71" s="35" customFormat="1" x14ac:dyDescent="0.2"/>
    <row r="72" s="35" customFormat="1" x14ac:dyDescent="0.2"/>
    <row r="73" s="35" customFormat="1" x14ac:dyDescent="0.2"/>
    <row r="74" s="35" customFormat="1" x14ac:dyDescent="0.2"/>
    <row r="75" s="35" customFormat="1" x14ac:dyDescent="0.2"/>
    <row r="76" s="35" customFormat="1" x14ac:dyDescent="0.2"/>
    <row r="77" s="35" customFormat="1" x14ac:dyDescent="0.2"/>
    <row r="78" s="35" customFormat="1" x14ac:dyDescent="0.2"/>
    <row r="79" s="35" customFormat="1" x14ac:dyDescent="0.2"/>
    <row r="80" s="35" customFormat="1" x14ac:dyDescent="0.2"/>
  </sheetData>
  <mergeCells count="22">
    <mergeCell ref="BF5:BI5"/>
    <mergeCell ref="N5:Q5"/>
    <mergeCell ref="R5:U5"/>
    <mergeCell ref="V5:Y5"/>
    <mergeCell ref="AX5:BA5"/>
    <mergeCell ref="BB5:BE5"/>
    <mergeCell ref="A4:BY4"/>
    <mergeCell ref="A3:BY3"/>
    <mergeCell ref="A2:BY2"/>
    <mergeCell ref="BV5:BY5"/>
    <mergeCell ref="Z5:AC5"/>
    <mergeCell ref="AD5:AG5"/>
    <mergeCell ref="AH5:AK5"/>
    <mergeCell ref="AL5:AO5"/>
    <mergeCell ref="AP5:AS5"/>
    <mergeCell ref="AT5:AW5"/>
    <mergeCell ref="BJ5:BM5"/>
    <mergeCell ref="BN5:BQ5"/>
    <mergeCell ref="BR5:BU5"/>
    <mergeCell ref="B5:E5"/>
    <mergeCell ref="F5:I5"/>
    <mergeCell ref="J5:M5"/>
  </mergeCells>
  <pageMargins left="0.33" right="0.11811023622047245" top="0.6692913385826772" bottom="0.98425196850393704" header="0.15748031496062992" footer="0"/>
  <pageSetup scale="95" orientation="portrait" horizontalDpi="4294967295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Publicar Labores Mec. </vt:lpstr>
      <vt:lpstr>'Publicar Labores Mec.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adelle borbon</dc:creator>
  <cp:lastModifiedBy>Economia Agropecuaria</cp:lastModifiedBy>
  <cp:lastPrinted>2023-03-31T13:52:05Z</cp:lastPrinted>
  <dcterms:created xsi:type="dcterms:W3CDTF">2022-04-01T17:54:57Z</dcterms:created>
  <dcterms:modified xsi:type="dcterms:W3CDTF">2026-05-13T16:26:53Z</dcterms:modified>
</cp:coreProperties>
</file>