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681748F7-2CEF-4848-9D8F-BD1F8D0CB8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incipales Productos" sheetId="1" r:id="rId1"/>
    <sheet name="Hoja1" sheetId="2" state="hidden" r:id="rId2"/>
  </sheets>
  <definedNames>
    <definedName name="_xlnm._FilterDatabase" localSheetId="0" hidden="1">'Principales Productos'!$A$11:$Y$47</definedName>
    <definedName name="_xlnm.Print_Area" localSheetId="0">'Principales Productos'!$A$6:$S$174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57" i="1" l="1"/>
  <c r="T57" i="1"/>
  <c r="U57" i="1"/>
  <c r="S107" i="1"/>
  <c r="R107" i="1"/>
  <c r="S90" i="1"/>
  <c r="R90" i="1"/>
  <c r="S73" i="1"/>
  <c r="R73" i="1"/>
  <c r="S64" i="1"/>
  <c r="R64" i="1"/>
  <c r="R57" i="1"/>
  <c r="S37" i="1"/>
  <c r="R37" i="1"/>
  <c r="S41" i="1"/>
  <c r="R41" i="1"/>
  <c r="S17" i="1"/>
  <c r="R17" i="1"/>
  <c r="A122" i="1"/>
  <c r="A82" i="1"/>
  <c r="A52" i="1"/>
</calcChain>
</file>

<file path=xl/sharedStrings.xml><?xml version="1.0" encoding="utf-8"?>
<sst xmlns="http://schemas.openxmlformats.org/spreadsheetml/2006/main" count="395" uniqueCount="239">
  <si>
    <t>Viceministerio de Planificación Sectorial Agropecuaria</t>
  </si>
  <si>
    <t>Departamento de Economía Agropecuaria y Estadísticas</t>
  </si>
  <si>
    <t>Cuadro 8.4</t>
  </si>
  <si>
    <t>(Volumen en toneladas métricas y Valor en FOB US$)</t>
  </si>
  <si>
    <t>Capítulo</t>
  </si>
  <si>
    <t>Partida  / Subparti</t>
  </si>
  <si>
    <t xml:space="preserve">              PRODUCTOS</t>
  </si>
  <si>
    <t>Volumen</t>
  </si>
  <si>
    <t xml:space="preserve">Valor </t>
  </si>
  <si>
    <t>CEREALES</t>
  </si>
  <si>
    <t>1001.00.00</t>
  </si>
  <si>
    <t xml:space="preserve">Trigo y morcajo </t>
  </si>
  <si>
    <t>1004.90.00</t>
  </si>
  <si>
    <t>Avena</t>
  </si>
  <si>
    <t>1005.90.00</t>
  </si>
  <si>
    <t>Maíz</t>
  </si>
  <si>
    <t>Arroz (Total)</t>
  </si>
  <si>
    <t>1006.10.00</t>
  </si>
  <si>
    <t xml:space="preserve"> -   Arroz («paddy»)</t>
  </si>
  <si>
    <t>1006.20.00</t>
  </si>
  <si>
    <t xml:space="preserve"> -   Arroz descascarillado (cargo o pardo)</t>
  </si>
  <si>
    <t>1006.30.00</t>
  </si>
  <si>
    <t xml:space="preserve"> -   Arroz semiblanqueado o blanqueado, incluso pulido o glaseado</t>
  </si>
  <si>
    <t>1006.40.00</t>
  </si>
  <si>
    <t xml:space="preserve"> -   Arroz partido</t>
  </si>
  <si>
    <t>1008.30.00</t>
  </si>
  <si>
    <t xml:space="preserve"> Alpiste</t>
  </si>
  <si>
    <t>1101.00.00</t>
  </si>
  <si>
    <t>Harina de Trigo</t>
  </si>
  <si>
    <t>1102.20.00/1103.13/1104.23</t>
  </si>
  <si>
    <t>Harina de Maiz</t>
  </si>
  <si>
    <t>1102.90.00-10/1104.12-22</t>
  </si>
  <si>
    <t xml:space="preserve"> Harina de avena</t>
  </si>
  <si>
    <t>1102.90.20</t>
  </si>
  <si>
    <t xml:space="preserve">Harina de arroz </t>
  </si>
  <si>
    <t>2309.90.20-90</t>
  </si>
  <si>
    <t>Harina de Soya (Granel)</t>
  </si>
  <si>
    <t>2304.00.00</t>
  </si>
  <si>
    <t>Harina de Soya (Consumo Animal)</t>
  </si>
  <si>
    <t>1102.90.30</t>
  </si>
  <si>
    <t>Harina de centeno</t>
  </si>
  <si>
    <t>1102.90.90/1103.19.00/1104.19-29</t>
  </si>
  <si>
    <t xml:space="preserve"> Harina Mesclada</t>
  </si>
  <si>
    <t>Harina de soya</t>
  </si>
  <si>
    <t>15</t>
  </si>
  <si>
    <t>Aceites y Grasas</t>
  </si>
  <si>
    <t>1501/1506</t>
  </si>
  <si>
    <t>1507/1514/1515/1518</t>
  </si>
  <si>
    <t>Aceites Vegetal</t>
  </si>
  <si>
    <t>1515/1518</t>
  </si>
  <si>
    <t>Demás Grasas, aceites y Margarinas (Animal y Vegetal).</t>
  </si>
  <si>
    <t>PRODUCTOS TRADICIONALES</t>
  </si>
  <si>
    <t>Tabaco y Sucedáneos del Tabaco Elaborados</t>
  </si>
  <si>
    <t>Tabaco en rama o sin elaborar ; desperdicios de tabaco. (Tabaco en Rama)</t>
  </si>
  <si>
    <t>Cigarrillos</t>
  </si>
  <si>
    <t>Los demás tabacos y sucedaneos del tabaco, elaborados; tabaco Homogeneizado o reconstituido; extractos y jugos de tabaco.</t>
  </si>
  <si>
    <t>Cacao y sus Preparaciones</t>
  </si>
  <si>
    <t>Cacao en Grano, entero o partido, crudo o tostado.  (Cacao Crudo en Grano)</t>
  </si>
  <si>
    <t xml:space="preserve">Cascara, peliculas y demas residuos de cacao </t>
  </si>
  <si>
    <t>Pasta de Cacao, incluso desgrasada.</t>
  </si>
  <si>
    <t>Manteca, grasa y aceite de cacao.</t>
  </si>
  <si>
    <t>Cacao en polvo sin adición de azúcar ni otro edulcorante.</t>
  </si>
  <si>
    <t>Chocolate y demas preparaciones alimenticias que contengan cacao</t>
  </si>
  <si>
    <t>PRODUCTOS</t>
  </si>
  <si>
    <t>2018*</t>
  </si>
  <si>
    <t>2020*</t>
  </si>
  <si>
    <t>09</t>
  </si>
  <si>
    <t>Café, incluso tostado o descafeinados; cáscara y cascarilla de café sucedaneos del café que contenga café en cualquier proporcion. (Total)</t>
  </si>
  <si>
    <t xml:space="preserve">             </t>
  </si>
  <si>
    <t>0901.11.00</t>
  </si>
  <si>
    <t>Café sin descafeinar (Café Verde en Grano)</t>
  </si>
  <si>
    <t>0901.12.00</t>
  </si>
  <si>
    <t>Café descafeinado</t>
  </si>
  <si>
    <t>0901.21.10</t>
  </si>
  <si>
    <t>Café tostado sin descafeinar en grano</t>
  </si>
  <si>
    <t>0901.21.20</t>
  </si>
  <si>
    <t>Café tostado sin descafeinar molido</t>
  </si>
  <si>
    <t>0901.22.00</t>
  </si>
  <si>
    <t>Café tostado desafeinado</t>
  </si>
  <si>
    <t>0901.90.10</t>
  </si>
  <si>
    <t>sucedaneos del café que contenga café en cualquier proporción</t>
  </si>
  <si>
    <t xml:space="preserve">Azúcares y Artículos de Confitería </t>
  </si>
  <si>
    <t>Azúcar de caña o de remolacha y sacarosa químicamente pura, en estado sólido (Azúcar Crudo de Caña).</t>
  </si>
  <si>
    <t>Los demás azúcares,</t>
  </si>
  <si>
    <t xml:space="preserve">Melaza procedente de la extración o del refinado del azúcar. </t>
  </si>
  <si>
    <t>Artículos de Confiteria sin cacao (incluido el chocolate blanco).</t>
  </si>
  <si>
    <t>07</t>
  </si>
  <si>
    <t>LEGUMINOSAS</t>
  </si>
  <si>
    <t>0713.31.00/0713.35.00</t>
  </si>
  <si>
    <t xml:space="preserve"> Habichuelas</t>
  </si>
  <si>
    <t>0708.10.00/0710.21/0713.10/0713.60.19</t>
  </si>
  <si>
    <t xml:space="preserve"> Guisantes </t>
  </si>
  <si>
    <t>0708.20.10/0710.22.10</t>
  </si>
  <si>
    <t xml:space="preserve"> Vainitas</t>
  </si>
  <si>
    <t xml:space="preserve">Guandules </t>
  </si>
  <si>
    <t>0708.90.10</t>
  </si>
  <si>
    <t>Guandules, Frescos o Refrigerados</t>
  </si>
  <si>
    <t>07010.29.10</t>
  </si>
  <si>
    <t>Guandules,Cocidos en Agua A Vapor</t>
  </si>
  <si>
    <t>0713.60.11</t>
  </si>
  <si>
    <t>Guandules Secos</t>
  </si>
  <si>
    <t>3 de 4</t>
  </si>
  <si>
    <t>VEGETALES</t>
  </si>
  <si>
    <t>0702.00.00</t>
  </si>
  <si>
    <t xml:space="preserve"> Tomates frescos o refrigerados.</t>
  </si>
  <si>
    <t>0703.10.00</t>
  </si>
  <si>
    <t xml:space="preserve"> Cebollas y chalotes</t>
  </si>
  <si>
    <t xml:space="preserve"> Ajo</t>
  </si>
  <si>
    <t>0703.20.00</t>
  </si>
  <si>
    <t xml:space="preserve">   Ajo Fresco</t>
  </si>
  <si>
    <t>0712.90.11</t>
  </si>
  <si>
    <t xml:space="preserve">   Ajo Triturado o molido</t>
  </si>
  <si>
    <t>0712.90.19</t>
  </si>
  <si>
    <t xml:space="preserve">   Ajo , Seco (Semillas)</t>
  </si>
  <si>
    <t>0703.90.20</t>
  </si>
  <si>
    <t xml:space="preserve"> Cebollines</t>
  </si>
  <si>
    <t>0704.10.00</t>
  </si>
  <si>
    <t xml:space="preserve"> Coliflores y brécoles («broccoli»)</t>
  </si>
  <si>
    <t>0704.20.00</t>
  </si>
  <si>
    <t xml:space="preserve"> Coles (repollitos) de Bruselas</t>
  </si>
  <si>
    <t>0705</t>
  </si>
  <si>
    <t xml:space="preserve"> Lechuga </t>
  </si>
  <si>
    <t>0706010-19</t>
  </si>
  <si>
    <t xml:space="preserve"> Zanahorias todas</t>
  </si>
  <si>
    <t>0706.90.20</t>
  </si>
  <si>
    <t xml:space="preserve"> Rábano</t>
  </si>
  <si>
    <t>0707.00.00/0711.40</t>
  </si>
  <si>
    <t xml:space="preserve"> Pepinos y pepinillos, frescos o refrigerados.</t>
  </si>
  <si>
    <t>0709.30.00</t>
  </si>
  <si>
    <t xml:space="preserve"> Berenjena</t>
  </si>
  <si>
    <t>0709.60.00</t>
  </si>
  <si>
    <t xml:space="preserve"> Frutos de los géneros Capsicum o Pimenta</t>
  </si>
  <si>
    <t>0709.70.00</t>
  </si>
  <si>
    <t>Espinacas (incluida la de Nueva Zelanda) y armuelles</t>
  </si>
  <si>
    <t>0709.99.11</t>
  </si>
  <si>
    <t xml:space="preserve">  Maìz dulce  (Zea mays var. saccharata)</t>
  </si>
  <si>
    <t>0709.99.12</t>
  </si>
  <si>
    <t xml:space="preserve">  Cilantro (culantro), excepto semillas</t>
  </si>
  <si>
    <t>RAICES Y TUBERCULOS</t>
  </si>
  <si>
    <t xml:space="preserve"> Papas</t>
  </si>
  <si>
    <t xml:space="preserve"> -Semillas de Papa para Siembra</t>
  </si>
  <si>
    <t>0701.10.00</t>
  </si>
  <si>
    <t xml:space="preserve">    -   Papa Fresca o Refrigerada</t>
  </si>
  <si>
    <t>0710.10.00</t>
  </si>
  <si>
    <t xml:space="preserve">    -   Papa Pre Cocida</t>
  </si>
  <si>
    <t>1108.13.00</t>
  </si>
  <si>
    <t xml:space="preserve">    -    Fécula de Papa</t>
  </si>
  <si>
    <t>2004.10.00</t>
  </si>
  <si>
    <t xml:space="preserve">    -   Papa Preparada y Conservada Congelada</t>
  </si>
  <si>
    <t>2005.20.00</t>
  </si>
  <si>
    <t xml:space="preserve">    -   Papa Preparada y Conservada</t>
  </si>
  <si>
    <t>0714.10.00</t>
  </si>
  <si>
    <t xml:space="preserve"> Yuca (mandioca)</t>
  </si>
  <si>
    <t>0714.20.00</t>
  </si>
  <si>
    <t xml:space="preserve"> Batatas (boniatos, camotes)</t>
  </si>
  <si>
    <t>714.50.00-19</t>
  </si>
  <si>
    <t xml:space="preserve"> Yautía variadas</t>
  </si>
  <si>
    <t xml:space="preserve"> Otras Raíces</t>
  </si>
  <si>
    <t>4 de 4</t>
  </si>
  <si>
    <t>08</t>
  </si>
  <si>
    <t>FRUTAS</t>
  </si>
  <si>
    <t>0801.11/12/19</t>
  </si>
  <si>
    <t>Coco</t>
  </si>
  <si>
    <t>0807.20.00/0813.40.30</t>
  </si>
  <si>
    <t>Lechosa</t>
  </si>
  <si>
    <t>0804.40.00</t>
  </si>
  <si>
    <t>Aguacate</t>
  </si>
  <si>
    <t>0804.30.10</t>
  </si>
  <si>
    <t>Piña Fresca</t>
  </si>
  <si>
    <t>0807.19.00</t>
  </si>
  <si>
    <t>Melones</t>
  </si>
  <si>
    <t>0807.11.00</t>
  </si>
  <si>
    <t>Sandía</t>
  </si>
  <si>
    <t>0804.50.21/22</t>
  </si>
  <si>
    <t>Mangos (Congelado y en trozo)</t>
  </si>
  <si>
    <t>0805.10.12</t>
  </si>
  <si>
    <t>Naranja (Agria y Dulce)</t>
  </si>
  <si>
    <t>0806.00.00</t>
  </si>
  <si>
    <t>Uva</t>
  </si>
  <si>
    <t>0810.90.10</t>
  </si>
  <si>
    <t>Chinola</t>
  </si>
  <si>
    <t>PRODUCTOS PECUARIOS</t>
  </si>
  <si>
    <t>02</t>
  </si>
  <si>
    <t>Carnes y  Derivados</t>
  </si>
  <si>
    <t>02.03.00.00</t>
  </si>
  <si>
    <t>Cerdo y Derivados</t>
  </si>
  <si>
    <t>Pavo y Derivados</t>
  </si>
  <si>
    <t>Pollo y Derivados</t>
  </si>
  <si>
    <t>0207.11/12/14.91-99</t>
  </si>
  <si>
    <t>Carne de Pollo (fresco y congelada)</t>
  </si>
  <si>
    <t>0207.14.11-92-93-99</t>
  </si>
  <si>
    <t>Muslo, Amburguesa y Alas de pollo ( Fresco y Congelado)</t>
  </si>
  <si>
    <t>0207.14.11-92</t>
  </si>
  <si>
    <t>Pulpa yPasta de Pollo ( MDM y Trimming )</t>
  </si>
  <si>
    <t>Res y Derivados</t>
  </si>
  <si>
    <t>03</t>
  </si>
  <si>
    <t>03.00.00.00</t>
  </si>
  <si>
    <t>Peces y Crustáceos</t>
  </si>
  <si>
    <t xml:space="preserve">Productos Lácteos </t>
  </si>
  <si>
    <t>0401</t>
  </si>
  <si>
    <t>Leche En  Polvo</t>
  </si>
  <si>
    <t>0402.00.00</t>
  </si>
  <si>
    <t xml:space="preserve">Leche Líquida </t>
  </si>
  <si>
    <t>0402</t>
  </si>
  <si>
    <t>Leche Saborizada</t>
  </si>
  <si>
    <t>Leche Condesada</t>
  </si>
  <si>
    <t xml:space="preserve">            1901.10.10</t>
  </si>
  <si>
    <t>Leche Formula Infantil ( Liquida )</t>
  </si>
  <si>
    <t xml:space="preserve">            1901.10.90</t>
  </si>
  <si>
    <t>Leche Formula Infantil (en Polvo )</t>
  </si>
  <si>
    <t>0401/0402</t>
  </si>
  <si>
    <t>Nata Y Crema de Leche</t>
  </si>
  <si>
    <t>0406.00.00</t>
  </si>
  <si>
    <t>Quesos</t>
  </si>
  <si>
    <t xml:space="preserve">             0405.10.00 - 0405.90.90</t>
  </si>
  <si>
    <t>Mantequilla y Demás Grasa de Leche</t>
  </si>
  <si>
    <t xml:space="preserve">             0403.10.00 - 0403.90.00</t>
  </si>
  <si>
    <t>Yogurt</t>
  </si>
  <si>
    <t xml:space="preserve">Miel </t>
  </si>
  <si>
    <t xml:space="preserve">              Elaborado:  Ministerio de Agricultura de la República Dominicana.   Departamento de Economía Agropecuaria y Estadísticas.</t>
  </si>
  <si>
    <t>Importaciones de Ajo, 2014-2018</t>
  </si>
  <si>
    <t>productos</t>
  </si>
  <si>
    <r>
      <t xml:space="preserve">  -</t>
    </r>
    <r>
      <rPr>
        <sz val="10"/>
        <color indexed="8"/>
        <rFont val="Arial Narrow"/>
        <family val="2"/>
      </rPr>
      <t>Semilla de Ajo</t>
    </r>
  </si>
  <si>
    <t>0712.90.11/19</t>
  </si>
  <si>
    <t>* Datos preliminares, sujetos a rectificación</t>
  </si>
  <si>
    <r>
      <rPr>
        <b/>
        <sz val="9"/>
        <rFont val="Calibri"/>
        <family val="2"/>
      </rPr>
      <t>Fuente:</t>
    </r>
    <r>
      <rPr>
        <sz val="9"/>
        <rFont val="Arial Narrow"/>
        <family val="2"/>
      </rPr>
      <t xml:space="preserve"> Dirección General de Aduanas (DGA), Departamento de Estadísticas.</t>
    </r>
  </si>
  <si>
    <t>Producción Nacional de Ajo, 2014-2018 (En Quintal)</t>
  </si>
  <si>
    <t>AÑOS</t>
  </si>
  <si>
    <r>
      <t xml:space="preserve">FUENTES: </t>
    </r>
    <r>
      <rPr>
        <sz val="7"/>
        <rFont val="Arial Narrow"/>
        <family val="2"/>
      </rPr>
      <t>Ministerio de Agricultura de la República Dominicana: Departamento de Seguimiento, Control y Evaluación.</t>
    </r>
  </si>
  <si>
    <t xml:space="preserve">   Elaborado:  Depto. de Economía Agropecuaria y Estadísticas</t>
  </si>
  <si>
    <t>2024*</t>
  </si>
  <si>
    <t>2 de 4</t>
  </si>
  <si>
    <t>Grasa  y Aceite de Origen Animal</t>
  </si>
  <si>
    <r>
      <rPr>
        <b/>
        <sz val="9"/>
        <color indexed="8"/>
        <rFont val="Calibri"/>
        <family val="2"/>
        <scheme val="minor"/>
      </rPr>
      <t>* Datos</t>
    </r>
    <r>
      <rPr>
        <sz val="9"/>
        <color indexed="8"/>
        <rFont val="Calibri"/>
        <family val="2"/>
        <scheme val="minor"/>
      </rPr>
      <t xml:space="preserve"> preliminares, sujetos a rectificación</t>
    </r>
  </si>
  <si>
    <r>
      <t>Fuente:</t>
    </r>
    <r>
      <rPr>
        <sz val="9"/>
        <rFont val="Calibri"/>
        <family val="2"/>
        <scheme val="minor"/>
      </rPr>
      <t xml:space="preserve"> Dirección General de Aduanas (DGA), Departamento de Estadísticas.</t>
    </r>
  </si>
  <si>
    <t>2025*</t>
  </si>
  <si>
    <t>17.04</t>
  </si>
  <si>
    <t xml:space="preserve">   Elaborado:  Ministerio de Agricultura de la República Dominicana.   Departamento de Economía Agropecuaria y Estadísticas.</t>
  </si>
  <si>
    <t>Importaciones de los Principales Productos Agropecuarios, 2012-2025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</si>
</sst>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sz val="10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b/>
      <sz val="9"/>
      <name val="Calibri"/>
      <family val="2"/>
    </font>
    <font>
      <sz val="9"/>
      <name val="Arial Narrow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indexed="8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9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</cellStyleXfs>
  <cellXfs count="168">
    <xf numFmtId="0" fontId="0" fillId="0" borderId="0" xfId="0"/>
    <xf numFmtId="0" fontId="0" fillId="3" borderId="0" xfId="0" applyFill="1"/>
    <xf numFmtId="43" fontId="3" fillId="2" borderId="0" xfId="4" applyNumberFormat="1" applyFont="1" applyFill="1"/>
    <xf numFmtId="0" fontId="4" fillId="2" borderId="1" xfId="4" applyFont="1" applyFill="1" applyBorder="1" applyAlignment="1">
      <alignment horizontal="left"/>
    </xf>
    <xf numFmtId="43" fontId="3" fillId="2" borderId="1" xfId="4" applyNumberFormat="1" applyFont="1" applyFill="1" applyBorder="1"/>
    <xf numFmtId="43" fontId="3" fillId="3" borderId="1" xfId="4" applyNumberFormat="1" applyFont="1" applyFill="1" applyBorder="1"/>
    <xf numFmtId="0" fontId="16" fillId="4" borderId="2" xfId="4" applyFont="1" applyFill="1" applyBorder="1" applyAlignment="1">
      <alignment horizontal="left"/>
    </xf>
    <xf numFmtId="43" fontId="17" fillId="4" borderId="2" xfId="4" applyNumberFormat="1" applyFont="1" applyFill="1" applyBorder="1"/>
    <xf numFmtId="43" fontId="3" fillId="3" borderId="0" xfId="4" applyNumberFormat="1" applyFont="1" applyFill="1"/>
    <xf numFmtId="43" fontId="17" fillId="3" borderId="2" xfId="4" applyNumberFormat="1" applyFont="1" applyFill="1" applyBorder="1"/>
    <xf numFmtId="0" fontId="18" fillId="5" borderId="0" xfId="4" applyFont="1" applyFill="1" applyAlignment="1">
      <alignment horizontal="center"/>
    </xf>
    <xf numFmtId="0" fontId="11" fillId="5" borderId="0" xfId="4" applyFont="1" applyFill="1" applyAlignment="1">
      <alignment horizontal="center"/>
    </xf>
    <xf numFmtId="43" fontId="3" fillId="3" borderId="1" xfId="4" applyNumberFormat="1" applyFont="1" applyFill="1" applyBorder="1" applyAlignment="1">
      <alignment horizontal="left"/>
    </xf>
    <xf numFmtId="43" fontId="3" fillId="3" borderId="0" xfId="4" applyNumberFormat="1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43" fontId="3" fillId="3" borderId="2" xfId="4" applyNumberFormat="1" applyFont="1" applyFill="1" applyBorder="1" applyAlignment="1">
      <alignment horizontal="right"/>
    </xf>
    <xf numFmtId="1" fontId="2" fillId="3" borderId="0" xfId="4" applyNumberFormat="1" applyFont="1" applyFill="1"/>
    <xf numFmtId="0" fontId="16" fillId="3" borderId="1" xfId="4" applyFont="1" applyFill="1" applyBorder="1" applyAlignment="1">
      <alignment horizontal="left"/>
    </xf>
    <xf numFmtId="0" fontId="16" fillId="3" borderId="0" xfId="4" applyFont="1" applyFill="1" applyAlignment="1">
      <alignment horizontal="left"/>
    </xf>
    <xf numFmtId="0" fontId="19" fillId="3" borderId="0" xfId="4" applyFont="1" applyFill="1"/>
    <xf numFmtId="0" fontId="20" fillId="0" borderId="1" xfId="0" applyFont="1" applyBorder="1" applyAlignment="1">
      <alignment horizontal="center"/>
    </xf>
    <xf numFmtId="0" fontId="10" fillId="3" borderId="1" xfId="4" applyFont="1" applyFill="1" applyBorder="1" applyAlignment="1">
      <alignment vertical="center"/>
    </xf>
    <xf numFmtId="164" fontId="15" fillId="0" borderId="1" xfId="1" applyNumberFormat="1" applyBorder="1"/>
    <xf numFmtId="0" fontId="10" fillId="3" borderId="1" xfId="4" applyFont="1" applyFill="1" applyBorder="1"/>
    <xf numFmtId="0" fontId="19" fillId="3" borderId="1" xfId="4" applyFont="1" applyFill="1" applyBorder="1"/>
    <xf numFmtId="0" fontId="19" fillId="3" borderId="1" xfId="4" applyFont="1" applyFill="1" applyBorder="1" applyAlignment="1">
      <alignment horizontal="right"/>
    </xf>
    <xf numFmtId="0" fontId="14" fillId="2" borderId="0" xfId="0" applyFont="1" applyFill="1"/>
    <xf numFmtId="0" fontId="21" fillId="3" borderId="0" xfId="0" applyFont="1" applyFill="1"/>
    <xf numFmtId="0" fontId="21" fillId="0" borderId="0" xfId="0" applyFont="1"/>
    <xf numFmtId="43" fontId="22" fillId="6" borderId="0" xfId="1" applyFont="1" applyFill="1"/>
    <xf numFmtId="0" fontId="22" fillId="6" borderId="0" xfId="0" applyFont="1" applyFill="1"/>
    <xf numFmtId="0" fontId="21" fillId="3" borderId="1" xfId="0" applyFont="1" applyFill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0" fillId="3" borderId="1" xfId="0" applyFont="1" applyFill="1" applyBorder="1" applyAlignment="1">
      <alignment horizontal="left"/>
    </xf>
    <xf numFmtId="0" fontId="23" fillId="3" borderId="0" xfId="0" applyFont="1" applyFill="1" applyAlignment="1">
      <alignment horizontal="left"/>
    </xf>
    <xf numFmtId="0" fontId="24" fillId="3" borderId="0" xfId="0" applyFont="1" applyFill="1" applyAlignment="1">
      <alignment horizontal="left"/>
    </xf>
    <xf numFmtId="0" fontId="25" fillId="3" borderId="0" xfId="0" applyFont="1" applyFill="1" applyAlignment="1">
      <alignment horizontal="left"/>
    </xf>
    <xf numFmtId="2" fontId="26" fillId="3" borderId="1" xfId="4" applyNumberFormat="1" applyFont="1" applyFill="1" applyBorder="1" applyAlignment="1">
      <alignment horizontal="left"/>
    </xf>
    <xf numFmtId="1" fontId="27" fillId="3" borderId="0" xfId="4" applyNumberFormat="1" applyFont="1" applyFill="1" applyAlignment="1">
      <alignment horizontal="center"/>
    </xf>
    <xf numFmtId="0" fontId="0" fillId="3" borderId="0" xfId="0" applyFont="1" applyFill="1" applyAlignment="1">
      <alignment horizontal="left"/>
    </xf>
    <xf numFmtId="0" fontId="0" fillId="3" borderId="0" xfId="0" applyFont="1" applyFill="1"/>
    <xf numFmtId="0" fontId="0" fillId="0" borderId="0" xfId="0" applyFont="1"/>
    <xf numFmtId="0" fontId="28" fillId="3" borderId="0" xfId="4" applyFont="1" applyFill="1" applyAlignment="1">
      <alignment horizontal="right"/>
    </xf>
    <xf numFmtId="1" fontId="27" fillId="3" borderId="0" xfId="4" applyNumberFormat="1" applyFont="1" applyFill="1" applyAlignment="1">
      <alignment horizontal="left"/>
    </xf>
    <xf numFmtId="43" fontId="29" fillId="3" borderId="0" xfId="1" applyFont="1" applyFill="1" applyAlignment="1">
      <alignment horizontal="center"/>
    </xf>
    <xf numFmtId="0" fontId="30" fillId="3" borderId="0" xfId="4" applyFont="1" applyFill="1"/>
    <xf numFmtId="0" fontId="31" fillId="7" borderId="0" xfId="4" applyFont="1" applyFill="1" applyAlignment="1">
      <alignment horizontal="center"/>
    </xf>
    <xf numFmtId="49" fontId="20" fillId="3" borderId="0" xfId="0" applyNumberFormat="1" applyFont="1" applyFill="1" applyAlignment="1">
      <alignment horizontal="left"/>
    </xf>
    <xf numFmtId="0" fontId="21" fillId="3" borderId="0" xfId="0" applyFont="1" applyFill="1" applyAlignment="1">
      <alignment horizontal="left"/>
    </xf>
    <xf numFmtId="0" fontId="32" fillId="6" borderId="0" xfId="0" applyFont="1" applyFill="1" applyAlignment="1">
      <alignment wrapText="1"/>
    </xf>
    <xf numFmtId="43" fontId="26" fillId="2" borderId="0" xfId="4" applyNumberFormat="1" applyFont="1" applyFill="1"/>
    <xf numFmtId="43" fontId="26" fillId="2" borderId="1" xfId="4" applyNumberFormat="1" applyFont="1" applyFill="1" applyBorder="1" applyAlignment="1">
      <alignment horizontal="left"/>
    </xf>
    <xf numFmtId="0" fontId="26" fillId="2" borderId="1" xfId="4" applyFont="1" applyFill="1" applyBorder="1" applyAlignment="1">
      <alignment horizontal="left"/>
    </xf>
    <xf numFmtId="43" fontId="26" fillId="2" borderId="1" xfId="4" applyNumberFormat="1" applyFont="1" applyFill="1" applyBorder="1"/>
    <xf numFmtId="0" fontId="33" fillId="3" borderId="0" xfId="0" applyFont="1" applyFill="1"/>
    <xf numFmtId="0" fontId="33" fillId="0" borderId="0" xfId="0" applyFont="1"/>
    <xf numFmtId="43" fontId="26" fillId="2" borderId="0" xfId="4" applyNumberFormat="1" applyFont="1" applyFill="1" applyAlignment="1">
      <alignment horizontal="left"/>
    </xf>
    <xf numFmtId="43" fontId="32" fillId="6" borderId="0" xfId="1" applyFont="1" applyFill="1"/>
    <xf numFmtId="43" fontId="32" fillId="6" borderId="0" xfId="4" applyNumberFormat="1" applyFont="1" applyFill="1"/>
    <xf numFmtId="0" fontId="26" fillId="2" borderId="1" xfId="4" applyFont="1" applyFill="1" applyBorder="1" applyAlignment="1">
      <alignment horizontal="left" vertical="top" wrapText="1"/>
    </xf>
    <xf numFmtId="49" fontId="20" fillId="3" borderId="1" xfId="0" applyNumberFormat="1" applyFont="1" applyFill="1" applyBorder="1" applyAlignment="1">
      <alignment horizontal="left"/>
    </xf>
    <xf numFmtId="0" fontId="26" fillId="3" borderId="1" xfId="4" applyFont="1" applyFill="1" applyBorder="1" applyAlignment="1">
      <alignment horizontal="left"/>
    </xf>
    <xf numFmtId="0" fontId="0" fillId="3" borderId="6" xfId="0" applyFont="1" applyFill="1" applyBorder="1"/>
    <xf numFmtId="43" fontId="26" fillId="3" borderId="4" xfId="4" applyNumberFormat="1" applyFont="1" applyFill="1" applyBorder="1" applyAlignment="1">
      <alignment horizontal="left"/>
    </xf>
    <xf numFmtId="0" fontId="26" fillId="3" borderId="1" xfId="4" applyFont="1" applyFill="1" applyBorder="1" applyAlignment="1">
      <alignment horizontal="left" wrapText="1"/>
    </xf>
    <xf numFmtId="0" fontId="21" fillId="0" borderId="0" xfId="0" applyFont="1" applyAlignment="1">
      <alignment horizontal="left"/>
    </xf>
    <xf numFmtId="43" fontId="34" fillId="6" borderId="0" xfId="4" applyNumberFormat="1" applyFont="1" applyFill="1"/>
    <xf numFmtId="43" fontId="22" fillId="6" borderId="0" xfId="0" applyNumberFormat="1" applyFont="1" applyFill="1"/>
    <xf numFmtId="0" fontId="32" fillId="6" borderId="1" xfId="0" applyFont="1" applyFill="1" applyBorder="1" applyAlignment="1">
      <alignment wrapText="1"/>
    </xf>
    <xf numFmtId="43" fontId="32" fillId="6" borderId="1" xfId="4" applyNumberFormat="1" applyFont="1" applyFill="1" applyBorder="1"/>
    <xf numFmtId="49" fontId="21" fillId="3" borderId="1" xfId="0" applyNumberFormat="1" applyFont="1" applyFill="1" applyBorder="1" applyAlignment="1">
      <alignment horizontal="left"/>
    </xf>
    <xf numFmtId="164" fontId="34" fillId="6" borderId="1" xfId="2" applyNumberFormat="1" applyFont="1" applyFill="1" applyBorder="1" applyAlignment="1">
      <alignment horizontal="right" vertical="justify" indent="1"/>
    </xf>
    <xf numFmtId="43" fontId="26" fillId="3" borderId="1" xfId="4" applyNumberFormat="1" applyFont="1" applyFill="1" applyBorder="1"/>
    <xf numFmtId="49" fontId="21" fillId="3" borderId="1" xfId="0" applyNumberFormat="1" applyFont="1" applyFill="1" applyBorder="1" applyAlignment="1">
      <alignment horizontal="left" wrapText="1"/>
    </xf>
    <xf numFmtId="0" fontId="26" fillId="2" borderId="1" xfId="4" applyFont="1" applyFill="1" applyBorder="1" applyAlignment="1">
      <alignment horizontal="left" wrapText="1"/>
    </xf>
    <xf numFmtId="43" fontId="32" fillId="6" borderId="1" xfId="1" applyFont="1" applyFill="1" applyBorder="1"/>
    <xf numFmtId="0" fontId="22" fillId="6" borderId="1" xfId="0" applyFont="1" applyFill="1" applyBorder="1" applyAlignment="1">
      <alignment horizontal="left" vertical="top" wrapText="1"/>
    </xf>
    <xf numFmtId="43" fontId="22" fillId="6" borderId="1" xfId="1" applyFont="1" applyFill="1" applyBorder="1" applyAlignment="1">
      <alignment horizontal="left"/>
    </xf>
    <xf numFmtId="49" fontId="21" fillId="3" borderId="1" xfId="0" applyNumberFormat="1" applyFont="1" applyFill="1" applyBorder="1" applyAlignment="1">
      <alignment horizontal="left" vertical="center"/>
    </xf>
    <xf numFmtId="1" fontId="35" fillId="3" borderId="0" xfId="4" applyNumberFormat="1" applyFont="1" applyFill="1" applyAlignment="1">
      <alignment horizontal="left"/>
    </xf>
    <xf numFmtId="1" fontId="35" fillId="3" borderId="0" xfId="4" applyNumberFormat="1" applyFont="1" applyFill="1" applyAlignment="1">
      <alignment horizontal="center"/>
    </xf>
    <xf numFmtId="43" fontId="32" fillId="3" borderId="0" xfId="1" applyFont="1" applyFill="1" applyAlignment="1">
      <alignment wrapText="1"/>
    </xf>
    <xf numFmtId="43" fontId="32" fillId="3" borderId="1" xfId="4" applyNumberFormat="1" applyFont="1" applyFill="1" applyBorder="1"/>
    <xf numFmtId="0" fontId="22" fillId="3" borderId="1" xfId="0" applyFont="1" applyFill="1" applyBorder="1" applyAlignment="1">
      <alignment horizontal="left" wrapText="1"/>
    </xf>
    <xf numFmtId="43" fontId="21" fillId="3" borderId="1" xfId="1" applyFont="1" applyFill="1" applyBorder="1" applyAlignment="1">
      <alignment horizontal="left" wrapText="1"/>
    </xf>
    <xf numFmtId="0" fontId="20" fillId="3" borderId="0" xfId="0" applyFont="1" applyFill="1" applyAlignment="1">
      <alignment horizontal="left"/>
    </xf>
    <xf numFmtId="43" fontId="20" fillId="3" borderId="0" xfId="4" applyNumberFormat="1" applyFont="1" applyFill="1"/>
    <xf numFmtId="0" fontId="22" fillId="6" borderId="1" xfId="0" applyFont="1" applyFill="1" applyBorder="1" applyAlignment="1">
      <alignment horizontal="left" wrapText="1"/>
    </xf>
    <xf numFmtId="43" fontId="21" fillId="6" borderId="1" xfId="1" applyFont="1" applyFill="1" applyBorder="1" applyAlignment="1">
      <alignment horizontal="left" wrapText="1"/>
    </xf>
    <xf numFmtId="0" fontId="36" fillId="6" borderId="0" xfId="4" applyFont="1" applyFill="1" applyAlignment="1">
      <alignment horizontal="left"/>
    </xf>
    <xf numFmtId="43" fontId="34" fillId="6" borderId="0" xfId="1" applyFont="1" applyFill="1"/>
    <xf numFmtId="0" fontId="32" fillId="6" borderId="1" xfId="4" applyFont="1" applyFill="1" applyBorder="1" applyAlignment="1">
      <alignment horizontal="left"/>
    </xf>
    <xf numFmtId="43" fontId="37" fillId="2" borderId="1" xfId="4" applyNumberFormat="1" applyFont="1" applyFill="1" applyBorder="1"/>
    <xf numFmtId="43" fontId="20" fillId="6" borderId="1" xfId="4" applyNumberFormat="1" applyFont="1" applyFill="1" applyBorder="1"/>
    <xf numFmtId="43" fontId="32" fillId="6" borderId="1" xfId="1" applyFont="1" applyFill="1" applyBorder="1" applyAlignment="1">
      <alignment horizontal="left"/>
    </xf>
    <xf numFmtId="165" fontId="26" fillId="2" borderId="1" xfId="4" applyNumberFormat="1" applyFont="1" applyFill="1" applyBorder="1"/>
    <xf numFmtId="43" fontId="38" fillId="2" borderId="0" xfId="4" applyNumberFormat="1" applyFont="1" applyFill="1" applyAlignment="1">
      <alignment horizontal="left"/>
    </xf>
    <xf numFmtId="0" fontId="23" fillId="2" borderId="0" xfId="4" applyFont="1" applyFill="1" applyAlignment="1">
      <alignment horizontal="left"/>
    </xf>
    <xf numFmtId="43" fontId="38" fillId="2" borderId="0" xfId="4" applyNumberFormat="1" applyFont="1" applyFill="1"/>
    <xf numFmtId="0" fontId="36" fillId="3" borderId="0" xfId="4" applyFont="1" applyFill="1" applyAlignment="1">
      <alignment horizontal="left"/>
    </xf>
    <xf numFmtId="43" fontId="26" fillId="3" borderId="1" xfId="4" applyNumberFormat="1" applyFont="1" applyFill="1" applyBorder="1" applyAlignment="1">
      <alignment horizontal="left"/>
    </xf>
    <xf numFmtId="0" fontId="37" fillId="2" borderId="1" xfId="4" applyFont="1" applyFill="1" applyBorder="1" applyAlignment="1">
      <alignment horizontal="left"/>
    </xf>
    <xf numFmtId="0" fontId="32" fillId="0" borderId="2" xfId="4" applyFont="1" applyBorder="1" applyAlignment="1">
      <alignment horizontal="left"/>
    </xf>
    <xf numFmtId="43" fontId="20" fillId="0" borderId="2" xfId="4" applyNumberFormat="1" applyFont="1" applyBorder="1"/>
    <xf numFmtId="43" fontId="37" fillId="0" borderId="1" xfId="4" applyNumberFormat="1" applyFont="1" applyBorder="1"/>
    <xf numFmtId="0" fontId="26" fillId="2" borderId="1" xfId="4" applyFont="1" applyFill="1" applyBorder="1"/>
    <xf numFmtId="0" fontId="32" fillId="0" borderId="1" xfId="4" applyFont="1" applyBorder="1" applyAlignment="1">
      <alignment horizontal="left"/>
    </xf>
    <xf numFmtId="43" fontId="20" fillId="0" borderId="1" xfId="4" applyNumberFormat="1" applyFont="1" applyBorder="1"/>
    <xf numFmtId="43" fontId="20" fillId="3" borderId="1" xfId="4" applyNumberFormat="1" applyFont="1" applyFill="1" applyBorder="1"/>
    <xf numFmtId="43" fontId="38" fillId="3" borderId="0" xfId="4" applyNumberFormat="1" applyFont="1" applyFill="1" applyAlignment="1">
      <alignment horizontal="left"/>
    </xf>
    <xf numFmtId="0" fontId="23" fillId="3" borderId="0" xfId="4" applyFont="1" applyFill="1" applyAlignment="1">
      <alignment horizontal="left"/>
    </xf>
    <xf numFmtId="43" fontId="38" fillId="3" borderId="0" xfId="4" applyNumberFormat="1" applyFont="1" applyFill="1"/>
    <xf numFmtId="0" fontId="39" fillId="3" borderId="0" xfId="0" applyFont="1" applyFill="1"/>
    <xf numFmtId="0" fontId="36" fillId="6" borderId="0" xfId="3" applyFont="1" applyFill="1" applyAlignment="1">
      <alignment horizontal="left" vertical="center"/>
    </xf>
    <xf numFmtId="43" fontId="26" fillId="3" borderId="0" xfId="4" applyNumberFormat="1" applyFont="1" applyFill="1" applyAlignment="1">
      <alignment horizontal="left"/>
    </xf>
    <xf numFmtId="0" fontId="36" fillId="3" borderId="0" xfId="3" applyFont="1" applyFill="1" applyAlignment="1">
      <alignment horizontal="left" vertical="center"/>
    </xf>
    <xf numFmtId="43" fontId="26" fillId="3" borderId="0" xfId="4" applyNumberFormat="1" applyFont="1" applyFill="1"/>
    <xf numFmtId="43" fontId="40" fillId="3" borderId="0" xfId="1" applyFont="1" applyFill="1" applyAlignment="1">
      <alignment horizontal="center"/>
    </xf>
    <xf numFmtId="0" fontId="22" fillId="3" borderId="1" xfId="4" applyFont="1" applyFill="1" applyBorder="1" applyAlignment="1">
      <alignment horizontal="left"/>
    </xf>
    <xf numFmtId="43" fontId="21" fillId="3" borderId="1" xfId="4" applyNumberFormat="1" applyFont="1" applyFill="1" applyBorder="1"/>
    <xf numFmtId="0" fontId="20" fillId="3" borderId="1" xfId="4" applyFont="1" applyFill="1" applyBorder="1" applyAlignment="1">
      <alignment horizontal="left"/>
    </xf>
    <xf numFmtId="0" fontId="21" fillId="3" borderId="1" xfId="4" applyFont="1" applyFill="1" applyBorder="1" applyAlignment="1">
      <alignment vertical="justify" wrapText="1"/>
    </xf>
    <xf numFmtId="0" fontId="21" fillId="3" borderId="1" xfId="4" applyFont="1" applyFill="1" applyBorder="1" applyAlignment="1">
      <alignment horizontal="left"/>
    </xf>
    <xf numFmtId="49" fontId="20" fillId="3" borderId="3" xfId="0" applyNumberFormat="1" applyFont="1" applyFill="1" applyBorder="1" applyAlignment="1">
      <alignment horizontal="left"/>
    </xf>
    <xf numFmtId="43" fontId="26" fillId="3" borderId="3" xfId="4" applyNumberFormat="1" applyFont="1" applyFill="1" applyBorder="1" applyAlignment="1">
      <alignment horizontal="left"/>
    </xf>
    <xf numFmtId="0" fontId="36" fillId="0" borderId="0" xfId="3" applyFont="1" applyAlignment="1">
      <alignment horizontal="left" vertical="center"/>
    </xf>
    <xf numFmtId="43" fontId="20" fillId="3" borderId="3" xfId="4" applyNumberFormat="1" applyFont="1" applyFill="1" applyBorder="1"/>
    <xf numFmtId="43" fontId="20" fillId="3" borderId="2" xfId="4" applyNumberFormat="1" applyFont="1" applyFill="1" applyBorder="1"/>
    <xf numFmtId="0" fontId="37" fillId="3" borderId="1" xfId="4" applyFont="1" applyFill="1" applyBorder="1" applyAlignment="1">
      <alignment horizontal="left"/>
    </xf>
    <xf numFmtId="0" fontId="32" fillId="3" borderId="1" xfId="4" applyFont="1" applyFill="1" applyBorder="1" applyAlignment="1">
      <alignment horizontal="left"/>
    </xf>
    <xf numFmtId="1" fontId="35" fillId="6" borderId="0" xfId="4" applyNumberFormat="1" applyFont="1" applyFill="1" applyAlignment="1">
      <alignment horizontal="left"/>
    </xf>
    <xf numFmtId="1" fontId="35" fillId="6" borderId="0" xfId="4" applyNumberFormat="1" applyFont="1" applyFill="1" applyAlignment="1">
      <alignment horizontal="center"/>
    </xf>
    <xf numFmtId="0" fontId="23" fillId="3" borderId="0" xfId="0" applyFont="1" applyFill="1" applyAlignment="1">
      <alignment vertical="center"/>
    </xf>
    <xf numFmtId="43" fontId="0" fillId="3" borderId="0" xfId="1" applyFont="1" applyFill="1"/>
    <xf numFmtId="0" fontId="24" fillId="3" borderId="0" xfId="0" applyFont="1" applyFill="1" applyAlignment="1">
      <alignment vertical="center"/>
    </xf>
    <xf numFmtId="43" fontId="0" fillId="3" borderId="0" xfId="0" applyNumberFormat="1" applyFont="1" applyFill="1"/>
    <xf numFmtId="0" fontId="0" fillId="0" borderId="0" xfId="0" applyFont="1" applyAlignment="1">
      <alignment horizontal="left"/>
    </xf>
    <xf numFmtId="0" fontId="31" fillId="7" borderId="5" xfId="4" applyFont="1" applyFill="1" applyBorder="1" applyAlignment="1">
      <alignment horizontal="center"/>
    </xf>
    <xf numFmtId="1" fontId="27" fillId="3" borderId="0" xfId="4" applyNumberFormat="1" applyFont="1" applyFill="1" applyAlignment="1">
      <alignment horizontal="center"/>
    </xf>
    <xf numFmtId="0" fontId="27" fillId="3" borderId="0" xfId="4" applyFont="1" applyFill="1" applyAlignment="1">
      <alignment horizontal="center"/>
    </xf>
    <xf numFmtId="0" fontId="31" fillId="7" borderId="0" xfId="4" applyFont="1" applyFill="1" applyAlignment="1">
      <alignment horizontal="center" vertical="center"/>
    </xf>
    <xf numFmtId="43" fontId="26" fillId="3" borderId="1" xfId="4" applyNumberFormat="1" applyFont="1" applyFill="1" applyBorder="1" applyAlignment="1">
      <alignment horizontal="right"/>
    </xf>
    <xf numFmtId="43" fontId="26" fillId="0" borderId="2" xfId="4" applyNumberFormat="1" applyFont="1" applyBorder="1" applyAlignment="1">
      <alignment horizontal="right"/>
    </xf>
    <xf numFmtId="0" fontId="31" fillId="7" borderId="0" xfId="4" applyFont="1" applyFill="1" applyAlignment="1">
      <alignment horizontal="left" vertical="center"/>
    </xf>
    <xf numFmtId="0" fontId="31" fillId="7" borderId="0" xfId="4" applyFont="1" applyFill="1" applyAlignment="1">
      <alignment horizontal="left" vertical="center" wrapText="1"/>
    </xf>
    <xf numFmtId="43" fontId="26" fillId="3" borderId="4" xfId="4" applyNumberFormat="1" applyFont="1" applyFill="1" applyBorder="1" applyAlignment="1">
      <alignment horizontal="center"/>
    </xf>
    <xf numFmtId="43" fontId="26" fillId="3" borderId="6" xfId="4" applyNumberFormat="1" applyFont="1" applyFill="1" applyBorder="1" applyAlignment="1">
      <alignment horizontal="center"/>
    </xf>
    <xf numFmtId="0" fontId="26" fillId="2" borderId="4" xfId="4" applyFont="1" applyFill="1" applyBorder="1" applyAlignment="1">
      <alignment horizontal="center"/>
    </xf>
    <xf numFmtId="0" fontId="26" fillId="2" borderId="6" xfId="4" applyFont="1" applyFill="1" applyBorder="1" applyAlignment="1">
      <alignment horizontal="center"/>
    </xf>
    <xf numFmtId="49" fontId="20" fillId="3" borderId="7" xfId="0" applyNumberFormat="1" applyFont="1" applyFill="1" applyBorder="1" applyAlignment="1">
      <alignment horizontal="left"/>
    </xf>
    <xf numFmtId="49" fontId="20" fillId="3" borderId="0" xfId="0" applyNumberFormat="1" applyFont="1" applyFill="1" applyAlignment="1">
      <alignment horizontal="left"/>
    </xf>
    <xf numFmtId="43" fontId="37" fillId="2" borderId="4" xfId="4" applyNumberFormat="1" applyFont="1" applyFill="1" applyBorder="1" applyAlignment="1">
      <alignment horizontal="right"/>
    </xf>
    <xf numFmtId="43" fontId="37" fillId="2" borderId="6" xfId="4" applyNumberFormat="1" applyFont="1" applyFill="1" applyBorder="1" applyAlignment="1">
      <alignment horizontal="right"/>
    </xf>
    <xf numFmtId="0" fontId="31" fillId="7" borderId="5" xfId="4" applyFont="1" applyFill="1" applyBorder="1" applyAlignment="1">
      <alignment horizontal="center" vertical="center"/>
    </xf>
    <xf numFmtId="43" fontId="26" fillId="0" borderId="1" xfId="4" applyNumberFormat="1" applyFont="1" applyBorder="1" applyAlignment="1">
      <alignment horizontal="right"/>
    </xf>
    <xf numFmtId="43" fontId="26" fillId="3" borderId="4" xfId="4" applyNumberFormat="1" applyFont="1" applyFill="1" applyBorder="1" applyAlignment="1">
      <alignment horizontal="left"/>
    </xf>
    <xf numFmtId="43" fontId="26" fillId="3" borderId="6" xfId="4" applyNumberFormat="1" applyFont="1" applyFill="1" applyBorder="1" applyAlignment="1">
      <alignment horizontal="left"/>
    </xf>
    <xf numFmtId="1" fontId="2" fillId="3" borderId="0" xfId="4" applyNumberFormat="1" applyFont="1" applyFill="1" applyAlignment="1">
      <alignment horizontal="center" vertical="center" wrapText="1"/>
    </xf>
    <xf numFmtId="0" fontId="13" fillId="3" borderId="10" xfId="0" applyFont="1" applyFill="1" applyBorder="1" applyAlignment="1">
      <alignment horizontal="left" vertical="top" wrapText="1"/>
    </xf>
    <xf numFmtId="0" fontId="19" fillId="5" borderId="5" xfId="4" applyFont="1" applyFill="1" applyBorder="1" applyAlignment="1">
      <alignment horizontal="center"/>
    </xf>
    <xf numFmtId="1" fontId="2" fillId="3" borderId="0" xfId="4" applyNumberFormat="1" applyFont="1" applyFill="1" applyAlignment="1">
      <alignment horizontal="center"/>
    </xf>
    <xf numFmtId="0" fontId="10" fillId="5" borderId="5" xfId="4" applyFont="1" applyFill="1" applyBorder="1" applyAlignment="1">
      <alignment horizontal="center" vertical="center"/>
    </xf>
    <xf numFmtId="43" fontId="3" fillId="3" borderId="8" xfId="4" applyNumberFormat="1" applyFont="1" applyFill="1" applyBorder="1" applyAlignment="1">
      <alignment horizontal="right"/>
    </xf>
    <xf numFmtId="43" fontId="3" fillId="3" borderId="9" xfId="4" applyNumberFormat="1" applyFont="1" applyFill="1" applyBorder="1" applyAlignment="1">
      <alignment horizontal="right"/>
    </xf>
    <xf numFmtId="0" fontId="10" fillId="5" borderId="5" xfId="4" applyFont="1" applyFill="1" applyBorder="1" applyAlignment="1">
      <alignment horizontal="center"/>
    </xf>
    <xf numFmtId="43" fontId="26" fillId="0" borderId="1" xfId="1" applyFont="1" applyFill="1" applyBorder="1"/>
  </cellXfs>
  <cellStyles count="5">
    <cellStyle name="Millares" xfId="1" builtinId="3"/>
    <cellStyle name="Millares 2" xfId="2" xr:uid="{00000000-0005-0000-0000-000001000000}"/>
    <cellStyle name="Normal" xfId="0" builtinId="0"/>
    <cellStyle name="Normal 2 2" xfId="3" xr:uid="{00000000-0005-0000-0000-000003000000}"/>
    <cellStyle name="Normal_Hoja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676275</xdr:colOff>
      <xdr:row>0</xdr:row>
      <xdr:rowOff>0</xdr:rowOff>
    </xdr:from>
    <xdr:to>
      <xdr:col>15</xdr:col>
      <xdr:colOff>628650</xdr:colOff>
      <xdr:row>3</xdr:row>
      <xdr:rowOff>97832</xdr:rowOff>
    </xdr:to>
    <xdr:pic>
      <xdr:nvPicPr>
        <xdr:cNvPr id="1709" name="Imagen 5">
          <a:extLst>
            <a:ext uri="{FF2B5EF4-FFF2-40B4-BE49-F238E27FC236}">
              <a16:creationId xmlns:a16="http://schemas.microsoft.com/office/drawing/2014/main" id="{79493CDE-29A8-E67E-074A-73AC6CB4C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2350" y="0"/>
          <a:ext cx="1857375" cy="66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857250</xdr:colOff>
      <xdr:row>48</xdr:row>
      <xdr:rowOff>19051</xdr:rowOff>
    </xdr:from>
    <xdr:to>
      <xdr:col>15</xdr:col>
      <xdr:colOff>409575</xdr:colOff>
      <xdr:row>51</xdr:row>
      <xdr:rowOff>29911</xdr:rowOff>
    </xdr:to>
    <xdr:pic>
      <xdr:nvPicPr>
        <xdr:cNvPr id="1710" name="Imagen 7">
          <a:extLst>
            <a:ext uri="{FF2B5EF4-FFF2-40B4-BE49-F238E27FC236}">
              <a16:creationId xmlns:a16="http://schemas.microsoft.com/office/drawing/2014/main" id="{C71F462D-B8C5-6627-DBA6-D1F291C07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73325" y="8982076"/>
          <a:ext cx="1457325" cy="48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733425</xdr:colOff>
      <xdr:row>78</xdr:row>
      <xdr:rowOff>104775</xdr:rowOff>
    </xdr:from>
    <xdr:to>
      <xdr:col>15</xdr:col>
      <xdr:colOff>504825</xdr:colOff>
      <xdr:row>81</xdr:row>
      <xdr:rowOff>57150</xdr:rowOff>
    </xdr:to>
    <xdr:pic>
      <xdr:nvPicPr>
        <xdr:cNvPr id="1711" name="Imagen 9">
          <a:extLst>
            <a:ext uri="{FF2B5EF4-FFF2-40B4-BE49-F238E27FC236}">
              <a16:creationId xmlns:a16="http://schemas.microsoft.com/office/drawing/2014/main" id="{30C32F26-65AE-882C-9CA9-52B254451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0" y="15163800"/>
          <a:ext cx="16764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809625</xdr:colOff>
      <xdr:row>118</xdr:row>
      <xdr:rowOff>104775</xdr:rowOff>
    </xdr:from>
    <xdr:to>
      <xdr:col>15</xdr:col>
      <xdr:colOff>552450</xdr:colOff>
      <xdr:row>121</xdr:row>
      <xdr:rowOff>9525</xdr:rowOff>
    </xdr:to>
    <xdr:pic>
      <xdr:nvPicPr>
        <xdr:cNvPr id="1712" name="Imagen 10">
          <a:extLst>
            <a:ext uri="{FF2B5EF4-FFF2-40B4-BE49-F238E27FC236}">
              <a16:creationId xmlns:a16="http://schemas.microsoft.com/office/drawing/2014/main" id="{3D82975D-29DE-69B7-2F2F-82A2C1D90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5700" y="23098125"/>
          <a:ext cx="16478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97"/>
  <sheetViews>
    <sheetView tabSelected="1" zoomScaleNormal="100" workbookViewId="0">
      <selection activeCell="C163" sqref="C163"/>
    </sheetView>
  </sheetViews>
  <sheetFormatPr baseColWidth="10" defaultColWidth="9.140625" defaultRowHeight="15" x14ac:dyDescent="0.25"/>
  <cols>
    <col min="1" max="1" width="5.85546875" style="138" customWidth="1"/>
    <col min="2" max="2" width="21.85546875" style="138" customWidth="1"/>
    <col min="3" max="3" width="52" style="43" customWidth="1"/>
    <col min="4" max="4" width="12" style="43" customWidth="1"/>
    <col min="5" max="5" width="15.5703125" style="43" customWidth="1"/>
    <col min="6" max="6" width="12.42578125" style="43" customWidth="1"/>
    <col min="7" max="7" width="14.85546875" style="43" customWidth="1"/>
    <col min="8" max="8" width="11.7109375" style="43" customWidth="1"/>
    <col min="9" max="9" width="14.28515625" style="43" customWidth="1"/>
    <col min="10" max="10" width="12.140625" style="43" customWidth="1"/>
    <col min="11" max="11" width="14.85546875" style="43" customWidth="1"/>
    <col min="12" max="12" width="12.42578125" style="43" customWidth="1"/>
    <col min="13" max="13" width="14.7109375" style="43" customWidth="1"/>
    <col min="14" max="14" width="13" style="43" customWidth="1"/>
    <col min="15" max="15" width="15.5703125" style="43" customWidth="1"/>
    <col min="16" max="16" width="12.5703125" style="42" customWidth="1"/>
    <col min="17" max="17" width="14.85546875" style="43" customWidth="1"/>
    <col min="18" max="18" width="12.42578125" style="42" customWidth="1"/>
    <col min="19" max="19" width="15.42578125" style="43" bestFit="1" customWidth="1"/>
    <col min="20" max="20" width="12.85546875" style="43" customWidth="1"/>
    <col min="21" max="21" width="15.140625" style="43" customWidth="1"/>
    <col min="22" max="22" width="13.28515625" style="43" customWidth="1"/>
    <col min="23" max="23" width="15.5703125" style="43" customWidth="1"/>
    <col min="24" max="24" width="13.85546875" style="42" customWidth="1"/>
    <col min="25" max="25" width="16.28515625" style="42" customWidth="1"/>
    <col min="26" max="26" width="13.28515625" style="42" customWidth="1"/>
    <col min="27" max="27" width="16.5703125" style="42" customWidth="1"/>
    <col min="28" max="28" width="14.28515625" style="42" customWidth="1"/>
    <col min="29" max="29" width="18.42578125" style="42" customWidth="1"/>
    <col min="30" max="30" width="14.28515625" style="42" customWidth="1"/>
    <col min="31" max="31" width="15.85546875" style="42" customWidth="1"/>
    <col min="32" max="66" width="11.42578125" style="42" customWidth="1"/>
    <col min="67" max="187" width="11.42578125" style="43" customWidth="1"/>
    <col min="188" max="188" width="11.85546875" style="43" customWidth="1"/>
    <col min="189" max="189" width="15.85546875" style="43" customWidth="1"/>
    <col min="190" max="190" width="39.140625" style="43" customWidth="1"/>
    <col min="191" max="191" width="13.5703125" style="43" customWidth="1"/>
    <col min="192" max="192" width="11.42578125" style="43" customWidth="1"/>
    <col min="193" max="193" width="13.7109375" style="43" customWidth="1"/>
    <col min="194" max="194" width="11.42578125" style="43" customWidth="1"/>
    <col min="195" max="195" width="12.42578125" style="43" customWidth="1"/>
    <col min="196" max="256" width="11.42578125" style="43" customWidth="1"/>
    <col min="257" max="16384" width="9.140625" style="43"/>
  </cols>
  <sheetData>
    <row r="1" spans="1:66" x14ac:dyDescent="0.25">
      <c r="A1" s="41"/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Q1" s="42"/>
      <c r="S1" s="42"/>
      <c r="T1" s="42"/>
      <c r="U1" s="42"/>
      <c r="V1" s="42"/>
      <c r="W1" s="42"/>
    </row>
    <row r="2" spans="1:66" x14ac:dyDescent="0.25">
      <c r="A2" s="41"/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Q2" s="42"/>
      <c r="S2" s="42"/>
      <c r="T2" s="42"/>
      <c r="U2" s="42"/>
      <c r="V2" s="42"/>
      <c r="W2" s="42"/>
    </row>
    <row r="3" spans="1:66" x14ac:dyDescent="0.25">
      <c r="A3" s="41"/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Q3" s="42"/>
      <c r="S3" s="42"/>
      <c r="T3" s="42"/>
      <c r="U3" s="42"/>
      <c r="V3" s="42"/>
      <c r="W3" s="42"/>
    </row>
    <row r="4" spans="1:66" s="42" customFormat="1" ht="22.5" customHeight="1" x14ac:dyDescent="0.25">
      <c r="A4" s="140" t="s">
        <v>0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</row>
    <row r="5" spans="1:66" ht="15.75" x14ac:dyDescent="0.25">
      <c r="A5" s="140" t="s">
        <v>1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</row>
    <row r="6" spans="1:66" s="42" customFormat="1" ht="5.25" customHeight="1" x14ac:dyDescent="0.25">
      <c r="A6" s="41"/>
      <c r="B6" s="41"/>
      <c r="S6" s="44"/>
    </row>
    <row r="7" spans="1:66" ht="15.75" x14ac:dyDescent="0.25">
      <c r="A7" s="141" t="s">
        <v>2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</row>
    <row r="8" spans="1:66" ht="14.25" customHeight="1" x14ac:dyDescent="0.25">
      <c r="A8" s="140" t="s">
        <v>238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</row>
    <row r="9" spans="1:66" ht="15.75" x14ac:dyDescent="0.25">
      <c r="A9" s="140" t="s">
        <v>3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</row>
    <row r="10" spans="1:66" ht="2.25" customHeight="1" x14ac:dyDescent="0.3">
      <c r="A10" s="45"/>
      <c r="B10" s="45"/>
      <c r="C10" s="40"/>
      <c r="D10" s="40"/>
      <c r="E10" s="40"/>
      <c r="F10" s="46"/>
      <c r="G10" s="47"/>
      <c r="H10" s="42"/>
      <c r="I10" s="42"/>
      <c r="J10" s="42"/>
      <c r="K10" s="42"/>
      <c r="L10" s="42"/>
      <c r="M10" s="42"/>
      <c r="N10" s="42"/>
      <c r="O10" s="42"/>
      <c r="T10" s="42"/>
      <c r="U10" s="42"/>
      <c r="W10" s="42"/>
    </row>
    <row r="11" spans="1:66" ht="15.75" thickBot="1" x14ac:dyDescent="0.3">
      <c r="A11" s="145" t="s">
        <v>4</v>
      </c>
      <c r="B11" s="146" t="s">
        <v>5</v>
      </c>
      <c r="C11" s="145" t="s">
        <v>6</v>
      </c>
      <c r="D11" s="139">
        <v>2012</v>
      </c>
      <c r="E11" s="139"/>
      <c r="F11" s="139">
        <v>2013</v>
      </c>
      <c r="G11" s="139"/>
      <c r="H11" s="139">
        <v>2014</v>
      </c>
      <c r="I11" s="139"/>
      <c r="J11" s="139">
        <v>2015</v>
      </c>
      <c r="K11" s="139"/>
      <c r="L11" s="139">
        <v>2016</v>
      </c>
      <c r="M11" s="139"/>
      <c r="N11" s="139">
        <v>2017</v>
      </c>
      <c r="O11" s="139"/>
      <c r="P11" s="139">
        <v>2018</v>
      </c>
      <c r="Q11" s="139"/>
      <c r="R11" s="139">
        <v>2019</v>
      </c>
      <c r="S11" s="139"/>
      <c r="T11" s="139">
        <v>2020</v>
      </c>
      <c r="U11" s="139"/>
      <c r="V11" s="139">
        <v>2021</v>
      </c>
      <c r="W11" s="139"/>
      <c r="X11" s="139">
        <v>2022</v>
      </c>
      <c r="Y11" s="139"/>
      <c r="Z11" s="139">
        <v>2023</v>
      </c>
      <c r="AA11" s="139"/>
      <c r="AB11" s="139" t="s">
        <v>230</v>
      </c>
      <c r="AC11" s="139"/>
      <c r="AD11" s="139" t="s">
        <v>235</v>
      </c>
      <c r="AE11" s="139"/>
    </row>
    <row r="12" spans="1:66" x14ac:dyDescent="0.25">
      <c r="A12" s="145"/>
      <c r="B12" s="146"/>
      <c r="C12" s="145"/>
      <c r="D12" s="48" t="s">
        <v>7</v>
      </c>
      <c r="E12" s="48" t="s">
        <v>8</v>
      </c>
      <c r="F12" s="48" t="s">
        <v>7</v>
      </c>
      <c r="G12" s="48" t="s">
        <v>8</v>
      </c>
      <c r="H12" s="48" t="s">
        <v>7</v>
      </c>
      <c r="I12" s="48" t="s">
        <v>8</v>
      </c>
      <c r="J12" s="48" t="s">
        <v>7</v>
      </c>
      <c r="K12" s="48" t="s">
        <v>8</v>
      </c>
      <c r="L12" s="48" t="s">
        <v>7</v>
      </c>
      <c r="M12" s="48" t="s">
        <v>8</v>
      </c>
      <c r="N12" s="48" t="s">
        <v>7</v>
      </c>
      <c r="O12" s="48" t="s">
        <v>8</v>
      </c>
      <c r="P12" s="48" t="s">
        <v>7</v>
      </c>
      <c r="Q12" s="48" t="s">
        <v>8</v>
      </c>
      <c r="R12" s="48" t="s">
        <v>7</v>
      </c>
      <c r="S12" s="48" t="s">
        <v>8</v>
      </c>
      <c r="T12" s="48" t="s">
        <v>7</v>
      </c>
      <c r="U12" s="48" t="s">
        <v>8</v>
      </c>
      <c r="V12" s="48" t="s">
        <v>7</v>
      </c>
      <c r="W12" s="48" t="s">
        <v>8</v>
      </c>
      <c r="X12" s="48" t="s">
        <v>7</v>
      </c>
      <c r="Y12" s="48" t="s">
        <v>8</v>
      </c>
      <c r="Z12" s="48" t="s">
        <v>7</v>
      </c>
      <c r="AA12" s="48" t="s">
        <v>8</v>
      </c>
      <c r="AB12" s="48" t="s">
        <v>7</v>
      </c>
      <c r="AC12" s="48" t="s">
        <v>8</v>
      </c>
      <c r="AD12" s="48" t="s">
        <v>7</v>
      </c>
      <c r="AE12" s="48" t="s">
        <v>8</v>
      </c>
    </row>
    <row r="13" spans="1:66" ht="17.25" customHeight="1" x14ac:dyDescent="0.25">
      <c r="A13" s="49">
        <v>10</v>
      </c>
      <c r="B13" s="50"/>
      <c r="C13" s="51" t="s">
        <v>9</v>
      </c>
      <c r="D13" s="52"/>
      <c r="E13" s="52"/>
      <c r="F13" s="52"/>
      <c r="G13" s="52"/>
      <c r="H13" s="52"/>
      <c r="I13" s="52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66" ht="15" customHeight="1" x14ac:dyDescent="0.25">
      <c r="A14" s="33"/>
      <c r="B14" s="53" t="s">
        <v>10</v>
      </c>
      <c r="C14" s="54" t="s">
        <v>11</v>
      </c>
      <c r="D14" s="55">
        <v>546739.54712319991</v>
      </c>
      <c r="E14" s="55">
        <v>188736994.94820002</v>
      </c>
      <c r="F14" s="55">
        <v>466192.82332999998</v>
      </c>
      <c r="G14" s="55">
        <v>157368560.7462</v>
      </c>
      <c r="H14" s="55">
        <v>535120.67148000002</v>
      </c>
      <c r="I14" s="55">
        <v>165049274.35691801</v>
      </c>
      <c r="J14" s="55">
        <v>523359.13631630002</v>
      </c>
      <c r="K14" s="55">
        <v>130863355.63861199</v>
      </c>
      <c r="L14" s="55">
        <v>489248.7383100001</v>
      </c>
      <c r="M14" s="55">
        <v>109336903.72492497</v>
      </c>
      <c r="N14" s="55">
        <v>522170.68858780002</v>
      </c>
      <c r="O14" s="55">
        <v>117580924.24974401</v>
      </c>
      <c r="P14" s="55">
        <v>513650.29134999996</v>
      </c>
      <c r="Q14" s="55">
        <v>117403187.95418702</v>
      </c>
      <c r="R14" s="55">
        <v>578332.58707999997</v>
      </c>
      <c r="S14" s="55">
        <v>129724764.55224898</v>
      </c>
      <c r="T14" s="55">
        <v>518926.50534000003</v>
      </c>
      <c r="U14" s="55">
        <v>117664456.268784</v>
      </c>
      <c r="V14" s="55">
        <v>572495.51413000003</v>
      </c>
      <c r="W14" s="55">
        <v>181684068.72717202</v>
      </c>
      <c r="X14" s="55">
        <v>602064.6213</v>
      </c>
      <c r="Y14" s="55">
        <v>259150472.28935498</v>
      </c>
      <c r="Z14" s="55">
        <v>620348.85624000011</v>
      </c>
      <c r="AA14" s="55">
        <v>213704281.70818806</v>
      </c>
      <c r="AB14" s="55">
        <v>759525.87955000019</v>
      </c>
      <c r="AC14" s="55">
        <v>211644653.39000002</v>
      </c>
      <c r="AD14" s="55">
        <v>673481.73060999997</v>
      </c>
      <c r="AE14" s="55">
        <v>174665369.61384898</v>
      </c>
    </row>
    <row r="15" spans="1:66" ht="15" customHeight="1" x14ac:dyDescent="0.25">
      <c r="A15" s="33"/>
      <c r="B15" s="53" t="s">
        <v>12</v>
      </c>
      <c r="C15" s="54" t="s">
        <v>13</v>
      </c>
      <c r="D15" s="55">
        <v>390105.4763690001</v>
      </c>
      <c r="E15" s="55">
        <v>4625462.1065000007</v>
      </c>
      <c r="F15" s="55">
        <v>11403.911815699999</v>
      </c>
      <c r="G15" s="55">
        <v>5742437.4446999999</v>
      </c>
      <c r="H15" s="55">
        <v>10100.6359739</v>
      </c>
      <c r="I15" s="55">
        <v>3897999.6417629998</v>
      </c>
      <c r="J15" s="55">
        <v>9836.6430008000007</v>
      </c>
      <c r="K15" s="55">
        <v>4260916.0258980012</v>
      </c>
      <c r="L15" s="55">
        <v>11687.326772600001</v>
      </c>
      <c r="M15" s="55">
        <v>5846743.2589999996</v>
      </c>
      <c r="N15" s="55">
        <v>13086.9631445</v>
      </c>
      <c r="O15" s="55">
        <v>6773993.090400001</v>
      </c>
      <c r="P15" s="55">
        <v>11905.713589999998</v>
      </c>
      <c r="Q15" s="55">
        <v>6044337.7868799996</v>
      </c>
      <c r="R15" s="55">
        <v>12106.879000000001</v>
      </c>
      <c r="S15" s="55">
        <v>5634465.8650000002</v>
      </c>
      <c r="T15" s="55">
        <v>14294.367999999999</v>
      </c>
      <c r="U15" s="55">
        <v>7347492.9053999996</v>
      </c>
      <c r="V15" s="55">
        <v>11144.78</v>
      </c>
      <c r="W15" s="55">
        <v>6947184.0730000017</v>
      </c>
      <c r="X15" s="55">
        <v>10012.130000000001</v>
      </c>
      <c r="Y15" s="55">
        <v>7361204.9910000004</v>
      </c>
      <c r="Z15" s="55">
        <v>10244.334999999999</v>
      </c>
      <c r="AA15" s="55">
        <v>7543418.2399999993</v>
      </c>
      <c r="AB15" s="55">
        <v>11158.654730000002</v>
      </c>
      <c r="AC15" s="55">
        <v>7572119.2300000004</v>
      </c>
      <c r="AD15" s="55">
        <v>8705.6360000000004</v>
      </c>
      <c r="AE15" s="55">
        <v>5102494.3598000007</v>
      </c>
    </row>
    <row r="16" spans="1:66" s="57" customFormat="1" ht="15" customHeight="1" x14ac:dyDescent="0.2">
      <c r="A16" s="35"/>
      <c r="B16" s="53" t="s">
        <v>14</v>
      </c>
      <c r="C16" s="54" t="s">
        <v>15</v>
      </c>
      <c r="D16" s="55">
        <v>921250.25812360016</v>
      </c>
      <c r="E16" s="55">
        <v>288081265.13460004</v>
      </c>
      <c r="F16" s="55">
        <v>972018.11696310004</v>
      </c>
      <c r="G16" s="55">
        <v>266028238.42529997</v>
      </c>
      <c r="H16" s="55">
        <v>955109.17875589989</v>
      </c>
      <c r="I16" s="55">
        <v>212917319.74720496</v>
      </c>
      <c r="J16" s="55">
        <v>1081122.9933230001</v>
      </c>
      <c r="K16" s="55">
        <v>202948032.747352</v>
      </c>
      <c r="L16" s="55">
        <v>1089668.8690169998</v>
      </c>
      <c r="M16" s="55">
        <v>202566174.33918813</v>
      </c>
      <c r="N16" s="55">
        <v>1325802.4108850001</v>
      </c>
      <c r="O16" s="55">
        <v>224163254.84316802</v>
      </c>
      <c r="P16" s="55">
        <v>1402328.4449398001</v>
      </c>
      <c r="Q16" s="55">
        <v>247946098.12207103</v>
      </c>
      <c r="R16" s="55">
        <v>1368633.211539</v>
      </c>
      <c r="S16" s="55">
        <v>250973931.08011505</v>
      </c>
      <c r="T16" s="55">
        <v>1337046.2549999999</v>
      </c>
      <c r="U16" s="55">
        <v>230698307.537458</v>
      </c>
      <c r="V16" s="55">
        <v>1408415.43643</v>
      </c>
      <c r="W16" s="55">
        <v>377174003.76545101</v>
      </c>
      <c r="X16" s="55">
        <v>113252.47500000001</v>
      </c>
      <c r="Y16" s="55">
        <v>426348742.54452401</v>
      </c>
      <c r="Z16" s="55">
        <v>1428288.5773200002</v>
      </c>
      <c r="AA16" s="55">
        <v>364170983.58317494</v>
      </c>
      <c r="AB16" s="55">
        <v>1524886.6680000001</v>
      </c>
      <c r="AC16" s="55">
        <v>299743620.19000006</v>
      </c>
      <c r="AD16" s="55">
        <v>1871046.1100000003</v>
      </c>
      <c r="AE16" s="55">
        <v>395428131.04976493</v>
      </c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</row>
    <row r="17" spans="1:31" ht="15" customHeight="1" x14ac:dyDescent="0.25">
      <c r="A17" s="50"/>
      <c r="B17" s="58"/>
      <c r="C17" s="59" t="s">
        <v>16</v>
      </c>
      <c r="D17" s="60">
        <v>8381.6810021000019</v>
      </c>
      <c r="E17" s="60">
        <v>5049314.6543999994</v>
      </c>
      <c r="F17" s="60">
        <v>13345.8790343</v>
      </c>
      <c r="G17" s="60">
        <v>9268608.4172999989</v>
      </c>
      <c r="H17" s="60">
        <v>19391.785291799999</v>
      </c>
      <c r="I17" s="60">
        <v>12468603.436439002</v>
      </c>
      <c r="J17" s="60">
        <v>17118.048899699999</v>
      </c>
      <c r="K17" s="60">
        <v>9656754.0351749994</v>
      </c>
      <c r="L17" s="60">
        <v>20158.199873800066</v>
      </c>
      <c r="M17" s="60">
        <v>10522755.839938011</v>
      </c>
      <c r="N17" s="60">
        <v>41252.695965099992</v>
      </c>
      <c r="O17" s="60">
        <v>20071642.506125994</v>
      </c>
      <c r="P17" s="60">
        <v>19767.657824200003</v>
      </c>
      <c r="Q17" s="60">
        <v>11458614.110719997</v>
      </c>
      <c r="R17" s="60">
        <f>+R18+R19+R20+R21</f>
        <v>22498.7569865</v>
      </c>
      <c r="S17" s="60">
        <f>+S18+S19+S20+S21</f>
        <v>9395968.4145700019</v>
      </c>
      <c r="T17" s="60">
        <v>36922.608319999999</v>
      </c>
      <c r="U17" s="60">
        <v>17349366.954314001</v>
      </c>
      <c r="V17" s="60">
        <v>37002.351300000002</v>
      </c>
      <c r="W17" s="60">
        <v>19016352.159812003</v>
      </c>
      <c r="X17" s="60">
        <v>22108.667030000001</v>
      </c>
      <c r="Y17" s="60">
        <v>15605174.072976999</v>
      </c>
      <c r="Z17" s="60">
        <v>22486.200110000002</v>
      </c>
      <c r="AA17" s="60">
        <v>15952634.921226999</v>
      </c>
      <c r="AB17" s="60">
        <v>213921.38034</v>
      </c>
      <c r="AC17" s="60">
        <v>152552293.63999999</v>
      </c>
      <c r="AD17" s="60">
        <v>30300.697680000005</v>
      </c>
      <c r="AE17" s="60">
        <v>20110990.001346</v>
      </c>
    </row>
    <row r="18" spans="1:31" ht="13.5" customHeight="1" x14ac:dyDescent="0.25">
      <c r="A18" s="33"/>
      <c r="B18" s="53" t="s">
        <v>17</v>
      </c>
      <c r="C18" s="54" t="s">
        <v>18</v>
      </c>
      <c r="D18" s="55">
        <v>0.56713799999999992</v>
      </c>
      <c r="E18" s="55">
        <v>283.34100000000001</v>
      </c>
      <c r="F18" s="55">
        <v>36.519437199999999</v>
      </c>
      <c r="G18" s="55">
        <v>145054.15360000002</v>
      </c>
      <c r="H18" s="55">
        <v>77.201829200000006</v>
      </c>
      <c r="I18" s="55">
        <v>504984.22900000005</v>
      </c>
      <c r="J18" s="55">
        <v>0.46743000000000001</v>
      </c>
      <c r="K18" s="55">
        <v>732.79365099999995</v>
      </c>
      <c r="L18" s="55">
        <v>23.266500000000001</v>
      </c>
      <c r="M18" s="55">
        <v>26634.292050000004</v>
      </c>
      <c r="N18" s="55">
        <v>28.314290000000003</v>
      </c>
      <c r="O18" s="55">
        <v>30249.453730999998</v>
      </c>
      <c r="P18" s="55">
        <v>19.329889999999999</v>
      </c>
      <c r="Q18" s="55">
        <v>9731.5077839999994</v>
      </c>
      <c r="R18" s="55">
        <v>0.3891</v>
      </c>
      <c r="S18" s="55">
        <v>678.85972000000004</v>
      </c>
      <c r="T18" s="55">
        <v>1.746</v>
      </c>
      <c r="U18" s="55">
        <v>3751.32</v>
      </c>
      <c r="V18" s="55">
        <v>0</v>
      </c>
      <c r="W18" s="55">
        <v>0</v>
      </c>
      <c r="X18" s="55">
        <v>0</v>
      </c>
      <c r="Y18" s="55">
        <v>0</v>
      </c>
      <c r="Z18" s="55">
        <v>1.2261199999999999</v>
      </c>
      <c r="AA18" s="55">
        <v>3262.5827079999999</v>
      </c>
      <c r="AB18" s="55">
        <v>0</v>
      </c>
      <c r="AC18" s="55">
        <v>0</v>
      </c>
      <c r="AD18" s="55">
        <v>0</v>
      </c>
      <c r="AE18" s="55">
        <v>0</v>
      </c>
    </row>
    <row r="19" spans="1:31" ht="18.75" customHeight="1" x14ac:dyDescent="0.25">
      <c r="A19" s="33"/>
      <c r="B19" s="53" t="s">
        <v>19</v>
      </c>
      <c r="C19" s="54" t="s">
        <v>20</v>
      </c>
      <c r="D19" s="55">
        <v>1904.8007985999998</v>
      </c>
      <c r="E19" s="55">
        <v>940760.66009999998</v>
      </c>
      <c r="F19" s="55">
        <v>1874.1260771</v>
      </c>
      <c r="G19" s="55">
        <v>1193270.4073999999</v>
      </c>
      <c r="H19" s="55">
        <v>4484.4244902</v>
      </c>
      <c r="I19" s="55">
        <v>2489969.3278160002</v>
      </c>
      <c r="J19" s="55">
        <v>21.188274999999997</v>
      </c>
      <c r="K19" s="55">
        <v>95036.074112999995</v>
      </c>
      <c r="L19" s="55">
        <v>834.47084219999999</v>
      </c>
      <c r="M19" s="55">
        <v>798660.56875299942</v>
      </c>
      <c r="N19" s="55">
        <v>935.01869500000021</v>
      </c>
      <c r="O19" s="55">
        <v>856294.52703100012</v>
      </c>
      <c r="P19" s="55">
        <v>503.91423419999995</v>
      </c>
      <c r="Q19" s="55">
        <v>601773.92068300012</v>
      </c>
      <c r="R19" s="55">
        <v>604.6680765000001</v>
      </c>
      <c r="S19" s="55">
        <v>696956.21296099992</v>
      </c>
      <c r="T19" s="55">
        <v>21.544039999999999</v>
      </c>
      <c r="U19" s="55">
        <v>122185.13274600002</v>
      </c>
      <c r="V19" s="55">
        <v>21.490410000000001</v>
      </c>
      <c r="W19" s="55">
        <v>43105.964959999998</v>
      </c>
      <c r="X19" s="55">
        <v>28.511329999999997</v>
      </c>
      <c r="Y19" s="55">
        <v>183170.49439299997</v>
      </c>
      <c r="Z19" s="55">
        <v>16.666730000000001</v>
      </c>
      <c r="AA19" s="55">
        <v>99939.138701000003</v>
      </c>
      <c r="AB19" s="55">
        <v>34.487380000000009</v>
      </c>
      <c r="AC19" s="55">
        <v>160224.81000000003</v>
      </c>
      <c r="AD19" s="55">
        <v>10.201090000000002</v>
      </c>
      <c r="AE19" s="55">
        <v>91421.826669000002</v>
      </c>
    </row>
    <row r="20" spans="1:31" ht="25.5" customHeight="1" x14ac:dyDescent="0.25">
      <c r="A20" s="33"/>
      <c r="B20" s="53" t="s">
        <v>21</v>
      </c>
      <c r="C20" s="61" t="s">
        <v>22</v>
      </c>
      <c r="D20" s="55">
        <v>6458.6612678000001</v>
      </c>
      <c r="E20" s="55">
        <v>4101316.9043999999</v>
      </c>
      <c r="F20" s="55">
        <v>11376.116399899998</v>
      </c>
      <c r="G20" s="55">
        <v>7897413.2879000008</v>
      </c>
      <c r="H20" s="55">
        <v>14729.877772399997</v>
      </c>
      <c r="I20" s="55">
        <v>9397041.2299069986</v>
      </c>
      <c r="J20" s="55">
        <v>17093.2872799</v>
      </c>
      <c r="K20" s="55">
        <v>9557657.7033859994</v>
      </c>
      <c r="L20" s="55">
        <v>19278.090139999993</v>
      </c>
      <c r="M20" s="55">
        <v>9686913.9711349979</v>
      </c>
      <c r="N20" s="55">
        <v>40269.331690099993</v>
      </c>
      <c r="O20" s="55">
        <v>19175805.996429995</v>
      </c>
      <c r="P20" s="55">
        <v>19173.051729999996</v>
      </c>
      <c r="Q20" s="55">
        <v>10810788.910463</v>
      </c>
      <c r="R20" s="55">
        <v>21860.766450000003</v>
      </c>
      <c r="S20" s="55">
        <v>8695828.6400400009</v>
      </c>
      <c r="T20" s="55">
        <v>36904.255349999999</v>
      </c>
      <c r="U20" s="55">
        <v>17222900.501068</v>
      </c>
      <c r="V20" s="55">
        <v>36980.860890000004</v>
      </c>
      <c r="W20" s="55">
        <v>18973246.194852002</v>
      </c>
      <c r="X20" s="55">
        <v>22078.8367</v>
      </c>
      <c r="Y20" s="55">
        <v>15418759.400384</v>
      </c>
      <c r="Z20" s="55">
        <v>22433.862260000005</v>
      </c>
      <c r="AA20" s="55">
        <v>15843347.549518</v>
      </c>
      <c r="AB20" s="55">
        <v>213852.61796</v>
      </c>
      <c r="AC20" s="55">
        <v>152308813.29999998</v>
      </c>
      <c r="AD20" s="55">
        <v>30254.445290000003</v>
      </c>
      <c r="AE20" s="55">
        <v>20011780.135347001</v>
      </c>
    </row>
    <row r="21" spans="1:31" ht="13.5" customHeight="1" x14ac:dyDescent="0.25">
      <c r="A21" s="33"/>
      <c r="B21" s="53" t="s">
        <v>23</v>
      </c>
      <c r="C21" s="54" t="s">
        <v>24</v>
      </c>
      <c r="D21" s="55">
        <v>17.651797699999999</v>
      </c>
      <c r="E21" s="55">
        <v>6953.7489000000005</v>
      </c>
      <c r="F21" s="55">
        <v>59.117120100000001</v>
      </c>
      <c r="G21" s="55">
        <v>32870.568399999996</v>
      </c>
      <c r="H21" s="55">
        <v>100.2692</v>
      </c>
      <c r="I21" s="55">
        <v>76497.955715999997</v>
      </c>
      <c r="J21" s="55">
        <v>3.1059148000000003</v>
      </c>
      <c r="K21" s="55">
        <v>3327.4640250000002</v>
      </c>
      <c r="L21" s="55">
        <v>22.3723916</v>
      </c>
      <c r="M21" s="55">
        <v>10547.007999999998</v>
      </c>
      <c r="N21" s="55">
        <v>20.031290000000002</v>
      </c>
      <c r="O21" s="55">
        <v>9292.5289339999999</v>
      </c>
      <c r="P21" s="55">
        <v>71.361970000000014</v>
      </c>
      <c r="Q21" s="55">
        <v>36319.771789999999</v>
      </c>
      <c r="R21" s="55">
        <v>32.93336</v>
      </c>
      <c r="S21" s="55">
        <v>2504.701849</v>
      </c>
      <c r="T21" s="55">
        <v>0.16503000000000001</v>
      </c>
      <c r="U21" s="55">
        <v>530.00049999999999</v>
      </c>
      <c r="V21" s="55">
        <v>0</v>
      </c>
      <c r="W21" s="55">
        <v>0</v>
      </c>
      <c r="X21" s="55">
        <v>1.319</v>
      </c>
      <c r="Y21" s="55">
        <v>3244.1781999999998</v>
      </c>
      <c r="Z21" s="55">
        <v>34.445</v>
      </c>
      <c r="AA21" s="55">
        <v>6085.6502999999993</v>
      </c>
      <c r="AB21" s="55">
        <v>34.274999999999999</v>
      </c>
      <c r="AC21" s="55">
        <v>83255.53</v>
      </c>
      <c r="AD21" s="55">
        <v>36.051299999999998</v>
      </c>
      <c r="AE21" s="55">
        <v>7788.0393299999996</v>
      </c>
    </row>
    <row r="22" spans="1:31" ht="13.5" customHeight="1" x14ac:dyDescent="0.25">
      <c r="A22" s="33"/>
      <c r="B22" s="53" t="s">
        <v>25</v>
      </c>
      <c r="C22" s="54" t="s">
        <v>26</v>
      </c>
      <c r="D22" s="55">
        <v>632.62513190000004</v>
      </c>
      <c r="E22" s="55">
        <v>440519.46989999991</v>
      </c>
      <c r="F22" s="55">
        <v>467.02309309999998</v>
      </c>
      <c r="G22" s="55">
        <v>385472.89039999997</v>
      </c>
      <c r="H22" s="55">
        <v>579.93711559999997</v>
      </c>
      <c r="I22" s="55">
        <v>354619.23076399992</v>
      </c>
      <c r="J22" s="55">
        <v>621.14981050000006</v>
      </c>
      <c r="K22" s="55">
        <v>374893.08041899989</v>
      </c>
      <c r="L22" s="55">
        <v>610.31042000000002</v>
      </c>
      <c r="M22" s="55">
        <v>307770.30216500006</v>
      </c>
      <c r="N22" s="55">
        <v>730.35448000000008</v>
      </c>
      <c r="O22" s="55">
        <v>336549.43270900002</v>
      </c>
      <c r="P22" s="55">
        <v>685.95907</v>
      </c>
      <c r="Q22" s="55">
        <v>285480.31091399997</v>
      </c>
      <c r="R22" s="55">
        <v>944.93931999999995</v>
      </c>
      <c r="S22" s="55">
        <v>383813.35922799999</v>
      </c>
      <c r="T22" s="55">
        <v>1055.0370499999999</v>
      </c>
      <c r="U22" s="55">
        <v>525902.62460699992</v>
      </c>
      <c r="V22" s="55">
        <v>1672.39392</v>
      </c>
      <c r="W22" s="55">
        <v>1064684.2340169998</v>
      </c>
      <c r="X22" s="55">
        <v>2744.7745499999996</v>
      </c>
      <c r="Y22" s="55">
        <v>2616710.1191779999</v>
      </c>
      <c r="Z22" s="55">
        <v>1330.8793800000001</v>
      </c>
      <c r="AA22" s="55">
        <v>1088946.07528</v>
      </c>
      <c r="AB22" s="55">
        <v>2984.84168</v>
      </c>
      <c r="AC22" s="55">
        <v>2488272.2299999995</v>
      </c>
      <c r="AD22" s="55">
        <v>2059.2759999999998</v>
      </c>
      <c r="AE22" s="55">
        <v>1271167.8943</v>
      </c>
    </row>
    <row r="23" spans="1:31" ht="13.5" customHeight="1" x14ac:dyDescent="0.25">
      <c r="A23" s="62">
        <v>11</v>
      </c>
      <c r="B23" s="53" t="s">
        <v>27</v>
      </c>
      <c r="C23" s="54" t="s">
        <v>28</v>
      </c>
      <c r="D23" s="55">
        <v>9000.0278364000005</v>
      </c>
      <c r="E23" s="55">
        <v>5963690.7628000006</v>
      </c>
      <c r="F23" s="55">
        <v>7268.9519646999979</v>
      </c>
      <c r="G23" s="55">
        <v>4756786.5247</v>
      </c>
      <c r="H23" s="55">
        <v>8788.9971962000018</v>
      </c>
      <c r="I23" s="55">
        <v>4658383.1468559997</v>
      </c>
      <c r="J23" s="55">
        <v>8620.9584123999975</v>
      </c>
      <c r="K23" s="55">
        <v>3913977.619895</v>
      </c>
      <c r="L23" s="55">
        <v>6936.4573039999996</v>
      </c>
      <c r="M23" s="55">
        <v>2676309.5052459976</v>
      </c>
      <c r="N23" s="55">
        <v>7200.9072316000002</v>
      </c>
      <c r="O23" s="55">
        <v>2827004.7081629997</v>
      </c>
      <c r="P23" s="55">
        <v>6514.6864768959986</v>
      </c>
      <c r="Q23" s="55">
        <v>2781727.6475369995</v>
      </c>
      <c r="R23" s="55">
        <v>6607.5746799999997</v>
      </c>
      <c r="S23" s="55">
        <v>2868199.9802379999</v>
      </c>
      <c r="T23" s="55">
        <v>10391.88516</v>
      </c>
      <c r="U23" s="55">
        <v>4599934.1892419998</v>
      </c>
      <c r="V23" s="55">
        <v>8545.9777999999988</v>
      </c>
      <c r="W23" s="55">
        <v>4571495.6896090005</v>
      </c>
      <c r="X23" s="55">
        <v>2619.32573</v>
      </c>
      <c r="Y23" s="55">
        <v>2005026.6700340002</v>
      </c>
      <c r="Z23" s="55">
        <v>5880.4122800000005</v>
      </c>
      <c r="AA23" s="55">
        <v>2351801.6599870003</v>
      </c>
      <c r="AB23" s="55">
        <v>6402.6044099999999</v>
      </c>
      <c r="AC23" s="55">
        <v>3559821.07</v>
      </c>
      <c r="AD23" s="55">
        <v>4726.0312700000004</v>
      </c>
      <c r="AE23" s="55">
        <v>2599177.0438930006</v>
      </c>
    </row>
    <row r="24" spans="1:31" ht="13.5" customHeight="1" x14ac:dyDescent="0.25">
      <c r="A24" s="62"/>
      <c r="B24" s="54" t="s">
        <v>29</v>
      </c>
      <c r="C24" s="54" t="s">
        <v>30</v>
      </c>
      <c r="D24" s="55">
        <v>1211.5686390000001</v>
      </c>
      <c r="E24" s="55">
        <v>893580.17630000005</v>
      </c>
      <c r="F24" s="55">
        <v>992.34115090000012</v>
      </c>
      <c r="G24" s="55">
        <v>937479.79700000002</v>
      </c>
      <c r="H24" s="55">
        <v>1149.6745225999998</v>
      </c>
      <c r="I24" s="55">
        <v>923876.8945830001</v>
      </c>
      <c r="J24" s="55">
        <v>738.64284960000009</v>
      </c>
      <c r="K24" s="55">
        <v>647091.05229000002</v>
      </c>
      <c r="L24" s="55">
        <v>838.93434389999982</v>
      </c>
      <c r="M24" s="55">
        <v>783511.24601699959</v>
      </c>
      <c r="N24" s="55">
        <v>976.76747940000018</v>
      </c>
      <c r="O24" s="55">
        <v>938477.58565000002</v>
      </c>
      <c r="P24" s="55">
        <v>1447.8624397999999</v>
      </c>
      <c r="Q24" s="55">
        <v>1318207.6740589999</v>
      </c>
      <c r="R24" s="55">
        <v>1557.8911499999999</v>
      </c>
      <c r="S24" s="55">
        <v>1504292.3374369997</v>
      </c>
      <c r="T24" s="55">
        <v>1799.0882000000001</v>
      </c>
      <c r="U24" s="55">
        <v>1658673.3134939999</v>
      </c>
      <c r="V24" s="55">
        <v>2422.5454099999997</v>
      </c>
      <c r="W24" s="55">
        <v>2089720.3249140002</v>
      </c>
      <c r="X24" s="55">
        <v>1719.82142</v>
      </c>
      <c r="Y24" s="55">
        <v>1837049.179668</v>
      </c>
      <c r="Z24" s="55">
        <v>1823.9558500000001</v>
      </c>
      <c r="AA24" s="55">
        <v>2184041.0989390006</v>
      </c>
      <c r="AB24" s="55">
        <v>3620.4022300000001</v>
      </c>
      <c r="AC24" s="55">
        <v>3717064.7363280002</v>
      </c>
      <c r="AD24" s="55">
        <v>1833.6014200000004</v>
      </c>
      <c r="AE24" s="55">
        <v>1898143.858088</v>
      </c>
    </row>
    <row r="25" spans="1:31" x14ac:dyDescent="0.25">
      <c r="A25" s="62"/>
      <c r="B25" s="54" t="s">
        <v>31</v>
      </c>
      <c r="C25" s="54" t="s">
        <v>32</v>
      </c>
      <c r="D25" s="55">
        <v>2622.4219925000002</v>
      </c>
      <c r="E25" s="55">
        <v>1738233.7425999998</v>
      </c>
      <c r="F25" s="55">
        <v>2814.1234457999999</v>
      </c>
      <c r="G25" s="55">
        <v>2237577.7132000001</v>
      </c>
      <c r="H25" s="55">
        <v>1854.1073669999998</v>
      </c>
      <c r="I25" s="55">
        <v>1554258.862131</v>
      </c>
      <c r="J25" s="55"/>
      <c r="K25" s="55"/>
      <c r="L25" s="55">
        <v>169.86064020000001</v>
      </c>
      <c r="M25" s="55">
        <v>140653.31421399998</v>
      </c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</row>
    <row r="26" spans="1:31" ht="13.5" customHeight="1" x14ac:dyDescent="0.25">
      <c r="A26" s="53"/>
      <c r="B26" s="54" t="s">
        <v>33</v>
      </c>
      <c r="C26" s="54" t="s">
        <v>34</v>
      </c>
      <c r="D26" s="55">
        <v>0.94219489999999995</v>
      </c>
      <c r="E26" s="55">
        <v>2062.1714999999999</v>
      </c>
      <c r="F26" s="55">
        <v>4.5404093000000003</v>
      </c>
      <c r="G26" s="55">
        <v>16668.375700000001</v>
      </c>
      <c r="H26" s="55">
        <v>8.3645800000000001</v>
      </c>
      <c r="I26" s="55">
        <v>10984.622440000001</v>
      </c>
      <c r="J26" s="55">
        <v>7.0407294</v>
      </c>
      <c r="K26" s="55">
        <v>11270.35756</v>
      </c>
      <c r="L26" s="55">
        <v>2.0796698000000005</v>
      </c>
      <c r="M26" s="55">
        <v>4868.4806909999998</v>
      </c>
      <c r="N26" s="55">
        <v>34.086184400000008</v>
      </c>
      <c r="O26" s="55">
        <v>41315.307584000002</v>
      </c>
      <c r="P26" s="55">
        <v>17.882429999999999</v>
      </c>
      <c r="Q26" s="55">
        <v>14922.364507</v>
      </c>
      <c r="R26" s="55">
        <v>93.51276</v>
      </c>
      <c r="S26" s="55">
        <v>106619.964161</v>
      </c>
      <c r="T26" s="55">
        <v>4.3182999999999998</v>
      </c>
      <c r="U26" s="55">
        <v>3887.5292229999995</v>
      </c>
      <c r="V26" s="55">
        <v>0.496</v>
      </c>
      <c r="W26" s="55">
        <v>473.5</v>
      </c>
      <c r="X26" s="55">
        <v>3.6734500000000003</v>
      </c>
      <c r="Y26" s="55">
        <v>16650.646815</v>
      </c>
      <c r="Z26" s="55">
        <v>7.6520000000000001</v>
      </c>
      <c r="AA26" s="55">
        <v>10479.5</v>
      </c>
      <c r="AB26" s="55">
        <v>1.41608</v>
      </c>
      <c r="AC26" s="55">
        <v>3667.150576</v>
      </c>
      <c r="AD26" s="55">
        <v>86.315599999999989</v>
      </c>
      <c r="AE26" s="55">
        <v>60394.940724</v>
      </c>
    </row>
    <row r="27" spans="1:31" ht="13.5" customHeight="1" x14ac:dyDescent="0.25">
      <c r="A27" s="147" t="s">
        <v>35</v>
      </c>
      <c r="B27" s="148"/>
      <c r="C27" s="63" t="s">
        <v>36</v>
      </c>
      <c r="D27" s="55">
        <v>164913.880986</v>
      </c>
      <c r="E27" s="55">
        <v>87870841.377200037</v>
      </c>
      <c r="F27" s="55">
        <v>121106.08503999999</v>
      </c>
      <c r="G27" s="55">
        <v>71865654.757300004</v>
      </c>
      <c r="H27" s="55">
        <v>157014.28711</v>
      </c>
      <c r="I27" s="55">
        <v>89772196.228449956</v>
      </c>
      <c r="J27" s="55">
        <v>160928.93799999999</v>
      </c>
      <c r="K27" s="55">
        <v>64935324.538200006</v>
      </c>
      <c r="L27" s="55">
        <v>149763.31899999999</v>
      </c>
      <c r="M27" s="55">
        <v>57999793.983347975</v>
      </c>
      <c r="N27" s="55">
        <v>147427.57401000001</v>
      </c>
      <c r="O27" s="55">
        <v>53442221.451386005</v>
      </c>
      <c r="P27" s="55">
        <v>120445.76199999999</v>
      </c>
      <c r="Q27" s="55">
        <v>46805279.147065997</v>
      </c>
      <c r="R27" s="55">
        <v>7320.5390000000007</v>
      </c>
      <c r="S27" s="55">
        <v>3493800.6401610002</v>
      </c>
      <c r="T27" s="55">
        <v>6.1369400000000001</v>
      </c>
      <c r="U27" s="55">
        <v>2130036.8064719997</v>
      </c>
      <c r="V27" s="55">
        <v>16465.732549999997</v>
      </c>
      <c r="W27" s="55">
        <v>33242838.015971996</v>
      </c>
      <c r="X27" s="55">
        <v>22276.904044199997</v>
      </c>
      <c r="Y27" s="55">
        <v>50824609.110589005</v>
      </c>
      <c r="Z27" s="55">
        <v>21661.312080000003</v>
      </c>
      <c r="AA27" s="55">
        <v>49040718.648033991</v>
      </c>
      <c r="AB27" s="55">
        <v>22917.851140000002</v>
      </c>
      <c r="AC27" s="55">
        <v>53289790.110411994</v>
      </c>
      <c r="AD27" s="55">
        <v>27442.530230000008</v>
      </c>
      <c r="AE27" s="55">
        <v>62203509.164664015</v>
      </c>
    </row>
    <row r="28" spans="1:31" ht="13.5" customHeight="1" x14ac:dyDescent="0.25">
      <c r="A28" s="147" t="s">
        <v>37</v>
      </c>
      <c r="B28" s="148"/>
      <c r="C28" s="63" t="s">
        <v>38</v>
      </c>
      <c r="D28" s="55">
        <v>90014.704999999987</v>
      </c>
      <c r="E28" s="55">
        <v>49859808.355999999</v>
      </c>
      <c r="F28" s="55">
        <v>80746.622999999992</v>
      </c>
      <c r="G28" s="55">
        <v>44173692.627999991</v>
      </c>
      <c r="H28" s="55">
        <v>83653.073000000004</v>
      </c>
      <c r="I28" s="55">
        <v>45452278.421899997</v>
      </c>
      <c r="J28" s="55">
        <v>85823.571299999996</v>
      </c>
      <c r="K28" s="55">
        <v>34964789.565899998</v>
      </c>
      <c r="L28" s="55">
        <v>106452.81484000001</v>
      </c>
      <c r="M28" s="55">
        <v>39739915.909931995</v>
      </c>
      <c r="N28" s="55">
        <v>52871.50499999999</v>
      </c>
      <c r="O28" s="55">
        <v>18683893.252600003</v>
      </c>
      <c r="P28" s="55">
        <v>112276.617</v>
      </c>
      <c r="Q28" s="55">
        <v>43436966.504999995</v>
      </c>
      <c r="R28" s="55">
        <v>190967.73800000001</v>
      </c>
      <c r="S28" s="55">
        <v>65895118.105399996</v>
      </c>
      <c r="T28" s="55">
        <v>232478.91799999998</v>
      </c>
      <c r="U28" s="55">
        <v>88187461.320299998</v>
      </c>
      <c r="V28" s="55">
        <v>201342.77800000002</v>
      </c>
      <c r="W28" s="55">
        <v>91339346.567900002</v>
      </c>
      <c r="X28" s="55">
        <v>234029.75799999997</v>
      </c>
      <c r="Y28" s="55">
        <v>124674016.0803</v>
      </c>
      <c r="Z28" s="55">
        <v>269023.61900000001</v>
      </c>
      <c r="AA28" s="55">
        <v>142008456.51210001</v>
      </c>
      <c r="AB28" s="55">
        <v>242453.90699999998</v>
      </c>
      <c r="AC28" s="55">
        <v>103764080.82330002</v>
      </c>
      <c r="AD28" s="55">
        <v>244907.44400000002</v>
      </c>
      <c r="AE28" s="55">
        <v>81609034.557000011</v>
      </c>
    </row>
    <row r="29" spans="1:31" ht="13.5" customHeight="1" x14ac:dyDescent="0.25">
      <c r="A29" s="53"/>
      <c r="B29" s="54" t="s">
        <v>39</v>
      </c>
      <c r="C29" s="54" t="s">
        <v>40</v>
      </c>
      <c r="D29" s="55">
        <v>27.408080000000002</v>
      </c>
      <c r="E29" s="55">
        <v>22874.923599999998</v>
      </c>
      <c r="F29" s="55">
        <v>147.5100688</v>
      </c>
      <c r="G29" s="55">
        <v>46692.853000000003</v>
      </c>
      <c r="H29" s="55">
        <v>94.874390000000005</v>
      </c>
      <c r="I29" s="55">
        <v>30155.224999999995</v>
      </c>
      <c r="J29" s="55">
        <v>91.267620000000008</v>
      </c>
      <c r="K29" s="55">
        <v>27550.624</v>
      </c>
      <c r="L29" s="55">
        <v>2.2740000000000003E-2</v>
      </c>
      <c r="M29" s="55">
        <v>131.99957000000001</v>
      </c>
      <c r="N29" s="55">
        <v>4.657E-2</v>
      </c>
      <c r="O29" s="55">
        <v>276.10021</v>
      </c>
      <c r="P29" s="55">
        <v>1.0000000000000001E-5</v>
      </c>
      <c r="Q29" s="55">
        <v>19.8</v>
      </c>
      <c r="R29" s="55">
        <v>0.18461000000000002</v>
      </c>
      <c r="S29" s="55">
        <v>2267.7493909999998</v>
      </c>
      <c r="T29" s="55">
        <v>7.0690499999999998</v>
      </c>
      <c r="U29" s="55">
        <v>1032.990225</v>
      </c>
      <c r="V29" s="55">
        <v>0</v>
      </c>
      <c r="W29" s="55">
        <v>0</v>
      </c>
      <c r="X29" s="55">
        <v>4.0670000000000005E-2</v>
      </c>
      <c r="Y29" s="55">
        <v>111.60661399999999</v>
      </c>
      <c r="Z29" s="55">
        <v>0.26471</v>
      </c>
      <c r="AA29" s="55">
        <v>1107.6796790000001</v>
      </c>
      <c r="AB29" s="55">
        <v>0</v>
      </c>
      <c r="AC29" s="55">
        <v>0</v>
      </c>
      <c r="AD29" s="55">
        <v>0.15100000000000002</v>
      </c>
      <c r="AE29" s="55">
        <v>1097.6165000000001</v>
      </c>
    </row>
    <row r="30" spans="1:31" ht="13.5" customHeight="1" x14ac:dyDescent="0.25">
      <c r="A30" s="53"/>
      <c r="B30" s="54" t="s">
        <v>41</v>
      </c>
      <c r="C30" s="54" t="s">
        <v>42</v>
      </c>
      <c r="D30" s="55">
        <v>418.95984529999998</v>
      </c>
      <c r="E30" s="55">
        <v>304021.36580000003</v>
      </c>
      <c r="F30" s="55">
        <v>527.59606650000012</v>
      </c>
      <c r="G30" s="55">
        <v>341651.97090000001</v>
      </c>
      <c r="H30" s="55">
        <v>848.3440030999999</v>
      </c>
      <c r="I30" s="55">
        <v>490834.19411000004</v>
      </c>
      <c r="J30" s="55">
        <v>24.7513282</v>
      </c>
      <c r="K30" s="55">
        <v>50413.671925999995</v>
      </c>
      <c r="L30" s="55">
        <v>26.099300799999998</v>
      </c>
      <c r="M30" s="55">
        <v>68966.362947000074</v>
      </c>
      <c r="N30" s="55">
        <v>1252.2456533999998</v>
      </c>
      <c r="O30" s="55">
        <v>1217645.1289540001</v>
      </c>
      <c r="P30" s="55">
        <v>1019.6783151999998</v>
      </c>
      <c r="Q30" s="55">
        <v>1043882.331666</v>
      </c>
      <c r="R30" s="55">
        <v>1402.0813162000002</v>
      </c>
      <c r="S30" s="55">
        <v>1397899.1830210001</v>
      </c>
      <c r="T30" s="55">
        <v>1107.1106499999999</v>
      </c>
      <c r="U30" s="55">
        <v>762210.47487500019</v>
      </c>
      <c r="V30" s="55"/>
      <c r="W30" s="55"/>
      <c r="X30" s="55"/>
      <c r="Y30" s="55"/>
      <c r="AA30" s="64"/>
      <c r="AC30" s="64"/>
      <c r="AD30" s="167"/>
      <c r="AE30" s="167"/>
    </row>
    <row r="31" spans="1:31" ht="13.5" customHeight="1" x14ac:dyDescent="0.25">
      <c r="A31" s="54"/>
      <c r="B31" s="39">
        <v>1208.0999999999999</v>
      </c>
      <c r="C31" s="55" t="s">
        <v>43</v>
      </c>
      <c r="D31" s="55">
        <v>124707.12</v>
      </c>
      <c r="E31" s="55">
        <v>60794894.159999996</v>
      </c>
      <c r="F31" s="55">
        <v>997384.7</v>
      </c>
      <c r="G31" s="55">
        <v>82830411.579999998</v>
      </c>
      <c r="H31" s="55">
        <v>284989</v>
      </c>
      <c r="I31" s="55">
        <v>144138980</v>
      </c>
      <c r="J31" s="55">
        <v>194313.08129999999</v>
      </c>
      <c r="K31" s="55">
        <v>85360337.620000005</v>
      </c>
      <c r="L31" s="55">
        <v>190766.21189999999</v>
      </c>
      <c r="M31" s="55">
        <v>78915219.879999995</v>
      </c>
      <c r="N31" s="55">
        <v>228198.3</v>
      </c>
      <c r="O31" s="55">
        <v>84927418.799999997</v>
      </c>
      <c r="P31" s="55">
        <v>263601.7</v>
      </c>
      <c r="Q31" s="55">
        <v>105008546.09999999</v>
      </c>
      <c r="R31" s="55">
        <v>253988.21</v>
      </c>
      <c r="S31" s="55">
        <v>89669962.129999995</v>
      </c>
      <c r="T31" s="55">
        <v>249407.7714</v>
      </c>
      <c r="U31" s="55">
        <v>91914882.150845006</v>
      </c>
      <c r="V31" s="55">
        <v>279096.35339</v>
      </c>
      <c r="W31" s="55">
        <v>130008093.38607502</v>
      </c>
      <c r="X31" s="55">
        <v>262481.54110999999</v>
      </c>
      <c r="Y31" s="55">
        <v>148988582.49052</v>
      </c>
      <c r="Z31" s="55">
        <v>209628.27404999998</v>
      </c>
      <c r="AA31" s="55">
        <v>122448970.84056</v>
      </c>
      <c r="AB31" s="55">
        <v>324783.99</v>
      </c>
      <c r="AC31" s="55">
        <v>142177581.8037</v>
      </c>
      <c r="AD31" s="55">
        <v>387285.32769000006</v>
      </c>
      <c r="AE31" s="55">
        <v>143687629.81348398</v>
      </c>
    </row>
    <row r="32" spans="1:31" ht="15" customHeight="1" x14ac:dyDescent="0.25">
      <c r="A32" s="151" t="s">
        <v>44</v>
      </c>
      <c r="B32" s="152"/>
      <c r="C32" s="51" t="s">
        <v>45</v>
      </c>
      <c r="D32" s="52"/>
      <c r="E32" s="52"/>
      <c r="F32" s="52"/>
      <c r="G32" s="52"/>
      <c r="H32" s="52"/>
      <c r="I32" s="52"/>
      <c r="J32" s="52"/>
      <c r="K32" s="52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ht="15" customHeight="1" x14ac:dyDescent="0.25">
      <c r="A33" s="149" t="s">
        <v>46</v>
      </c>
      <c r="B33" s="150"/>
      <c r="C33" s="54" t="s">
        <v>232</v>
      </c>
      <c r="D33" s="55">
        <v>7797.9955015999994</v>
      </c>
      <c r="E33" s="55">
        <v>9894427.1457999945</v>
      </c>
      <c r="F33" s="55">
        <v>9624.0409154000008</v>
      </c>
      <c r="G33" s="55">
        <v>9681449.8896999992</v>
      </c>
      <c r="H33" s="55">
        <v>10896.318674499993</v>
      </c>
      <c r="I33" s="55">
        <v>10497235.954071004</v>
      </c>
      <c r="J33" s="55">
        <v>10866.3928376</v>
      </c>
      <c r="K33" s="55">
        <v>8437818.4418689981</v>
      </c>
      <c r="L33" s="55">
        <v>12574.619906500011</v>
      </c>
      <c r="M33" s="55">
        <v>8481602.560336994</v>
      </c>
      <c r="N33" s="55">
        <v>7193.5038123999984</v>
      </c>
      <c r="O33" s="55">
        <v>6412639.6931699989</v>
      </c>
      <c r="P33" s="55">
        <v>8790.3672387999995</v>
      </c>
      <c r="Q33" s="55">
        <v>6661157.2582130004</v>
      </c>
      <c r="R33" s="55">
        <v>4074.8395399999999</v>
      </c>
      <c r="S33" s="55">
        <v>3447145.4564889995</v>
      </c>
      <c r="T33" s="55">
        <v>747.03944999999987</v>
      </c>
      <c r="U33" s="55">
        <v>996159.46842400008</v>
      </c>
      <c r="V33" s="55">
        <v>580.00645999999995</v>
      </c>
      <c r="W33" s="55">
        <v>789707.81471399986</v>
      </c>
      <c r="X33" s="55">
        <v>702.72873000000004</v>
      </c>
      <c r="Y33" s="55">
        <v>1273875.8765599998</v>
      </c>
      <c r="Z33" s="55">
        <v>412.18962999999997</v>
      </c>
      <c r="AA33" s="55">
        <v>1267573.2826089996</v>
      </c>
      <c r="AB33" s="55">
        <v>528.44023000000004</v>
      </c>
      <c r="AC33" s="55">
        <v>1580356.0432450003</v>
      </c>
      <c r="AD33" s="55">
        <v>468.72690999999998</v>
      </c>
      <c r="AE33" s="55">
        <v>1492577.6992490001</v>
      </c>
    </row>
    <row r="34" spans="1:31" ht="15" customHeight="1" x14ac:dyDescent="0.25">
      <c r="A34" s="65"/>
      <c r="B34" s="54" t="s">
        <v>47</v>
      </c>
      <c r="C34" s="54" t="s">
        <v>48</v>
      </c>
      <c r="D34" s="55">
        <v>61989.712402100035</v>
      </c>
      <c r="E34" s="55">
        <v>79464008.939999819</v>
      </c>
      <c r="F34" s="55">
        <v>193299.01904899991</v>
      </c>
      <c r="G34" s="55">
        <v>203216998.68810019</v>
      </c>
      <c r="H34" s="55">
        <v>169029.50445169967</v>
      </c>
      <c r="I34" s="55">
        <v>161312467.71980679</v>
      </c>
      <c r="J34" s="55">
        <v>407409.8386362</v>
      </c>
      <c r="K34" s="55">
        <v>164437635.638621</v>
      </c>
      <c r="L34" s="55">
        <v>216952.43901001391</v>
      </c>
      <c r="M34" s="55">
        <v>170277234.11700308</v>
      </c>
      <c r="N34" s="55">
        <v>227655.74919060007</v>
      </c>
      <c r="O34" s="55">
        <v>200847445.05538598</v>
      </c>
      <c r="P34" s="55">
        <v>237382.55576292003</v>
      </c>
      <c r="Q34" s="55">
        <v>187711615.31903002</v>
      </c>
      <c r="R34" s="55">
        <v>235767.12416659997</v>
      </c>
      <c r="S34" s="55">
        <v>168044024.88348398</v>
      </c>
      <c r="T34" s="55">
        <v>200987.68819999995</v>
      </c>
      <c r="U34" s="55">
        <v>152496399.94193298</v>
      </c>
      <c r="V34" s="55">
        <v>11172.490340000002</v>
      </c>
      <c r="W34" s="55">
        <v>16652763.659888005</v>
      </c>
      <c r="X34" s="55">
        <v>7682.6612999999988</v>
      </c>
      <c r="Y34" s="55">
        <v>16770566.811371</v>
      </c>
      <c r="Z34" s="55">
        <v>6197.0982199999989</v>
      </c>
      <c r="AA34" s="55">
        <v>11604075.091681002</v>
      </c>
      <c r="AB34" s="55">
        <v>5644.4121999999988</v>
      </c>
      <c r="AC34" s="55">
        <v>9488052.9685270041</v>
      </c>
      <c r="AD34" s="55">
        <v>4856.0559100000009</v>
      </c>
      <c r="AE34" s="55">
        <v>8672625.8641339988</v>
      </c>
    </row>
    <row r="35" spans="1:31" ht="16.5" customHeight="1" x14ac:dyDescent="0.25">
      <c r="A35" s="149" t="s">
        <v>49</v>
      </c>
      <c r="B35" s="150"/>
      <c r="C35" s="66" t="s">
        <v>50</v>
      </c>
      <c r="D35" s="55">
        <v>28631.822157000039</v>
      </c>
      <c r="E35" s="55">
        <v>34764813.698300041</v>
      </c>
      <c r="F35" s="55">
        <v>21862.502844099999</v>
      </c>
      <c r="G35" s="55">
        <v>24685698.527399976</v>
      </c>
      <c r="H35" s="55">
        <v>40740.394259900051</v>
      </c>
      <c r="I35" s="55">
        <v>37468336.788542032</v>
      </c>
      <c r="J35" s="55">
        <v>21325.660401999994</v>
      </c>
      <c r="K35" s="55">
        <v>18300138.744171999</v>
      </c>
      <c r="L35" s="55">
        <v>17041.838441824009</v>
      </c>
      <c r="M35" s="55">
        <v>14218288.081665015</v>
      </c>
      <c r="N35" s="55">
        <v>25061.398356500198</v>
      </c>
      <c r="O35" s="55">
        <v>24842338.468515784</v>
      </c>
      <c r="P35" s="55">
        <v>19933.15275080004</v>
      </c>
      <c r="Q35" s="55">
        <v>20790335.062569</v>
      </c>
      <c r="R35" s="55">
        <v>43803.907979500014</v>
      </c>
      <c r="S35" s="55">
        <v>19073604.496938948</v>
      </c>
      <c r="T35" s="55">
        <v>5175.1360400000012</v>
      </c>
      <c r="U35" s="55">
        <v>5207619.8062380003</v>
      </c>
      <c r="V35" s="55">
        <v>19129.871659999997</v>
      </c>
      <c r="W35" s="55">
        <v>22734881.908057</v>
      </c>
      <c r="X35" s="55">
        <v>16175.732090000001</v>
      </c>
      <c r="Y35" s="55">
        <v>23069553.348519001</v>
      </c>
      <c r="Z35" s="55">
        <v>9717.3903699999992</v>
      </c>
      <c r="AA35" s="55">
        <v>12309598.524493996</v>
      </c>
      <c r="AB35" s="55">
        <v>5407.0194900000006</v>
      </c>
      <c r="AC35" s="55">
        <v>6648176.9034019997</v>
      </c>
      <c r="AD35" s="55">
        <v>7809.5924299999997</v>
      </c>
      <c r="AE35" s="55">
        <v>9502374.4607580006</v>
      </c>
    </row>
    <row r="36" spans="1:31" ht="15" customHeight="1" x14ac:dyDescent="0.25">
      <c r="A36" s="58"/>
      <c r="B36" s="67"/>
      <c r="C36" s="51" t="s">
        <v>51</v>
      </c>
      <c r="D36" s="68"/>
      <c r="E36" s="68"/>
      <c r="F36" s="68"/>
      <c r="G36" s="68"/>
      <c r="H36" s="68"/>
      <c r="I36" s="68"/>
      <c r="J36" s="31"/>
      <c r="K36" s="31"/>
      <c r="L36" s="31"/>
      <c r="M36" s="31"/>
      <c r="N36" s="32"/>
      <c r="O36" s="69"/>
      <c r="P36" s="32"/>
      <c r="Q36" s="69"/>
      <c r="R36" s="32"/>
      <c r="S36" s="69"/>
      <c r="T36" s="32"/>
      <c r="U36" s="69"/>
      <c r="V36" s="32"/>
      <c r="W36" s="69"/>
      <c r="X36" s="32"/>
      <c r="Y36" s="69"/>
      <c r="Z36" s="32"/>
      <c r="AA36" s="69"/>
      <c r="AB36" s="32"/>
      <c r="AC36" s="69"/>
      <c r="AD36" s="32"/>
      <c r="AE36" s="69"/>
    </row>
    <row r="37" spans="1:31" ht="15" customHeight="1" x14ac:dyDescent="0.25">
      <c r="A37" s="35">
        <v>24</v>
      </c>
      <c r="B37" s="34"/>
      <c r="C37" s="70" t="s">
        <v>52</v>
      </c>
      <c r="D37" s="71">
        <v>19202.471127099998</v>
      </c>
      <c r="E37" s="71">
        <v>201289522.33519995</v>
      </c>
      <c r="F37" s="71">
        <v>23196.9706439</v>
      </c>
      <c r="G37" s="71">
        <v>232846512.76469997</v>
      </c>
      <c r="H37" s="71">
        <v>22259.500860199998</v>
      </c>
      <c r="I37" s="71">
        <v>242241246.33505401</v>
      </c>
      <c r="J37" s="71">
        <v>25657.414276699979</v>
      </c>
      <c r="K37" s="71">
        <v>278389699.30599511</v>
      </c>
      <c r="L37" s="71">
        <v>36014.170750299978</v>
      </c>
      <c r="M37" s="71">
        <v>281926175.70933819</v>
      </c>
      <c r="N37" s="71">
        <v>42006.182860300003</v>
      </c>
      <c r="O37" s="71">
        <v>289790901.94916403</v>
      </c>
      <c r="P37" s="71">
        <v>40524.165791600004</v>
      </c>
      <c r="Q37" s="71">
        <v>327522010.96822298</v>
      </c>
      <c r="R37" s="71">
        <f>+R38+R39+R40</f>
        <v>43769.377440300013</v>
      </c>
      <c r="S37" s="71">
        <f>+S38+S39+S40</f>
        <v>396977896.56240201</v>
      </c>
      <c r="T37" s="71">
        <v>44287.816690400003</v>
      </c>
      <c r="U37" s="71">
        <v>422125475.15192795</v>
      </c>
      <c r="V37" s="71">
        <v>48094.507171500016</v>
      </c>
      <c r="W37" s="71">
        <v>446731845.01590502</v>
      </c>
      <c r="X37" s="71">
        <v>59819.668721099995</v>
      </c>
      <c r="Y37" s="71">
        <v>586015486.27011609</v>
      </c>
      <c r="Z37" s="71">
        <v>50501.250976799995</v>
      </c>
      <c r="AA37" s="71">
        <v>594771047.69602799</v>
      </c>
      <c r="AB37" s="71">
        <v>37478.216716199997</v>
      </c>
      <c r="AC37" s="71">
        <v>502768997.15229499</v>
      </c>
      <c r="AD37" s="71">
        <v>40107.188606700001</v>
      </c>
      <c r="AE37" s="71">
        <v>567535610.81368101</v>
      </c>
    </row>
    <row r="38" spans="1:31" ht="15" customHeight="1" x14ac:dyDescent="0.25">
      <c r="A38" s="33"/>
      <c r="B38" s="72">
        <v>2401</v>
      </c>
      <c r="C38" s="54" t="s">
        <v>53</v>
      </c>
      <c r="D38" s="73">
        <v>14659.553792499999</v>
      </c>
      <c r="E38" s="73">
        <v>158990809.59149995</v>
      </c>
      <c r="F38" s="73">
        <v>15794.424040899999</v>
      </c>
      <c r="G38" s="73">
        <v>175044386.27199996</v>
      </c>
      <c r="H38" s="73">
        <v>10563.950637599999</v>
      </c>
      <c r="I38" s="73">
        <v>151789386.86289498</v>
      </c>
      <c r="J38" s="73">
        <v>12160.240195599999</v>
      </c>
      <c r="K38" s="73">
        <v>161485375.73976097</v>
      </c>
      <c r="L38" s="73">
        <v>17113.934589000008</v>
      </c>
      <c r="M38" s="73">
        <v>144644781.32249403</v>
      </c>
      <c r="N38" s="73">
        <v>25580.666742200003</v>
      </c>
      <c r="O38" s="73">
        <v>178907442.66029498</v>
      </c>
      <c r="P38" s="74">
        <v>26613.283953500002</v>
      </c>
      <c r="Q38" s="74">
        <v>225032126.85835996</v>
      </c>
      <c r="R38" s="74">
        <v>30014.655690000007</v>
      </c>
      <c r="S38" s="74">
        <v>285947483.35121202</v>
      </c>
      <c r="T38" s="74">
        <v>36014.603179999998</v>
      </c>
      <c r="U38" s="74">
        <v>339501511.73600703</v>
      </c>
      <c r="V38" s="74">
        <v>39812.799760000009</v>
      </c>
      <c r="W38" s="74">
        <v>342646082.80841506</v>
      </c>
      <c r="X38" s="74">
        <v>52580.833459999994</v>
      </c>
      <c r="Y38" s="74">
        <v>474546102.41831708</v>
      </c>
      <c r="Z38" s="74">
        <v>43274.782750000006</v>
      </c>
      <c r="AA38" s="74">
        <v>470191919.08192801</v>
      </c>
      <c r="AB38" s="74">
        <v>29723.074610000003</v>
      </c>
      <c r="AC38" s="74">
        <v>375135745.80953497</v>
      </c>
      <c r="AD38" s="74">
        <v>29127.697949999998</v>
      </c>
      <c r="AE38" s="74">
        <v>400661681.24139994</v>
      </c>
    </row>
    <row r="39" spans="1:31" ht="15" customHeight="1" x14ac:dyDescent="0.25">
      <c r="A39" s="33"/>
      <c r="B39" s="75">
        <v>2402</v>
      </c>
      <c r="C39" s="54" t="s">
        <v>54</v>
      </c>
      <c r="D39" s="55">
        <v>1020.5624728999999</v>
      </c>
      <c r="E39" s="55">
        <v>16855074.2412</v>
      </c>
      <c r="F39" s="55">
        <v>1138.8412721</v>
      </c>
      <c r="G39" s="55">
        <v>18852399.7236</v>
      </c>
      <c r="H39" s="55">
        <v>564.29420489999995</v>
      </c>
      <c r="I39" s="55">
        <v>13911640.199382998</v>
      </c>
      <c r="J39" s="74">
        <v>697.46520520000104</v>
      </c>
      <c r="K39" s="74">
        <v>20154385.818171959</v>
      </c>
      <c r="L39" s="74">
        <v>943.15279649999513</v>
      </c>
      <c r="M39" s="74">
        <v>22481597.216123011</v>
      </c>
      <c r="N39" s="74">
        <v>995.17574600000012</v>
      </c>
      <c r="O39" s="74">
        <v>26668807.678190004</v>
      </c>
      <c r="P39" s="74">
        <v>674.04492710000011</v>
      </c>
      <c r="Q39" s="74">
        <v>16126923.666387003</v>
      </c>
      <c r="R39" s="74">
        <v>1897.2218008999998</v>
      </c>
      <c r="S39" s="74">
        <v>26870118.247012999</v>
      </c>
      <c r="T39" s="74">
        <v>1108.7023204</v>
      </c>
      <c r="U39" s="74">
        <v>21385333.806116998</v>
      </c>
      <c r="V39" s="74">
        <v>1106.6222814999999</v>
      </c>
      <c r="W39" s="74">
        <v>38758130.601596996</v>
      </c>
      <c r="X39" s="74">
        <v>1145.7144211</v>
      </c>
      <c r="Y39" s="74">
        <v>42375011.868421011</v>
      </c>
      <c r="Z39" s="74">
        <v>1291.9806661000002</v>
      </c>
      <c r="AA39" s="74">
        <v>43943493.820940003</v>
      </c>
      <c r="AB39" s="74">
        <v>1199.0395828000001</v>
      </c>
      <c r="AC39" s="74">
        <v>45244619.167539999</v>
      </c>
      <c r="AD39" s="74">
        <v>1147.6668417000003</v>
      </c>
      <c r="AE39" s="74">
        <v>45183919.200005002</v>
      </c>
    </row>
    <row r="40" spans="1:31" ht="15" customHeight="1" x14ac:dyDescent="0.25">
      <c r="A40" s="33"/>
      <c r="B40" s="75">
        <v>2403</v>
      </c>
      <c r="C40" s="76" t="s">
        <v>55</v>
      </c>
      <c r="D40" s="55">
        <v>3522.3548616999997</v>
      </c>
      <c r="E40" s="55">
        <v>25443638.502499998</v>
      </c>
      <c r="F40" s="55">
        <v>6263.7053309000003</v>
      </c>
      <c r="G40" s="55">
        <v>38949726.769100003</v>
      </c>
      <c r="H40" s="55">
        <v>11131.2560177</v>
      </c>
      <c r="I40" s="55">
        <v>76540219.272776008</v>
      </c>
      <c r="J40" s="74">
        <v>12799.70887589998</v>
      </c>
      <c r="K40" s="74">
        <v>96749937.748062193</v>
      </c>
      <c r="L40" s="74">
        <v>17957.083364799946</v>
      </c>
      <c r="M40" s="74">
        <v>114799797.17072096</v>
      </c>
      <c r="N40" s="74">
        <v>15430.3403721</v>
      </c>
      <c r="O40" s="74">
        <v>84214651.610678986</v>
      </c>
      <c r="P40" s="74">
        <v>13236.836911</v>
      </c>
      <c r="Q40" s="74">
        <v>86362960.443475991</v>
      </c>
      <c r="R40" s="74">
        <v>11857.499949400006</v>
      </c>
      <c r="S40" s="74">
        <v>84160294.964176983</v>
      </c>
      <c r="T40" s="74">
        <v>7164.5111899999993</v>
      </c>
      <c r="U40" s="74">
        <v>61238629.609804004</v>
      </c>
      <c r="V40" s="74">
        <v>7175.0851300000031</v>
      </c>
      <c r="W40" s="74">
        <v>65327631.605893001</v>
      </c>
      <c r="X40" s="74">
        <v>5740.2156499999992</v>
      </c>
      <c r="Y40" s="74">
        <v>58232914.936379001</v>
      </c>
      <c r="Z40" s="74">
        <v>5624.1079599999994</v>
      </c>
      <c r="AA40" s="74">
        <v>68954808.065232009</v>
      </c>
      <c r="AB40" s="74">
        <v>6283.9064299999991</v>
      </c>
      <c r="AC40" s="74">
        <v>75847311.270533994</v>
      </c>
      <c r="AD40" s="74">
        <v>9579.3749299999981</v>
      </c>
      <c r="AE40" s="74">
        <v>116484826.50838302</v>
      </c>
    </row>
    <row r="41" spans="1:31" ht="15" customHeight="1" x14ac:dyDescent="0.25">
      <c r="A41" s="35">
        <v>18</v>
      </c>
      <c r="B41" s="34"/>
      <c r="C41" s="77" t="s">
        <v>56</v>
      </c>
      <c r="D41" s="71">
        <v>4626.9493684999998</v>
      </c>
      <c r="E41" s="71">
        <v>18521324.029000003</v>
      </c>
      <c r="F41" s="71">
        <v>5114.8313237999992</v>
      </c>
      <c r="G41" s="71">
        <v>18277312.341100007</v>
      </c>
      <c r="H41" s="71">
        <v>5591.351751000002</v>
      </c>
      <c r="I41" s="71">
        <v>20800531.315771006</v>
      </c>
      <c r="J41" s="71">
        <v>6644.6265823999966</v>
      </c>
      <c r="K41" s="71">
        <v>24238456.11595796</v>
      </c>
      <c r="L41" s="71">
        <v>7615.0524696759876</v>
      </c>
      <c r="M41" s="71">
        <v>27347345.007925987</v>
      </c>
      <c r="N41" s="71">
        <v>8307.2024760999975</v>
      </c>
      <c r="O41" s="71">
        <v>28850642.476098996</v>
      </c>
      <c r="P41" s="71">
        <v>8294.0650131740022</v>
      </c>
      <c r="Q41" s="71">
        <v>29879586.756731</v>
      </c>
      <c r="R41" s="71">
        <f>+R42+R43+R44+R45+R46+R47</f>
        <v>7982.4191949999986</v>
      </c>
      <c r="S41" s="71">
        <f>+S42+S43+S44+S45+S46+S47</f>
        <v>28905658.016945999</v>
      </c>
      <c r="T41" s="71">
        <v>6418.3648755000013</v>
      </c>
      <c r="U41" s="71">
        <v>24791209.959261991</v>
      </c>
      <c r="V41" s="71">
        <v>8097.2939339999966</v>
      </c>
      <c r="W41" s="71">
        <v>33585944.89134001</v>
      </c>
      <c r="X41" s="71">
        <v>8464.4045795999955</v>
      </c>
      <c r="Y41" s="71">
        <v>40510792.925705016</v>
      </c>
      <c r="Z41" s="71">
        <v>7560.1780737000008</v>
      </c>
      <c r="AA41" s="71">
        <v>41619552.456272997</v>
      </c>
      <c r="AB41" s="71">
        <v>8452.0853667999963</v>
      </c>
      <c r="AC41" s="71">
        <v>51677552.969088003</v>
      </c>
      <c r="AD41" s="71">
        <v>7367.6077919999952</v>
      </c>
      <c r="AE41" s="71">
        <v>53518317.653440997</v>
      </c>
    </row>
    <row r="42" spans="1:31" ht="15" customHeight="1" x14ac:dyDescent="0.25">
      <c r="A42" s="72"/>
      <c r="B42" s="72">
        <v>1801</v>
      </c>
      <c r="C42" s="78" t="s">
        <v>57</v>
      </c>
      <c r="D42" s="79">
        <v>32.713459999999998</v>
      </c>
      <c r="E42" s="79">
        <v>73003.858300000007</v>
      </c>
      <c r="F42" s="79">
        <v>227.03598000000002</v>
      </c>
      <c r="G42" s="79">
        <v>486784.88270000002</v>
      </c>
      <c r="H42" s="79">
        <v>6.5</v>
      </c>
      <c r="I42" s="79">
        <v>21763.448</v>
      </c>
      <c r="J42" s="79">
        <v>28.433009999999996</v>
      </c>
      <c r="K42" s="79">
        <v>105559.88415899999</v>
      </c>
      <c r="L42" s="79">
        <v>2.1994000000000002</v>
      </c>
      <c r="M42" s="79">
        <v>13096.956</v>
      </c>
      <c r="N42" s="79">
        <v>2.0598000000000005</v>
      </c>
      <c r="O42" s="79">
        <v>8221.3080000000009</v>
      </c>
      <c r="P42" s="55">
        <v>76.839787900000005</v>
      </c>
      <c r="Q42" s="55">
        <v>190390.732655</v>
      </c>
      <c r="R42" s="55">
        <v>102.69040000000001</v>
      </c>
      <c r="S42" s="55">
        <v>266207.30730000004</v>
      </c>
      <c r="T42" s="55">
        <v>25.822000000000003</v>
      </c>
      <c r="U42" s="55">
        <v>74590.29800000001</v>
      </c>
      <c r="V42" s="55">
        <v>26.017679999999999</v>
      </c>
      <c r="W42" s="55">
        <v>69120.793999999994</v>
      </c>
      <c r="X42" s="55">
        <v>25.195999999999998</v>
      </c>
      <c r="Y42" s="55">
        <v>73524.593999999997</v>
      </c>
      <c r="Z42" s="55">
        <v>171.34629999999999</v>
      </c>
      <c r="AA42" s="55">
        <v>368789.65694999998</v>
      </c>
      <c r="AB42" s="55">
        <v>57.963999999999999</v>
      </c>
      <c r="AC42" s="55">
        <v>144259.01</v>
      </c>
      <c r="AD42" s="55">
        <v>184.05088000000001</v>
      </c>
      <c r="AE42" s="55">
        <v>952084.98197600001</v>
      </c>
    </row>
    <row r="43" spans="1:31" ht="15" customHeight="1" x14ac:dyDescent="0.25">
      <c r="A43" s="72"/>
      <c r="B43" s="72">
        <v>1802</v>
      </c>
      <c r="C43" s="76" t="s">
        <v>58</v>
      </c>
      <c r="D43" s="55">
        <v>4.3180000000000003E-2</v>
      </c>
      <c r="E43" s="55">
        <v>30.190100000000001</v>
      </c>
      <c r="F43" s="55">
        <v>0</v>
      </c>
      <c r="G43" s="55">
        <v>0</v>
      </c>
      <c r="H43" s="55">
        <v>0</v>
      </c>
      <c r="I43" s="55">
        <v>0</v>
      </c>
      <c r="J43" s="55">
        <v>2.6339999999999999</v>
      </c>
      <c r="K43" s="55">
        <v>3951</v>
      </c>
      <c r="L43" s="55">
        <v>0.71</v>
      </c>
      <c r="M43" s="55">
        <v>1065</v>
      </c>
      <c r="N43" s="55">
        <v>0.32869320000000002</v>
      </c>
      <c r="O43" s="55">
        <v>474.5</v>
      </c>
      <c r="P43" s="55">
        <v>1.4E-2</v>
      </c>
      <c r="Q43" s="55">
        <v>169.9</v>
      </c>
      <c r="R43" s="55">
        <v>250.07</v>
      </c>
      <c r="S43" s="55">
        <v>8655</v>
      </c>
      <c r="T43" s="55">
        <v>100</v>
      </c>
      <c r="U43" s="55">
        <v>2640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0.5</v>
      </c>
      <c r="AC43" s="55">
        <v>1000</v>
      </c>
      <c r="AD43" s="55">
        <v>200</v>
      </c>
      <c r="AE43" s="55">
        <v>5800</v>
      </c>
    </row>
    <row r="44" spans="1:31" ht="15" customHeight="1" x14ac:dyDescent="0.25">
      <c r="A44" s="72"/>
      <c r="B44" s="72">
        <v>1803</v>
      </c>
      <c r="C44" s="76" t="s">
        <v>59</v>
      </c>
      <c r="D44" s="55">
        <v>298.755</v>
      </c>
      <c r="E44" s="55">
        <v>1116421.9750000001</v>
      </c>
      <c r="F44" s="55">
        <v>248.24729309999998</v>
      </c>
      <c r="G44" s="55">
        <v>807923.62379999994</v>
      </c>
      <c r="H44" s="55">
        <v>17.627454900000004</v>
      </c>
      <c r="I44" s="55">
        <v>55653.613592999995</v>
      </c>
      <c r="J44" s="55">
        <v>6.19719</v>
      </c>
      <c r="K44" s="55">
        <v>34025.007309000001</v>
      </c>
      <c r="L44" s="55">
        <v>8.5250000000000004</v>
      </c>
      <c r="M44" s="55">
        <v>37737.5</v>
      </c>
      <c r="N44" s="55">
        <v>45.171399999999991</v>
      </c>
      <c r="O44" s="55">
        <v>170591.65235999998</v>
      </c>
      <c r="P44" s="55">
        <v>87.405391600000002</v>
      </c>
      <c r="Q44" s="55">
        <v>225950.341812</v>
      </c>
      <c r="R44" s="55">
        <v>10.1774</v>
      </c>
      <c r="S44" s="55">
        <v>54792.366899999994</v>
      </c>
      <c r="T44" s="55">
        <v>262.57500000000005</v>
      </c>
      <c r="U44" s="55">
        <v>573904.00800000003</v>
      </c>
      <c r="V44" s="55">
        <v>290.39499999999998</v>
      </c>
      <c r="W44" s="55">
        <v>755198.35199999996</v>
      </c>
      <c r="X44" s="55">
        <v>190.75</v>
      </c>
      <c r="Y44" s="55">
        <v>544425</v>
      </c>
      <c r="Z44" s="55">
        <v>301.22500000000002</v>
      </c>
      <c r="AA44" s="55">
        <v>1052600</v>
      </c>
      <c r="AB44" s="55">
        <v>715.77250000000004</v>
      </c>
      <c r="AC44" s="55">
        <v>3259325.284</v>
      </c>
      <c r="AD44" s="55">
        <v>0</v>
      </c>
      <c r="AE44" s="55">
        <v>0</v>
      </c>
    </row>
    <row r="45" spans="1:31" ht="15" customHeight="1" x14ac:dyDescent="0.25">
      <c r="A45" s="72"/>
      <c r="B45" s="72">
        <v>1804</v>
      </c>
      <c r="C45" s="76" t="s">
        <v>60</v>
      </c>
      <c r="D45" s="55">
        <v>1.07385</v>
      </c>
      <c r="E45" s="55">
        <v>7514.6612999999998</v>
      </c>
      <c r="F45" s="55">
        <v>11.273959999999999</v>
      </c>
      <c r="G45" s="55">
        <v>47600.793299999998</v>
      </c>
      <c r="H45" s="55">
        <v>6.3051600000000008</v>
      </c>
      <c r="I45" s="55">
        <v>47232.116559999995</v>
      </c>
      <c r="J45" s="74">
        <v>8.1341006999999994</v>
      </c>
      <c r="K45" s="74">
        <v>40381.956555999997</v>
      </c>
      <c r="L45" s="55">
        <v>9.383226500000001</v>
      </c>
      <c r="M45" s="55">
        <v>38840.289939999995</v>
      </c>
      <c r="N45" s="55">
        <v>11.14664</v>
      </c>
      <c r="O45" s="55">
        <v>43860.122996000006</v>
      </c>
      <c r="P45" s="55">
        <v>8.4429999999999991E-2</v>
      </c>
      <c r="Q45" s="55">
        <v>852.00975800000003</v>
      </c>
      <c r="R45" s="55">
        <v>6.9436020999999997</v>
      </c>
      <c r="S45" s="55">
        <v>33249.733004999995</v>
      </c>
      <c r="T45" s="55">
        <v>5.1750494000000007</v>
      </c>
      <c r="U45" s="55">
        <v>21339.599249999999</v>
      </c>
      <c r="V45" s="55">
        <v>5.8665400000000005</v>
      </c>
      <c r="W45" s="55">
        <v>23374.5262</v>
      </c>
      <c r="X45" s="55">
        <v>19.402949999999997</v>
      </c>
      <c r="Y45" s="55">
        <v>123043.189795</v>
      </c>
      <c r="Z45" s="55">
        <v>3.7100099999999996</v>
      </c>
      <c r="AA45" s="55">
        <v>15567.697875000002</v>
      </c>
      <c r="AB45" s="55">
        <v>7.6580200000000005</v>
      </c>
      <c r="AC45" s="55">
        <v>92908.633362000008</v>
      </c>
      <c r="AD45" s="55">
        <v>10.67089</v>
      </c>
      <c r="AE45" s="55">
        <v>45368.130974</v>
      </c>
    </row>
    <row r="46" spans="1:31" ht="15" customHeight="1" x14ac:dyDescent="0.25">
      <c r="A46" s="72"/>
      <c r="B46" s="72">
        <v>1805</v>
      </c>
      <c r="C46" s="76" t="s">
        <v>61</v>
      </c>
      <c r="D46" s="55">
        <v>223.57500200000001</v>
      </c>
      <c r="E46" s="55">
        <v>1085440.0370000002</v>
      </c>
      <c r="F46" s="55">
        <v>251.58181249999998</v>
      </c>
      <c r="G46" s="55">
        <v>874026.95170000009</v>
      </c>
      <c r="H46" s="55">
        <v>347.62963280000002</v>
      </c>
      <c r="I46" s="55">
        <v>950904.01683500002</v>
      </c>
      <c r="J46" s="55">
        <v>396.22135739999999</v>
      </c>
      <c r="K46" s="55">
        <v>1081477.2333239999</v>
      </c>
      <c r="L46" s="55">
        <v>583.26963899999998</v>
      </c>
      <c r="M46" s="55">
        <v>1721598.3036570004</v>
      </c>
      <c r="N46" s="55">
        <v>693.35000589999993</v>
      </c>
      <c r="O46" s="55">
        <v>1693079.4361459999</v>
      </c>
      <c r="P46" s="55">
        <v>542.20040709999989</v>
      </c>
      <c r="Q46" s="55">
        <v>1185938.4781750001</v>
      </c>
      <c r="R46" s="55">
        <v>761.25064000000009</v>
      </c>
      <c r="S46" s="55">
        <v>1711179.5363650003</v>
      </c>
      <c r="T46" s="55">
        <v>669.12041999999997</v>
      </c>
      <c r="U46" s="55">
        <v>1584956.4329730002</v>
      </c>
      <c r="V46" s="55">
        <v>648.05200000000002</v>
      </c>
      <c r="W46" s="55">
        <v>1571355.4514899999</v>
      </c>
      <c r="X46" s="55">
        <v>976.20366000000001</v>
      </c>
      <c r="Y46" s="55">
        <v>2841905.4168159994</v>
      </c>
      <c r="Z46" s="55">
        <v>963.98140000000001</v>
      </c>
      <c r="AA46" s="55">
        <v>3029571.7045390001</v>
      </c>
      <c r="AB46" s="55">
        <v>1587.8870399999998</v>
      </c>
      <c r="AC46" s="55">
        <v>7080245.1616639998</v>
      </c>
      <c r="AD46" s="55">
        <v>791.38667000000009</v>
      </c>
      <c r="AE46" s="55">
        <v>6193466.8612410007</v>
      </c>
    </row>
    <row r="47" spans="1:31" ht="15" customHeight="1" x14ac:dyDescent="0.25">
      <c r="A47" s="72"/>
      <c r="B47" s="80">
        <v>1806</v>
      </c>
      <c r="C47" s="76" t="s">
        <v>62</v>
      </c>
      <c r="D47" s="55">
        <v>4070.7888764999998</v>
      </c>
      <c r="E47" s="55">
        <v>16238913.307300003</v>
      </c>
      <c r="F47" s="55">
        <v>4376.6922781999992</v>
      </c>
      <c r="G47" s="55">
        <v>16060976.089600006</v>
      </c>
      <c r="H47" s="55">
        <v>5213.2895033000013</v>
      </c>
      <c r="I47" s="55">
        <v>19724978.120783012</v>
      </c>
      <c r="J47" s="74">
        <v>6203.0069242999962</v>
      </c>
      <c r="K47" s="74">
        <v>22973061.034609962</v>
      </c>
      <c r="L47" s="55">
        <v>7010.9652041759873</v>
      </c>
      <c r="M47" s="55">
        <v>25535006.958328988</v>
      </c>
      <c r="N47" s="55">
        <v>7555.1459369999975</v>
      </c>
      <c r="O47" s="55">
        <v>26934415.456597</v>
      </c>
      <c r="P47" s="55">
        <v>7587.5209965740023</v>
      </c>
      <c r="Q47" s="55">
        <v>28276285.294330996</v>
      </c>
      <c r="R47" s="55">
        <v>6851.2871528999985</v>
      </c>
      <c r="S47" s="55">
        <v>26831574.073376</v>
      </c>
      <c r="T47" s="55">
        <v>5355.6724061000014</v>
      </c>
      <c r="U47" s="55">
        <v>22533779.621038999</v>
      </c>
      <c r="V47" s="55">
        <v>7126.9627139999966</v>
      </c>
      <c r="W47" s="55">
        <v>31166895.767650001</v>
      </c>
      <c r="X47" s="55">
        <v>7252.8519695999967</v>
      </c>
      <c r="Y47" s="55">
        <v>36927894.72509402</v>
      </c>
      <c r="Z47" s="55">
        <v>6119.9153637000018</v>
      </c>
      <c r="AA47" s="55">
        <v>37153023.396908998</v>
      </c>
      <c r="AB47" s="55">
        <v>6082.3038067999978</v>
      </c>
      <c r="AC47" s="55">
        <v>41099814.880062021</v>
      </c>
      <c r="AD47" s="55">
        <v>6181.4993519999953</v>
      </c>
      <c r="AE47" s="55">
        <v>46321597.679249994</v>
      </c>
    </row>
    <row r="48" spans="1:31" s="42" customFormat="1" ht="12" customHeight="1" x14ac:dyDescent="0.25">
      <c r="A48" s="81"/>
      <c r="B48" s="81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</row>
    <row r="49" spans="1:31" ht="13.5" customHeight="1" x14ac:dyDescent="0.25">
      <c r="A49" s="81"/>
      <c r="B49" s="81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42"/>
      <c r="O49" s="42"/>
      <c r="Q49" s="42"/>
      <c r="S49" s="42"/>
      <c r="T49" s="42"/>
      <c r="U49" s="42"/>
      <c r="V49" s="42"/>
      <c r="W49" s="42"/>
    </row>
    <row r="50" spans="1:31" ht="12.75" customHeight="1" x14ac:dyDescent="0.25">
      <c r="A50" s="81"/>
      <c r="B50" s="81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42"/>
      <c r="O50" s="42"/>
      <c r="Q50" s="42"/>
      <c r="S50" s="42"/>
      <c r="T50" s="42"/>
      <c r="U50" s="42"/>
      <c r="V50" s="42"/>
      <c r="W50" s="42"/>
      <c r="AE50" s="44" t="s">
        <v>231</v>
      </c>
    </row>
    <row r="51" spans="1:31" ht="11.25" customHeight="1" x14ac:dyDescent="0.25">
      <c r="A51" s="81"/>
      <c r="B51" s="81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42"/>
      <c r="O51" s="42"/>
      <c r="Q51" s="42"/>
      <c r="S51" s="42"/>
      <c r="T51" s="42"/>
      <c r="U51" s="42"/>
      <c r="V51" s="42"/>
      <c r="W51" s="42"/>
    </row>
    <row r="52" spans="1:31" ht="15.75" x14ac:dyDescent="0.25">
      <c r="A52" s="141" t="str">
        <f>$A$7</f>
        <v>Cuadro 8.4</v>
      </c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</row>
    <row r="53" spans="1:31" ht="15.75" x14ac:dyDescent="0.25">
      <c r="A53" s="140" t="s">
        <v>238</v>
      </c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</row>
    <row r="54" spans="1:31" ht="15.75" x14ac:dyDescent="0.25">
      <c r="A54" s="140" t="s">
        <v>3</v>
      </c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</row>
    <row r="55" spans="1:31" ht="15.75" thickBot="1" x14ac:dyDescent="0.3">
      <c r="A55" s="145" t="s">
        <v>4</v>
      </c>
      <c r="B55" s="146" t="s">
        <v>5</v>
      </c>
      <c r="C55" s="142" t="s">
        <v>63</v>
      </c>
      <c r="D55" s="139">
        <v>2012</v>
      </c>
      <c r="E55" s="139"/>
      <c r="F55" s="139">
        <v>2013</v>
      </c>
      <c r="G55" s="139"/>
      <c r="H55" s="139">
        <v>2014</v>
      </c>
      <c r="I55" s="139"/>
      <c r="J55" s="139">
        <v>2015</v>
      </c>
      <c r="K55" s="139"/>
      <c r="L55" s="139">
        <v>2016</v>
      </c>
      <c r="M55" s="139"/>
      <c r="N55" s="139">
        <v>2017</v>
      </c>
      <c r="O55" s="139"/>
      <c r="P55" s="139" t="s">
        <v>64</v>
      </c>
      <c r="Q55" s="139"/>
      <c r="R55" s="139">
        <v>2019</v>
      </c>
      <c r="S55" s="139"/>
      <c r="T55" s="139" t="s">
        <v>65</v>
      </c>
      <c r="U55" s="139"/>
      <c r="V55" s="139">
        <v>2021</v>
      </c>
      <c r="W55" s="139"/>
      <c r="X55" s="139">
        <v>2022</v>
      </c>
      <c r="Y55" s="139"/>
      <c r="Z55" s="139">
        <v>2023</v>
      </c>
      <c r="AA55" s="139"/>
      <c r="AB55" s="139" t="s">
        <v>230</v>
      </c>
      <c r="AC55" s="139"/>
      <c r="AD55" s="139" t="s">
        <v>235</v>
      </c>
      <c r="AE55" s="139"/>
    </row>
    <row r="56" spans="1:31" x14ac:dyDescent="0.25">
      <c r="A56" s="145"/>
      <c r="B56" s="146"/>
      <c r="C56" s="142"/>
      <c r="D56" s="48" t="s">
        <v>7</v>
      </c>
      <c r="E56" s="48" t="s">
        <v>8</v>
      </c>
      <c r="F56" s="48" t="s">
        <v>7</v>
      </c>
      <c r="G56" s="48" t="s">
        <v>8</v>
      </c>
      <c r="H56" s="48" t="s">
        <v>7</v>
      </c>
      <c r="I56" s="48" t="s">
        <v>8</v>
      </c>
      <c r="J56" s="48" t="s">
        <v>7</v>
      </c>
      <c r="K56" s="48" t="s">
        <v>8</v>
      </c>
      <c r="L56" s="48" t="s">
        <v>7</v>
      </c>
      <c r="M56" s="48" t="s">
        <v>8</v>
      </c>
      <c r="N56" s="48" t="s">
        <v>7</v>
      </c>
      <c r="O56" s="48" t="s">
        <v>8</v>
      </c>
      <c r="P56" s="48" t="s">
        <v>7</v>
      </c>
      <c r="Q56" s="48" t="s">
        <v>8</v>
      </c>
      <c r="R56" s="48" t="s">
        <v>7</v>
      </c>
      <c r="S56" s="48" t="s">
        <v>8</v>
      </c>
      <c r="T56" s="48" t="s">
        <v>7</v>
      </c>
      <c r="U56" s="48" t="s">
        <v>8</v>
      </c>
      <c r="V56" s="48" t="s">
        <v>7</v>
      </c>
      <c r="W56" s="48" t="s">
        <v>8</v>
      </c>
      <c r="X56" s="48" t="s">
        <v>7</v>
      </c>
      <c r="Y56" s="48" t="s">
        <v>8</v>
      </c>
      <c r="Z56" s="48" t="s">
        <v>7</v>
      </c>
      <c r="AA56" s="48" t="s">
        <v>8</v>
      </c>
      <c r="AB56" s="48" t="s">
        <v>7</v>
      </c>
      <c r="AC56" s="48" t="s">
        <v>8</v>
      </c>
      <c r="AD56" s="48" t="s">
        <v>7</v>
      </c>
      <c r="AE56" s="48" t="s">
        <v>8</v>
      </c>
    </row>
    <row r="57" spans="1:31" s="42" customFormat="1" ht="42" customHeight="1" x14ac:dyDescent="0.25">
      <c r="A57" s="62" t="s">
        <v>66</v>
      </c>
      <c r="B57" s="80"/>
      <c r="C57" s="83" t="s">
        <v>67</v>
      </c>
      <c r="D57" s="84">
        <v>286.01728050000003</v>
      </c>
      <c r="E57" s="84">
        <v>1899040.5094999999</v>
      </c>
      <c r="F57" s="84">
        <v>1193.0162693</v>
      </c>
      <c r="G57" s="84">
        <v>4132428.0812999993</v>
      </c>
      <c r="H57" s="84">
        <v>8304.5021051000003</v>
      </c>
      <c r="I57" s="84">
        <v>18954321.943233002</v>
      </c>
      <c r="J57" s="84">
        <v>19923.697596499995</v>
      </c>
      <c r="K57" s="84">
        <v>62657886.633367009</v>
      </c>
      <c r="L57" s="84">
        <v>17652.072097299992</v>
      </c>
      <c r="M57" s="84">
        <v>41552925.082712024</v>
      </c>
      <c r="N57" s="84">
        <v>14445.6844628</v>
      </c>
      <c r="O57" s="84">
        <v>38499610.662546992</v>
      </c>
      <c r="P57" s="84">
        <v>15050.143029264</v>
      </c>
      <c r="Q57" s="84">
        <v>35065236.102977008</v>
      </c>
      <c r="R57" s="84">
        <f>+R58+R59+R60+R61+R62+R63</f>
        <v>15555.157508199998</v>
      </c>
      <c r="S57" s="84">
        <f>+S58+S59+S60+S61+S62+S63</f>
        <v>34110444.336139992</v>
      </c>
      <c r="T57" s="84">
        <f>+T58+T59+T60+T61+T62+T63</f>
        <v>11831.530381</v>
      </c>
      <c r="U57" s="84">
        <f>+U58+U59+U60+U61+U62+U63</f>
        <v>23306587.006818999</v>
      </c>
      <c r="V57" s="84">
        <v>13426.385578300002</v>
      </c>
      <c r="W57" s="84">
        <v>29298094.288270999</v>
      </c>
      <c r="X57" s="84">
        <v>18445.714680000001</v>
      </c>
      <c r="Y57" s="84">
        <v>62841270.08296001</v>
      </c>
      <c r="Z57" s="84">
        <v>16890.071369999998</v>
      </c>
      <c r="AA57" s="84">
        <v>54682007.872814998</v>
      </c>
      <c r="AB57" s="84">
        <v>10788.614670000001</v>
      </c>
      <c r="AC57" s="84">
        <v>36533145.127567001</v>
      </c>
      <c r="AD57" s="84">
        <v>21463.432959999998</v>
      </c>
      <c r="AE57" s="84">
        <v>127335379.092356</v>
      </c>
    </row>
    <row r="58" spans="1:31" s="42" customFormat="1" ht="15.75" customHeight="1" x14ac:dyDescent="0.25">
      <c r="A58" s="72" t="s">
        <v>68</v>
      </c>
      <c r="B58" s="72" t="s">
        <v>69</v>
      </c>
      <c r="C58" s="85" t="s">
        <v>70</v>
      </c>
      <c r="D58" s="86">
        <v>3.7337693999999995</v>
      </c>
      <c r="E58" s="86">
        <v>14047.078999999998</v>
      </c>
      <c r="F58" s="86">
        <v>959.33503130000008</v>
      </c>
      <c r="G58" s="86">
        <v>2460098.2106999997</v>
      </c>
      <c r="H58" s="86">
        <v>8029.2158938999992</v>
      </c>
      <c r="I58" s="86">
        <v>17811169.153588001</v>
      </c>
      <c r="J58" s="86">
        <v>19680.488893999998</v>
      </c>
      <c r="K58" s="86">
        <v>60156498.12047299</v>
      </c>
      <c r="L58" s="86">
        <v>17377.126561600002</v>
      </c>
      <c r="M58" s="86">
        <v>39219300.280448981</v>
      </c>
      <c r="N58" s="86">
        <v>14106.510019999998</v>
      </c>
      <c r="O58" s="86">
        <v>35956676.164010994</v>
      </c>
      <c r="P58" s="86">
        <v>14797.231819999997</v>
      </c>
      <c r="Q58" s="86">
        <v>32499214.437928002</v>
      </c>
      <c r="R58" s="74">
        <v>15285.712829999997</v>
      </c>
      <c r="S58" s="74">
        <v>31619862.699437995</v>
      </c>
      <c r="T58" s="74">
        <v>11602.70191</v>
      </c>
      <c r="U58" s="74">
        <v>21308214.914237</v>
      </c>
      <c r="V58" s="74">
        <v>13119.8392</v>
      </c>
      <c r="W58" s="74">
        <v>26705407.509365007</v>
      </c>
      <c r="X58" s="74">
        <v>17742.767599999999</v>
      </c>
      <c r="Y58" s="74">
        <v>57277796.959347993</v>
      </c>
      <c r="Z58" s="74">
        <v>16083.640939999999</v>
      </c>
      <c r="AA58" s="74">
        <v>48842702.989458002</v>
      </c>
      <c r="AB58" s="74">
        <v>9856.7892200000006</v>
      </c>
      <c r="AC58" s="74">
        <v>29384672.316838</v>
      </c>
      <c r="AD58" s="74">
        <v>20994.624080000001</v>
      </c>
      <c r="AE58" s="74">
        <v>121725534.787852</v>
      </c>
    </row>
    <row r="59" spans="1:31" s="42" customFormat="1" ht="15" customHeight="1" x14ac:dyDescent="0.25">
      <c r="A59" s="72"/>
      <c r="B59" s="72" t="s">
        <v>71</v>
      </c>
      <c r="C59" s="54" t="s">
        <v>72</v>
      </c>
      <c r="D59" s="55">
        <v>18.791286799999998</v>
      </c>
      <c r="E59" s="55">
        <v>41546.8658</v>
      </c>
      <c r="F59" s="55">
        <v>19.9648459</v>
      </c>
      <c r="G59" s="55">
        <v>96365.402000000002</v>
      </c>
      <c r="H59" s="55">
        <v>19.519840500000001</v>
      </c>
      <c r="I59" s="55">
        <v>102905.389035</v>
      </c>
      <c r="J59" s="55">
        <v>43.04995989999999</v>
      </c>
      <c r="K59" s="55">
        <v>198938.921546</v>
      </c>
      <c r="L59" s="55">
        <v>27.169929999999997</v>
      </c>
      <c r="M59" s="55">
        <v>94484.594684999989</v>
      </c>
      <c r="N59" s="55">
        <v>19.436720000000001</v>
      </c>
      <c r="O59" s="55">
        <v>83336.422638000004</v>
      </c>
      <c r="P59" s="55">
        <v>23.222999999999999</v>
      </c>
      <c r="Q59" s="55">
        <v>95080.612499999988</v>
      </c>
      <c r="R59" s="55">
        <v>23.303124199999999</v>
      </c>
      <c r="S59" s="55">
        <v>89054.617551000003</v>
      </c>
      <c r="T59" s="55">
        <v>24.162889999999997</v>
      </c>
      <c r="U59" s="55">
        <v>86752.56562400001</v>
      </c>
      <c r="V59" s="55">
        <v>29.691999999999993</v>
      </c>
      <c r="W59" s="55">
        <v>121942.272</v>
      </c>
      <c r="X59" s="55">
        <v>2.41046</v>
      </c>
      <c r="Y59" s="55">
        <v>14163.97104</v>
      </c>
      <c r="Z59" s="55">
        <v>88.379149999999996</v>
      </c>
      <c r="AA59" s="55">
        <v>490209.82860000007</v>
      </c>
      <c r="AB59" s="55">
        <v>44.571629999999999</v>
      </c>
      <c r="AC59" s="55">
        <v>276307.69475900003</v>
      </c>
      <c r="AD59" s="55">
        <v>58.140740000000008</v>
      </c>
      <c r="AE59" s="55">
        <v>520507.13327900006</v>
      </c>
    </row>
    <row r="60" spans="1:31" s="42" customFormat="1" ht="15" customHeight="1" x14ac:dyDescent="0.25">
      <c r="A60" s="72"/>
      <c r="B60" s="72" t="s">
        <v>73</v>
      </c>
      <c r="C60" s="54" t="s">
        <v>74</v>
      </c>
      <c r="D60" s="55">
        <v>10.456391699999999</v>
      </c>
      <c r="E60" s="55">
        <v>92499.989699999991</v>
      </c>
      <c r="F60" s="55">
        <v>16.110938600000001</v>
      </c>
      <c r="G60" s="55">
        <v>92717.354799999986</v>
      </c>
      <c r="H60" s="55">
        <v>2.4796158999999998</v>
      </c>
      <c r="I60" s="55">
        <v>22087.812606</v>
      </c>
      <c r="J60" s="55">
        <v>11.678184900000002</v>
      </c>
      <c r="K60" s="55">
        <v>109553.649028</v>
      </c>
      <c r="L60" s="55">
        <v>30.750682399999992</v>
      </c>
      <c r="M60" s="55">
        <v>147578.36050799998</v>
      </c>
      <c r="N60" s="55">
        <v>27.461453800000005</v>
      </c>
      <c r="O60" s="55">
        <v>251936.631196</v>
      </c>
      <c r="P60" s="55">
        <v>21.649002799999998</v>
      </c>
      <c r="Q60" s="55">
        <v>191209.28539800001</v>
      </c>
      <c r="R60" s="55">
        <v>19.407784000000003</v>
      </c>
      <c r="S60" s="55">
        <v>116574.229231</v>
      </c>
      <c r="T60" s="55">
        <v>19.174189999999999</v>
      </c>
      <c r="U60" s="55">
        <v>112328.87708100001</v>
      </c>
      <c r="V60" s="55">
        <v>24.540319999999998</v>
      </c>
      <c r="W60" s="55">
        <v>211018.45531700001</v>
      </c>
      <c r="X60" s="55">
        <v>27.858670000000004</v>
      </c>
      <c r="Y60" s="55">
        <v>279844.40113700001</v>
      </c>
      <c r="Z60" s="55">
        <v>44.730380000000004</v>
      </c>
      <c r="AA60" s="55">
        <v>405081.84349900001</v>
      </c>
      <c r="AB60" s="55">
        <v>235.19719999999998</v>
      </c>
      <c r="AC60" s="55">
        <v>1668103.998839</v>
      </c>
      <c r="AD60" s="55">
        <v>58.221110000000003</v>
      </c>
      <c r="AE60" s="55">
        <v>800419.36676899996</v>
      </c>
    </row>
    <row r="61" spans="1:31" s="42" customFormat="1" ht="15" customHeight="1" x14ac:dyDescent="0.25">
      <c r="A61" s="72"/>
      <c r="B61" s="72" t="s">
        <v>75</v>
      </c>
      <c r="C61" s="54" t="s">
        <v>76</v>
      </c>
      <c r="D61" s="55">
        <v>91.568064099999987</v>
      </c>
      <c r="E61" s="55">
        <v>848135.71609999985</v>
      </c>
      <c r="F61" s="55">
        <v>89.116122500000017</v>
      </c>
      <c r="G61" s="55">
        <v>932412.11419999995</v>
      </c>
      <c r="H61" s="55">
        <v>104.03217579999999</v>
      </c>
      <c r="I61" s="55">
        <v>844984.81007599994</v>
      </c>
      <c r="J61" s="55">
        <v>153.22700580000003</v>
      </c>
      <c r="K61" s="55">
        <v>1916120.2042979999</v>
      </c>
      <c r="L61" s="55">
        <v>190.41593770000028</v>
      </c>
      <c r="M61" s="55">
        <v>1903601.6088639961</v>
      </c>
      <c r="N61" s="55">
        <v>266.44295340000002</v>
      </c>
      <c r="O61" s="55">
        <v>2014385.8819890001</v>
      </c>
      <c r="P61" s="55">
        <v>169.919628364</v>
      </c>
      <c r="Q61" s="55">
        <v>1981806.3596019999</v>
      </c>
      <c r="R61" s="55">
        <v>205.85337000000001</v>
      </c>
      <c r="S61" s="55">
        <v>2030015.7840600002</v>
      </c>
      <c r="T61" s="55">
        <v>150.44281099999998</v>
      </c>
      <c r="U61" s="55">
        <v>1455005.5441100001</v>
      </c>
      <c r="V61" s="55">
        <v>218.69283830000001</v>
      </c>
      <c r="W61" s="55">
        <v>1915460.8915670002</v>
      </c>
      <c r="X61" s="55">
        <v>626.42182000000003</v>
      </c>
      <c r="Y61" s="55">
        <v>4760701.1023270013</v>
      </c>
      <c r="Z61" s="55">
        <v>630.35243000000003</v>
      </c>
      <c r="AA61" s="55">
        <v>4400190.8133309986</v>
      </c>
      <c r="AB61" s="55">
        <v>608.65812000000005</v>
      </c>
      <c r="AC61" s="55">
        <v>4580037.2574590007</v>
      </c>
      <c r="AD61" s="55">
        <v>290.75792999999999</v>
      </c>
      <c r="AE61" s="55">
        <v>3628169.1993139996</v>
      </c>
    </row>
    <row r="62" spans="1:31" ht="15" customHeight="1" x14ac:dyDescent="0.25">
      <c r="A62" s="72"/>
      <c r="B62" s="72" t="s">
        <v>77</v>
      </c>
      <c r="C62" s="54" t="s">
        <v>78</v>
      </c>
      <c r="D62" s="55">
        <v>161.08097090000001</v>
      </c>
      <c r="E62" s="55">
        <v>897849.7524</v>
      </c>
      <c r="F62" s="55">
        <v>107.27670030000002</v>
      </c>
      <c r="G62" s="55">
        <v>535269.9926</v>
      </c>
      <c r="H62" s="55">
        <v>147.4496685</v>
      </c>
      <c r="I62" s="55">
        <v>142395.383008</v>
      </c>
      <c r="J62" s="55">
        <v>34.930681200000002</v>
      </c>
      <c r="K62" s="55">
        <v>274704.22979899996</v>
      </c>
      <c r="L62" s="55">
        <v>25.9681365</v>
      </c>
      <c r="M62" s="55">
        <v>183865.38813099996</v>
      </c>
      <c r="N62" s="55">
        <v>23.355873500000001</v>
      </c>
      <c r="O62" s="55">
        <v>179961.595221</v>
      </c>
      <c r="P62" s="55">
        <v>35.351726399999997</v>
      </c>
      <c r="Q62" s="55">
        <v>272620.87375700002</v>
      </c>
      <c r="R62" s="55">
        <v>20.501199999999997</v>
      </c>
      <c r="S62" s="55">
        <v>250619.72464999996</v>
      </c>
      <c r="T62" s="55">
        <v>32.727109999999996</v>
      </c>
      <c r="U62" s="55">
        <v>338278.00036800001</v>
      </c>
      <c r="V62" s="55">
        <v>31.66038</v>
      </c>
      <c r="W62" s="55">
        <v>336462.58061100007</v>
      </c>
      <c r="X62" s="55">
        <v>33.693260000000002</v>
      </c>
      <c r="Y62" s="55">
        <v>450099.90697500005</v>
      </c>
      <c r="Z62" s="55">
        <v>31.587269999999997</v>
      </c>
      <c r="AA62" s="55">
        <v>500579.07721599995</v>
      </c>
      <c r="AB62" s="55">
        <v>38.13291000000001</v>
      </c>
      <c r="AC62" s="55">
        <v>586105.48195999989</v>
      </c>
      <c r="AD62" s="55">
        <v>33.710419999999999</v>
      </c>
      <c r="AE62" s="55">
        <v>623278.54704699991</v>
      </c>
    </row>
    <row r="63" spans="1:31" x14ac:dyDescent="0.25">
      <c r="A63" s="72"/>
      <c r="B63" s="72" t="s">
        <v>79</v>
      </c>
      <c r="C63" s="76" t="s">
        <v>80</v>
      </c>
      <c r="D63" s="55">
        <v>0.38679759999999996</v>
      </c>
      <c r="E63" s="55">
        <v>4961.1064999999999</v>
      </c>
      <c r="F63" s="55">
        <v>1.2126307000000001</v>
      </c>
      <c r="G63" s="55">
        <v>15565.007</v>
      </c>
      <c r="H63" s="55">
        <v>1.8049105000000001</v>
      </c>
      <c r="I63" s="55">
        <v>30779.394919999999</v>
      </c>
      <c r="J63" s="55">
        <v>0.32287070000000001</v>
      </c>
      <c r="K63" s="55">
        <v>2071.5082229999998</v>
      </c>
      <c r="L63" s="55">
        <v>0.64084909999999995</v>
      </c>
      <c r="M63" s="55">
        <v>4094.8500749999994</v>
      </c>
      <c r="N63" s="55">
        <v>2.4774421000000002</v>
      </c>
      <c r="O63" s="55">
        <v>13313.967492</v>
      </c>
      <c r="P63" s="55">
        <v>2.7678516999999996</v>
      </c>
      <c r="Q63" s="55">
        <v>25304.533792000006</v>
      </c>
      <c r="R63" s="55">
        <v>0.37919999999999998</v>
      </c>
      <c r="S63" s="55">
        <v>4317.2812100000001</v>
      </c>
      <c r="T63" s="55">
        <v>2.3214700000000001</v>
      </c>
      <c r="U63" s="55">
        <v>6007.105399</v>
      </c>
      <c r="V63" s="55">
        <v>1.9608399999999999</v>
      </c>
      <c r="W63" s="55">
        <v>7802.5794109999997</v>
      </c>
      <c r="X63" s="55">
        <v>12.562869999999998</v>
      </c>
      <c r="Y63" s="55">
        <v>58663.742133000007</v>
      </c>
      <c r="Z63" s="55">
        <v>11.381199999999998</v>
      </c>
      <c r="AA63" s="55">
        <v>43243.320711</v>
      </c>
      <c r="AB63" s="55">
        <v>5.2655899999999995</v>
      </c>
      <c r="AC63" s="55">
        <v>37918.377712000001</v>
      </c>
      <c r="AD63" s="55">
        <v>27.978679999999997</v>
      </c>
      <c r="AE63" s="55">
        <v>37470.058095000008</v>
      </c>
    </row>
    <row r="64" spans="1:31" ht="18.75" customHeight="1" x14ac:dyDescent="0.25">
      <c r="A64" s="87">
        <v>17</v>
      </c>
      <c r="B64" s="67"/>
      <c r="C64" s="59" t="s">
        <v>81</v>
      </c>
      <c r="D64" s="88">
        <v>100013.8166546</v>
      </c>
      <c r="E64" s="88">
        <v>78474713.047399983</v>
      </c>
      <c r="F64" s="88">
        <v>38631.836208200009</v>
      </c>
      <c r="G64" s="88">
        <v>49940257.309499986</v>
      </c>
      <c r="H64" s="88">
        <v>71639.495027499885</v>
      </c>
      <c r="I64" s="88">
        <v>66522787.016795143</v>
      </c>
      <c r="J64" s="88">
        <v>183038.98616070003</v>
      </c>
      <c r="K64" s="88">
        <v>96303609.451642662</v>
      </c>
      <c r="L64" s="88">
        <v>197833.60204569696</v>
      </c>
      <c r="M64" s="88">
        <v>102202341.85020396</v>
      </c>
      <c r="N64" s="60">
        <v>40151.934109000002</v>
      </c>
      <c r="O64" s="60">
        <v>51114499.357360952</v>
      </c>
      <c r="P64" s="60">
        <v>34154.159916067001</v>
      </c>
      <c r="Q64" s="60">
        <v>49329082.912172981</v>
      </c>
      <c r="R64" s="71">
        <f>+R65+R66+R67+R68</f>
        <v>55887.028515099999</v>
      </c>
      <c r="S64" s="71">
        <f>+S65+S66+S67+S68</f>
        <v>59439316.952138007</v>
      </c>
      <c r="T64" s="71">
        <v>44418.242979900009</v>
      </c>
      <c r="U64" s="71">
        <v>48689565.713560022</v>
      </c>
      <c r="V64" s="71">
        <v>41643.701020700013</v>
      </c>
      <c r="W64" s="71">
        <v>57788869.842962019</v>
      </c>
      <c r="X64" s="71">
        <v>44597.655460000002</v>
      </c>
      <c r="Y64" s="71">
        <v>69614156.786380976</v>
      </c>
      <c r="Z64" s="71">
        <v>132432.12752000001</v>
      </c>
      <c r="AA64" s="71">
        <v>132995107.35010096</v>
      </c>
      <c r="AB64" s="71">
        <v>159529.81576</v>
      </c>
      <c r="AC64" s="71">
        <v>136286084.59149203</v>
      </c>
      <c r="AD64" s="71">
        <v>98043.841930000024</v>
      </c>
      <c r="AE64" s="71">
        <v>102161250.50260402</v>
      </c>
    </row>
    <row r="65" spans="1:31" ht="26.25" x14ac:dyDescent="0.25">
      <c r="A65" s="72"/>
      <c r="B65" s="72">
        <v>17.010000000000002</v>
      </c>
      <c r="C65" s="89" t="s">
        <v>82</v>
      </c>
      <c r="D65" s="86">
        <v>77238.108508100006</v>
      </c>
      <c r="E65" s="86">
        <v>35776527.891599998</v>
      </c>
      <c r="F65" s="86">
        <v>17337.973074999998</v>
      </c>
      <c r="G65" s="86">
        <v>8302822.1104999976</v>
      </c>
      <c r="H65" s="86">
        <v>49384.050020199997</v>
      </c>
      <c r="I65" s="86">
        <v>22102039.324023996</v>
      </c>
      <c r="J65" s="86">
        <v>148292.36825249999</v>
      </c>
      <c r="K65" s="86">
        <v>49147924.490967005</v>
      </c>
      <c r="L65" s="86">
        <v>158189.86342579999</v>
      </c>
      <c r="M65" s="86">
        <v>55982384.045379005</v>
      </c>
      <c r="N65" s="90">
        <v>9696.2546242000008</v>
      </c>
      <c r="O65" s="90">
        <v>4862060.8907709997</v>
      </c>
      <c r="P65" s="90">
        <v>7409.7831111999994</v>
      </c>
      <c r="Q65" s="90">
        <v>3275876.7025919999</v>
      </c>
      <c r="R65" s="55">
        <v>17457.163339999996</v>
      </c>
      <c r="S65" s="55">
        <v>6410111.2523870002</v>
      </c>
      <c r="T65" s="55">
        <v>10086.23191</v>
      </c>
      <c r="U65" s="55">
        <v>3901072.5563190002</v>
      </c>
      <c r="V65" s="55">
        <v>9931.701860000001</v>
      </c>
      <c r="W65" s="55">
        <v>5274112.4619670007</v>
      </c>
      <c r="X65" s="55">
        <v>12330.37479</v>
      </c>
      <c r="Y65" s="55">
        <v>7491262.3558350001</v>
      </c>
      <c r="Z65" s="55">
        <v>97231.897810000009</v>
      </c>
      <c r="AA65" s="55">
        <v>59841203.502557017</v>
      </c>
      <c r="AB65" s="55">
        <v>123267.78326000001</v>
      </c>
      <c r="AC65" s="55">
        <v>60588256.672485001</v>
      </c>
      <c r="AD65" s="55">
        <v>63614.85536999999</v>
      </c>
      <c r="AE65" s="55">
        <v>27934644.296626002</v>
      </c>
    </row>
    <row r="66" spans="1:31" x14ac:dyDescent="0.25">
      <c r="A66" s="72"/>
      <c r="B66" s="72">
        <v>17.02</v>
      </c>
      <c r="C66" s="54" t="s">
        <v>83</v>
      </c>
      <c r="D66" s="55">
        <v>4875.4259184999992</v>
      </c>
      <c r="E66" s="55">
        <v>4632943.0785999997</v>
      </c>
      <c r="F66" s="55">
        <v>4433.1658067000017</v>
      </c>
      <c r="G66" s="55">
        <v>4494056.4009999987</v>
      </c>
      <c r="H66" s="74">
        <v>3398.5111017999961</v>
      </c>
      <c r="I66" s="74">
        <v>3939765.7852760036</v>
      </c>
      <c r="J66" s="74">
        <v>3967.3409849999962</v>
      </c>
      <c r="K66" s="74">
        <v>4905080.1925179977</v>
      </c>
      <c r="L66" s="74">
        <v>4044.6540477969907</v>
      </c>
      <c r="M66" s="74">
        <v>4351218.2258569961</v>
      </c>
      <c r="N66" s="86">
        <v>9717.5378645000001</v>
      </c>
      <c r="O66" s="86">
        <v>6539324.0593109988</v>
      </c>
      <c r="P66" s="86">
        <v>3755.5910048669994</v>
      </c>
      <c r="Q66" s="86">
        <v>3778750.4609740004</v>
      </c>
      <c r="R66" s="55">
        <v>15706.638863300001</v>
      </c>
      <c r="S66" s="55">
        <v>9291501.4885329995</v>
      </c>
      <c r="T66" s="55">
        <v>14740.013650000001</v>
      </c>
      <c r="U66" s="55">
        <v>8805309.6545490045</v>
      </c>
      <c r="V66" s="55">
        <v>7392.3604300000006</v>
      </c>
      <c r="W66" s="55">
        <v>6299042.8777869996</v>
      </c>
      <c r="X66" s="55">
        <v>7063.8904000000002</v>
      </c>
      <c r="Y66" s="55">
        <v>6781169.9195689997</v>
      </c>
      <c r="Z66" s="55">
        <v>7705.5510400000003</v>
      </c>
      <c r="AA66" s="55">
        <v>8604093.2689499985</v>
      </c>
      <c r="AB66" s="55">
        <v>12219.273399999996</v>
      </c>
      <c r="AC66" s="55">
        <v>12816439.032566</v>
      </c>
      <c r="AD66" s="55">
        <v>8707.5212899999988</v>
      </c>
      <c r="AE66" s="55">
        <v>10163813.431284003</v>
      </c>
    </row>
    <row r="67" spans="1:31" x14ac:dyDescent="0.25">
      <c r="A67" s="72"/>
      <c r="B67" s="72">
        <v>17.03</v>
      </c>
      <c r="C67" s="76" t="s">
        <v>84</v>
      </c>
      <c r="D67" s="55">
        <v>114.4509522</v>
      </c>
      <c r="E67" s="55">
        <v>36627.403899999998</v>
      </c>
      <c r="F67" s="55">
        <v>3.5846439000000001</v>
      </c>
      <c r="G67" s="55">
        <v>14113.677100000001</v>
      </c>
      <c r="H67" s="74">
        <v>3.8143660000000001</v>
      </c>
      <c r="I67" s="74">
        <v>8740.8417479999989</v>
      </c>
      <c r="J67" s="74">
        <v>12490.7887813</v>
      </c>
      <c r="K67" s="74">
        <v>1945357.4140669999</v>
      </c>
      <c r="L67" s="74">
        <v>16862.805056199999</v>
      </c>
      <c r="M67" s="74">
        <v>2254561.390141</v>
      </c>
      <c r="N67" s="86">
        <v>4.3719589999999995</v>
      </c>
      <c r="O67" s="86">
        <v>12998.449766</v>
      </c>
      <c r="P67" s="86">
        <v>1357.3589906</v>
      </c>
      <c r="Q67" s="86">
        <v>172743.03192200002</v>
      </c>
      <c r="R67" s="55">
        <v>512.94914999999992</v>
      </c>
      <c r="S67" s="55">
        <v>123877.30298200001</v>
      </c>
      <c r="T67" s="55">
        <v>3.3267899999999999</v>
      </c>
      <c r="U67" s="55">
        <v>9137.5809480000007</v>
      </c>
      <c r="V67" s="55">
        <v>3.2532399999999999</v>
      </c>
      <c r="W67" s="55">
        <v>8913.0914200000007</v>
      </c>
      <c r="X67" s="55">
        <v>6.5318300000000002</v>
      </c>
      <c r="Y67" s="55">
        <v>20519.745597999998</v>
      </c>
      <c r="Z67" s="55">
        <v>552.78964000000008</v>
      </c>
      <c r="AA67" s="55">
        <v>88095.060515999998</v>
      </c>
      <c r="AB67" s="55">
        <v>7.1668799999999999</v>
      </c>
      <c r="AC67" s="55">
        <v>24582.035520000001</v>
      </c>
      <c r="AD67" s="55">
        <v>9.61632</v>
      </c>
      <c r="AE67" s="55">
        <v>33284.006783999997</v>
      </c>
    </row>
    <row r="68" spans="1:31" x14ac:dyDescent="0.25">
      <c r="A68" s="72"/>
      <c r="B68" s="72" t="s">
        <v>236</v>
      </c>
      <c r="C68" s="76" t="s">
        <v>85</v>
      </c>
      <c r="D68" s="55">
        <v>17785.831275799992</v>
      </c>
      <c r="E68" s="55">
        <v>38028614.673299991</v>
      </c>
      <c r="F68" s="55">
        <v>16857.112682600004</v>
      </c>
      <c r="G68" s="55">
        <v>37129265.12089999</v>
      </c>
      <c r="H68" s="74">
        <v>18853.11953949989</v>
      </c>
      <c r="I68" s="74">
        <v>40472241.065747149</v>
      </c>
      <c r="J68" s="74">
        <v>18288.48814190003</v>
      </c>
      <c r="K68" s="74">
        <v>40305247.354090653</v>
      </c>
      <c r="L68" s="74">
        <v>18736.279515899983</v>
      </c>
      <c r="M68" s="74">
        <v>39614178.188826948</v>
      </c>
      <c r="N68" s="86">
        <v>20733.769661299997</v>
      </c>
      <c r="O68" s="86">
        <v>39700115.95751296</v>
      </c>
      <c r="P68" s="86">
        <v>21631.426809399996</v>
      </c>
      <c r="Q68" s="86">
        <v>42101712.71668499</v>
      </c>
      <c r="R68" s="55">
        <v>22210.277161800004</v>
      </c>
      <c r="S68" s="55">
        <v>43613826.908236004</v>
      </c>
      <c r="T68" s="55">
        <v>19588.670629899996</v>
      </c>
      <c r="U68" s="55">
        <v>35974045.921744011</v>
      </c>
      <c r="V68" s="55">
        <v>24316.385490700013</v>
      </c>
      <c r="W68" s="55">
        <v>46206801.411788009</v>
      </c>
      <c r="X68" s="55">
        <v>25196.858439999996</v>
      </c>
      <c r="Y68" s="55">
        <v>55321204.765378967</v>
      </c>
      <c r="Z68" s="55">
        <v>26941.889029999998</v>
      </c>
      <c r="AA68" s="55">
        <v>64461715.518077955</v>
      </c>
      <c r="AB68" s="55">
        <v>24035.592219999999</v>
      </c>
      <c r="AC68" s="55">
        <v>62856806.850921035</v>
      </c>
      <c r="AD68" s="55">
        <v>25711.848950000025</v>
      </c>
      <c r="AE68" s="55">
        <v>64029508.767910019</v>
      </c>
    </row>
    <row r="69" spans="1:31" x14ac:dyDescent="0.25">
      <c r="A69" s="49" t="s">
        <v>86</v>
      </c>
      <c r="B69" s="58"/>
      <c r="C69" s="91" t="s">
        <v>87</v>
      </c>
      <c r="D69" s="92"/>
      <c r="E69" s="92"/>
      <c r="F69" s="31"/>
      <c r="G69" s="31"/>
      <c r="H69" s="68"/>
      <c r="I69" s="68"/>
      <c r="J69" s="32"/>
      <c r="K69" s="32"/>
      <c r="L69" s="32"/>
      <c r="M69" s="32"/>
      <c r="N69" s="32"/>
      <c r="O69" s="32"/>
      <c r="P69" s="32"/>
      <c r="Q69" s="32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</row>
    <row r="70" spans="1:31" x14ac:dyDescent="0.25">
      <c r="A70" s="143" t="s">
        <v>88</v>
      </c>
      <c r="B70" s="143"/>
      <c r="C70" s="93" t="s">
        <v>89</v>
      </c>
      <c r="D70" s="71">
        <v>37634.135635300001</v>
      </c>
      <c r="E70" s="71">
        <v>24436659.799699996</v>
      </c>
      <c r="F70" s="71">
        <v>27722.095633900004</v>
      </c>
      <c r="G70" s="71">
        <v>21428758.7973</v>
      </c>
      <c r="H70" s="71">
        <v>20860.751430000004</v>
      </c>
      <c r="I70" s="71">
        <v>15867347.014836002</v>
      </c>
      <c r="J70" s="71">
        <v>45254.512070000012</v>
      </c>
      <c r="K70" s="71">
        <v>37551622.409988992</v>
      </c>
      <c r="L70" s="71">
        <v>43443.229837700106</v>
      </c>
      <c r="M70" s="71">
        <v>37328347.922414958</v>
      </c>
      <c r="N70" s="71">
        <v>36858.932408000008</v>
      </c>
      <c r="O70" s="71">
        <v>34128433.854353011</v>
      </c>
      <c r="P70" s="71">
        <v>40534.468555899999</v>
      </c>
      <c r="Q70" s="71">
        <v>34309416.281223997</v>
      </c>
      <c r="R70" s="94">
        <v>37809.641189999995</v>
      </c>
      <c r="S70" s="94">
        <v>32665894.637904003</v>
      </c>
      <c r="T70" s="94">
        <v>62779.341379999998</v>
      </c>
      <c r="U70" s="94">
        <v>67519917.704193994</v>
      </c>
      <c r="V70" s="94">
        <v>47029.561729999987</v>
      </c>
      <c r="W70" s="94">
        <v>51177008.679949</v>
      </c>
      <c r="X70" s="94">
        <v>53197.031940000001</v>
      </c>
      <c r="Y70" s="94">
        <v>69098361.263753995</v>
      </c>
      <c r="Z70" s="94">
        <v>68853.912199999992</v>
      </c>
      <c r="AA70" s="94">
        <v>84594704.852219999</v>
      </c>
      <c r="AB70" s="94">
        <v>78492.919830000013</v>
      </c>
      <c r="AC70" s="94">
        <v>102933842.53540902</v>
      </c>
      <c r="AD70" s="94">
        <v>79072.317339999994</v>
      </c>
      <c r="AE70" s="94">
        <v>87784880.081761986</v>
      </c>
    </row>
    <row r="71" spans="1:31" ht="15" customHeight="1" x14ac:dyDescent="0.25">
      <c r="A71" s="143" t="s">
        <v>90</v>
      </c>
      <c r="B71" s="143"/>
      <c r="C71" s="54" t="s">
        <v>91</v>
      </c>
      <c r="D71" s="55">
        <v>516.26691110000002</v>
      </c>
      <c r="E71" s="55">
        <v>391529.42599999992</v>
      </c>
      <c r="F71" s="55">
        <v>646.13314660000015</v>
      </c>
      <c r="G71" s="55">
        <v>591107.63910000003</v>
      </c>
      <c r="H71" s="55">
        <v>628.74378909999996</v>
      </c>
      <c r="I71" s="55">
        <v>577369.04174399993</v>
      </c>
      <c r="J71" s="55">
        <v>922.25263407272746</v>
      </c>
      <c r="K71" s="55">
        <v>590211.99274472729</v>
      </c>
      <c r="L71" s="55">
        <v>234.0159214</v>
      </c>
      <c r="M71" s="55">
        <v>248794.65535600003</v>
      </c>
      <c r="N71" s="55">
        <v>1263.42283</v>
      </c>
      <c r="O71" s="55">
        <v>755105.29764800007</v>
      </c>
      <c r="P71" s="55">
        <v>907.88010999999995</v>
      </c>
      <c r="Q71" s="55">
        <v>629118.58850000007</v>
      </c>
      <c r="R71" s="55">
        <v>868.69781</v>
      </c>
      <c r="S71" s="55">
        <v>619529.07167400001</v>
      </c>
      <c r="T71" s="55">
        <v>3107.8564499999998</v>
      </c>
      <c r="U71" s="55">
        <v>1990653.897377</v>
      </c>
      <c r="V71" s="55">
        <v>5829.9831299999978</v>
      </c>
      <c r="W71" s="55">
        <v>3277221.9203900001</v>
      </c>
      <c r="X71" s="55">
        <v>453.6044</v>
      </c>
      <c r="Y71" s="55">
        <v>570581.56945099996</v>
      </c>
      <c r="Z71" s="55">
        <v>696.23839999999996</v>
      </c>
      <c r="AA71" s="55">
        <v>910470.17533600016</v>
      </c>
      <c r="AB71" s="55">
        <v>989.03870000000006</v>
      </c>
      <c r="AC71" s="55">
        <v>999091.96482800005</v>
      </c>
      <c r="AD71" s="55">
        <v>1479.8685799999998</v>
      </c>
      <c r="AE71" s="55">
        <v>1342251.770334</v>
      </c>
    </row>
    <row r="72" spans="1:31" ht="15" customHeight="1" x14ac:dyDescent="0.25">
      <c r="A72" s="143" t="s">
        <v>92</v>
      </c>
      <c r="B72" s="143"/>
      <c r="C72" s="54" t="s">
        <v>93</v>
      </c>
      <c r="D72" s="55">
        <v>2.6301477999999996</v>
      </c>
      <c r="E72" s="55">
        <v>8087.3048000000008</v>
      </c>
      <c r="F72" s="55">
        <v>20.279833100000005</v>
      </c>
      <c r="G72" s="55">
        <v>36584.662100000001</v>
      </c>
      <c r="H72" s="55">
        <v>22.467107999999996</v>
      </c>
      <c r="I72" s="55">
        <v>25395.479199999998</v>
      </c>
      <c r="J72" s="55">
        <v>30.535426145454544</v>
      </c>
      <c r="K72" s="55">
        <v>38710.176043636362</v>
      </c>
      <c r="L72" s="55">
        <v>11.819059600000003</v>
      </c>
      <c r="M72" s="55">
        <v>14176.575800000001</v>
      </c>
      <c r="N72" s="55">
        <v>18.749258799999993</v>
      </c>
      <c r="O72" s="55">
        <v>25826.400427</v>
      </c>
      <c r="P72" s="55">
        <v>23.5655623</v>
      </c>
      <c r="Q72" s="55">
        <v>34726.755316999996</v>
      </c>
      <c r="R72" s="55">
        <v>22.593081099999999</v>
      </c>
      <c r="S72" s="55">
        <v>25218.400469</v>
      </c>
      <c r="T72" s="55">
        <v>33.965609999999998</v>
      </c>
      <c r="U72" s="55">
        <v>38503.116800999996</v>
      </c>
      <c r="V72" s="55">
        <v>22.393400000000003</v>
      </c>
      <c r="W72" s="55">
        <v>28394.282543999998</v>
      </c>
      <c r="X72" s="55">
        <v>27.533099999999997</v>
      </c>
      <c r="Y72" s="55">
        <v>40459.456928</v>
      </c>
      <c r="Z72" s="55">
        <v>15.014250000000001</v>
      </c>
      <c r="AA72" s="55">
        <v>25022.505631999997</v>
      </c>
      <c r="AB72" s="55">
        <v>41.063670000000002</v>
      </c>
      <c r="AC72" s="55">
        <v>54557.11838700001</v>
      </c>
      <c r="AD72" s="55">
        <v>22.589020000000001</v>
      </c>
      <c r="AE72" s="55">
        <v>34696.725709999999</v>
      </c>
    </row>
    <row r="73" spans="1:31" x14ac:dyDescent="0.25">
      <c r="A73" s="143"/>
      <c r="B73" s="143"/>
      <c r="C73" s="93" t="s">
        <v>94</v>
      </c>
      <c r="D73" s="95">
        <v>394.98089069999992</v>
      </c>
      <c r="E73" s="95">
        <v>286084.00329999998</v>
      </c>
      <c r="F73" s="95">
        <v>1182.5389296999999</v>
      </c>
      <c r="G73" s="95">
        <v>859218.6949</v>
      </c>
      <c r="H73" s="95">
        <v>323.7073034</v>
      </c>
      <c r="I73" s="95">
        <v>172408.25136699999</v>
      </c>
      <c r="J73" s="95">
        <v>1068.3082193999999</v>
      </c>
      <c r="K73" s="95">
        <v>1189381.1414640001</v>
      </c>
      <c r="L73" s="95">
        <v>1563.6371946000002</v>
      </c>
      <c r="M73" s="95">
        <v>1453315.8038129997</v>
      </c>
      <c r="N73" s="95">
        <v>2029.4979468000001</v>
      </c>
      <c r="O73" s="95">
        <v>2381693.9019340002</v>
      </c>
      <c r="P73" s="95">
        <v>2052.6844880999997</v>
      </c>
      <c r="Q73" s="95">
        <v>2131372.374543</v>
      </c>
      <c r="R73" s="96">
        <f>+R74+R75+R76</f>
        <v>957.7627</v>
      </c>
      <c r="S73" s="96">
        <f>+S74+S75+S76</f>
        <v>935063.69260600023</v>
      </c>
      <c r="T73" s="96">
        <v>4668.36859</v>
      </c>
      <c r="U73" s="96">
        <v>6283819.5638719993</v>
      </c>
      <c r="V73" s="96">
        <v>4707.13357</v>
      </c>
      <c r="W73" s="96">
        <v>7123260.2372169998</v>
      </c>
      <c r="X73" s="96">
        <v>8514.15841</v>
      </c>
      <c r="Y73" s="96">
        <v>14373785.181380998</v>
      </c>
      <c r="Z73" s="96">
        <v>5464.7322599999998</v>
      </c>
      <c r="AA73" s="96">
        <v>10771612.799058</v>
      </c>
      <c r="AB73" s="96">
        <v>9968.9435099999992</v>
      </c>
      <c r="AC73" s="96">
        <v>17003706.776965</v>
      </c>
      <c r="AD73" s="96">
        <v>9963.8584899999987</v>
      </c>
      <c r="AE73" s="96">
        <v>16937865.703150999</v>
      </c>
    </row>
    <row r="74" spans="1:31" ht="15.75" customHeight="1" x14ac:dyDescent="0.25">
      <c r="A74" s="53"/>
      <c r="B74" s="53" t="s">
        <v>95</v>
      </c>
      <c r="C74" s="54" t="s">
        <v>96</v>
      </c>
      <c r="D74" s="55">
        <v>3.2301294999999999</v>
      </c>
      <c r="E74" s="55">
        <v>5905.5573999999997</v>
      </c>
      <c r="F74" s="55">
        <v>3.9690513000000003</v>
      </c>
      <c r="G74" s="55">
        <v>7113.0149000000001</v>
      </c>
      <c r="H74" s="55">
        <v>3.7123033999999997</v>
      </c>
      <c r="I74" s="55">
        <v>6564.0228669999997</v>
      </c>
      <c r="J74" s="55">
        <v>52.089699400000008</v>
      </c>
      <c r="K74" s="55">
        <v>65929.215376000007</v>
      </c>
      <c r="L74" s="55">
        <v>57.013399199999995</v>
      </c>
      <c r="M74" s="55">
        <v>79516.077667999998</v>
      </c>
      <c r="N74" s="55">
        <v>109.4309027</v>
      </c>
      <c r="O74" s="55">
        <v>149959.59614400001</v>
      </c>
      <c r="P74" s="55">
        <v>302.6266023</v>
      </c>
      <c r="Q74" s="55">
        <v>365499.50729000004</v>
      </c>
      <c r="R74" s="55">
        <v>6.5765599999999997</v>
      </c>
      <c r="S74" s="55">
        <v>12733.822139</v>
      </c>
      <c r="T74" s="55">
        <v>73.202330000000003</v>
      </c>
      <c r="U74" s="55">
        <v>53172.217756999999</v>
      </c>
      <c r="V74" s="55">
        <v>100.35467999999999</v>
      </c>
      <c r="W74" s="55">
        <v>155352.84443999999</v>
      </c>
      <c r="X74" s="55">
        <v>76.018000000000001</v>
      </c>
      <c r="Y74" s="55">
        <v>170240.7224</v>
      </c>
      <c r="Z74" s="55">
        <v>199.07266000000001</v>
      </c>
      <c r="AA74" s="55">
        <v>357867.15780999995</v>
      </c>
      <c r="AB74" s="55">
        <v>88.860079999999996</v>
      </c>
      <c r="AC74" s="55">
        <v>176051.15876399999</v>
      </c>
      <c r="AD74" s="55">
        <v>46.641950000000008</v>
      </c>
      <c r="AE74" s="55">
        <v>100274.55719200001</v>
      </c>
    </row>
    <row r="75" spans="1:31" ht="15.75" customHeight="1" x14ac:dyDescent="0.25">
      <c r="A75" s="53"/>
      <c r="B75" s="53" t="s">
        <v>97</v>
      </c>
      <c r="C75" s="54" t="s">
        <v>98</v>
      </c>
      <c r="D75" s="55">
        <v>0</v>
      </c>
      <c r="E75" s="55">
        <v>0</v>
      </c>
      <c r="F75" s="55">
        <v>404.82079839999994</v>
      </c>
      <c r="G75" s="55">
        <v>396448.09719999996</v>
      </c>
      <c r="H75" s="97">
        <v>0</v>
      </c>
      <c r="I75" s="55">
        <v>0</v>
      </c>
      <c r="J75" s="55">
        <v>374.51051999999999</v>
      </c>
      <c r="K75" s="55">
        <v>488108.39968799998</v>
      </c>
      <c r="L75" s="55">
        <v>504.07372999999995</v>
      </c>
      <c r="M75" s="55">
        <v>580727.65037900012</v>
      </c>
      <c r="N75" s="55">
        <v>1436.1447140999999</v>
      </c>
      <c r="O75" s="55">
        <v>1696804.9885069998</v>
      </c>
      <c r="P75" s="55">
        <v>589.98938579999992</v>
      </c>
      <c r="Q75" s="55">
        <v>674406.491683</v>
      </c>
      <c r="R75" s="55">
        <v>629.98742000000004</v>
      </c>
      <c r="S75" s="55">
        <v>656211.43865900009</v>
      </c>
      <c r="T75" s="55">
        <v>3823.32179</v>
      </c>
      <c r="U75" s="55">
        <v>5578662.6123489998</v>
      </c>
      <c r="V75" s="55">
        <v>4290.67551</v>
      </c>
      <c r="W75" s="55">
        <v>6634527.7947469996</v>
      </c>
      <c r="X75" s="55">
        <v>7819.307530000001</v>
      </c>
      <c r="Y75" s="55">
        <v>13427069.877557002</v>
      </c>
      <c r="Z75" s="55">
        <v>4352.7097599999997</v>
      </c>
      <c r="AA75" s="55">
        <v>9366573.4906760007</v>
      </c>
      <c r="AB75" s="55">
        <v>7544.4378099999994</v>
      </c>
      <c r="AC75" s="55">
        <v>14130054.067929</v>
      </c>
      <c r="AD75" s="55">
        <v>7858.8290800000004</v>
      </c>
      <c r="AE75" s="55">
        <v>14677777.929659002</v>
      </c>
    </row>
    <row r="76" spans="1:31" ht="15.75" customHeight="1" x14ac:dyDescent="0.25">
      <c r="A76" s="53"/>
      <c r="B76" s="53" t="s">
        <v>99</v>
      </c>
      <c r="C76" s="54" t="s">
        <v>100</v>
      </c>
      <c r="D76" s="55">
        <v>391.75076119999994</v>
      </c>
      <c r="E76" s="55">
        <v>280178.44589999999</v>
      </c>
      <c r="F76" s="55">
        <v>773.74907999999994</v>
      </c>
      <c r="G76" s="55">
        <v>455657.58280000003</v>
      </c>
      <c r="H76" s="55">
        <v>319.995</v>
      </c>
      <c r="I76" s="55">
        <v>165844.2285</v>
      </c>
      <c r="J76" s="55">
        <v>641.70799999999997</v>
      </c>
      <c r="K76" s="55">
        <v>635343.52639999997</v>
      </c>
      <c r="L76" s="55">
        <v>456.78373999999997</v>
      </c>
      <c r="M76" s="55">
        <v>500981.325129</v>
      </c>
      <c r="N76" s="55">
        <v>483.15702999999996</v>
      </c>
      <c r="O76" s="55">
        <v>534359.3218429999</v>
      </c>
      <c r="P76" s="55">
        <v>1160.0685000000001</v>
      </c>
      <c r="Q76" s="55">
        <v>1091466.3755699999</v>
      </c>
      <c r="R76" s="55">
        <v>321.19871999999998</v>
      </c>
      <c r="S76" s="55">
        <v>266118.43180800002</v>
      </c>
      <c r="T76" s="55">
        <v>771.84447</v>
      </c>
      <c r="U76" s="55">
        <v>651984.7337659999</v>
      </c>
      <c r="V76" s="55">
        <v>316.10338000000002</v>
      </c>
      <c r="W76" s="55">
        <v>333379.59802999999</v>
      </c>
      <c r="X76" s="55">
        <v>618.83287999999993</v>
      </c>
      <c r="Y76" s="55">
        <v>776474.58142399997</v>
      </c>
      <c r="Z76" s="55">
        <v>912.94983999999999</v>
      </c>
      <c r="AA76" s="55">
        <v>1047172.150572</v>
      </c>
      <c r="AB76" s="55">
        <v>2335.6456200000002</v>
      </c>
      <c r="AC76" s="55">
        <v>2697601.550272</v>
      </c>
      <c r="AD76" s="55">
        <v>2058.3874599999999</v>
      </c>
      <c r="AE76" s="55">
        <v>2159813.2162999995</v>
      </c>
    </row>
    <row r="77" spans="1:31" s="42" customFormat="1" ht="3.75" customHeight="1" x14ac:dyDescent="0.25">
      <c r="A77" s="81"/>
      <c r="B77" s="81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</row>
    <row r="78" spans="1:31" ht="15.75" customHeight="1" x14ac:dyDescent="0.25">
      <c r="A78" s="98"/>
      <c r="B78" s="98"/>
      <c r="C78" s="99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Q78" s="42"/>
      <c r="S78" s="42"/>
      <c r="T78" s="42"/>
      <c r="U78" s="42"/>
      <c r="V78" s="42"/>
      <c r="W78" s="42"/>
    </row>
    <row r="79" spans="1:31" ht="15.75" customHeight="1" x14ac:dyDescent="0.25">
      <c r="A79" s="98"/>
      <c r="B79" s="98"/>
      <c r="C79" s="99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Q79" s="42"/>
      <c r="S79" s="42"/>
      <c r="T79" s="42"/>
      <c r="U79" s="42"/>
      <c r="V79" s="42"/>
      <c r="W79" s="42"/>
    </row>
    <row r="80" spans="1:31" ht="15.75" customHeight="1" x14ac:dyDescent="0.25">
      <c r="A80" s="98"/>
      <c r="B80" s="98"/>
      <c r="C80" s="99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Q80" s="42"/>
      <c r="S80" s="42"/>
      <c r="T80" s="42"/>
      <c r="U80" s="42"/>
      <c r="V80" s="42"/>
      <c r="W80" s="42"/>
    </row>
    <row r="81" spans="1:31" ht="14.25" customHeight="1" x14ac:dyDescent="0.25">
      <c r="A81" s="81"/>
      <c r="B81" s="81"/>
      <c r="C81" s="82"/>
      <c r="D81" s="82"/>
      <c r="E81" s="82"/>
      <c r="F81" s="82"/>
      <c r="G81" s="82"/>
      <c r="H81" s="82"/>
      <c r="I81" s="42"/>
      <c r="J81" s="42"/>
      <c r="K81" s="42"/>
      <c r="L81" s="42"/>
      <c r="N81" s="100"/>
      <c r="T81" s="42"/>
      <c r="U81" s="42"/>
      <c r="V81" s="42"/>
      <c r="W81" s="42"/>
      <c r="AE81" s="44" t="s">
        <v>101</v>
      </c>
    </row>
    <row r="82" spans="1:31" ht="15.75" customHeight="1" x14ac:dyDescent="0.25">
      <c r="A82" s="141" t="str">
        <f>$A$7</f>
        <v>Cuadro 8.4</v>
      </c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</row>
    <row r="83" spans="1:31" s="42" customFormat="1" ht="15.75" customHeight="1" x14ac:dyDescent="0.25">
      <c r="A83" s="140" t="s">
        <v>238</v>
      </c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</row>
    <row r="84" spans="1:31" ht="15.75" customHeight="1" x14ac:dyDescent="0.25">
      <c r="A84" s="140" t="s">
        <v>3</v>
      </c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</row>
    <row r="85" spans="1:31" ht="15.75" thickBot="1" x14ac:dyDescent="0.3">
      <c r="A85" s="145" t="s">
        <v>4</v>
      </c>
      <c r="B85" s="146" t="s">
        <v>5</v>
      </c>
      <c r="C85" s="142" t="s">
        <v>63</v>
      </c>
      <c r="D85" s="155">
        <v>2012</v>
      </c>
      <c r="E85" s="155"/>
      <c r="F85" s="155">
        <v>2013</v>
      </c>
      <c r="G85" s="155"/>
      <c r="H85" s="155">
        <v>2014</v>
      </c>
      <c r="I85" s="155"/>
      <c r="J85" s="139">
        <v>2015</v>
      </c>
      <c r="K85" s="139"/>
      <c r="L85" s="139">
        <v>2016</v>
      </c>
      <c r="M85" s="139"/>
      <c r="N85" s="139">
        <v>2017</v>
      </c>
      <c r="O85" s="139"/>
      <c r="P85" s="139" t="s">
        <v>64</v>
      </c>
      <c r="Q85" s="139"/>
      <c r="R85" s="139">
        <v>2019</v>
      </c>
      <c r="S85" s="139"/>
      <c r="T85" s="139" t="s">
        <v>65</v>
      </c>
      <c r="U85" s="139"/>
      <c r="V85" s="139">
        <v>2021</v>
      </c>
      <c r="W85" s="139"/>
      <c r="X85" s="139">
        <v>2022</v>
      </c>
      <c r="Y85" s="139"/>
      <c r="Z85" s="139">
        <v>2023</v>
      </c>
      <c r="AA85" s="139"/>
      <c r="AB85" s="139" t="s">
        <v>230</v>
      </c>
      <c r="AC85" s="139"/>
      <c r="AD85" s="139" t="s">
        <v>235</v>
      </c>
      <c r="AE85" s="139"/>
    </row>
    <row r="86" spans="1:31" x14ac:dyDescent="0.25">
      <c r="A86" s="145"/>
      <c r="B86" s="146"/>
      <c r="C86" s="142"/>
      <c r="D86" s="48" t="s">
        <v>7</v>
      </c>
      <c r="E86" s="48" t="s">
        <v>8</v>
      </c>
      <c r="F86" s="48" t="s">
        <v>7</v>
      </c>
      <c r="G86" s="48" t="s">
        <v>8</v>
      </c>
      <c r="H86" s="48" t="s">
        <v>7</v>
      </c>
      <c r="I86" s="48" t="s">
        <v>8</v>
      </c>
      <c r="J86" s="48" t="s">
        <v>7</v>
      </c>
      <c r="K86" s="48" t="s">
        <v>8</v>
      </c>
      <c r="L86" s="48" t="s">
        <v>7</v>
      </c>
      <c r="M86" s="48" t="s">
        <v>8</v>
      </c>
      <c r="N86" s="48" t="s">
        <v>7</v>
      </c>
      <c r="O86" s="48" t="s">
        <v>8</v>
      </c>
      <c r="P86" s="48" t="s">
        <v>7</v>
      </c>
      <c r="Q86" s="48" t="s">
        <v>8</v>
      </c>
      <c r="R86" s="48" t="s">
        <v>7</v>
      </c>
      <c r="S86" s="48" t="s">
        <v>8</v>
      </c>
      <c r="T86" s="48" t="s">
        <v>7</v>
      </c>
      <c r="U86" s="48" t="s">
        <v>8</v>
      </c>
      <c r="V86" s="48" t="s">
        <v>7</v>
      </c>
      <c r="W86" s="48" t="s">
        <v>8</v>
      </c>
      <c r="X86" s="48" t="s">
        <v>7</v>
      </c>
      <c r="Y86" s="48" t="s">
        <v>8</v>
      </c>
      <c r="Z86" s="48" t="s">
        <v>7</v>
      </c>
      <c r="AA86" s="48" t="s">
        <v>8</v>
      </c>
      <c r="AB86" s="48" t="s">
        <v>7</v>
      </c>
      <c r="AC86" s="48" t="s">
        <v>8</v>
      </c>
      <c r="AD86" s="48" t="s">
        <v>7</v>
      </c>
      <c r="AE86" s="48" t="s">
        <v>8</v>
      </c>
    </row>
    <row r="87" spans="1:31" ht="12.75" customHeight="1" x14ac:dyDescent="0.25">
      <c r="A87" s="49" t="s">
        <v>86</v>
      </c>
      <c r="B87" s="58"/>
      <c r="C87" s="101" t="s">
        <v>102</v>
      </c>
      <c r="D87" s="52"/>
      <c r="E87" s="52"/>
      <c r="F87" s="52"/>
      <c r="G87" s="52"/>
      <c r="H87" s="52"/>
      <c r="I87" s="52"/>
      <c r="J87" s="30"/>
      <c r="K87" s="29"/>
      <c r="L87" s="29"/>
      <c r="M87" s="29"/>
      <c r="N87" s="30"/>
      <c r="O87" s="30"/>
      <c r="P87" s="29"/>
      <c r="Q87" s="29"/>
      <c r="R87" s="29"/>
      <c r="S87" s="30"/>
      <c r="T87" s="29"/>
      <c r="U87" s="30"/>
      <c r="V87" s="29"/>
      <c r="W87" s="30"/>
    </row>
    <row r="88" spans="1:31" ht="15.75" customHeight="1" x14ac:dyDescent="0.25">
      <c r="A88" s="33"/>
      <c r="B88" s="102" t="s">
        <v>103</v>
      </c>
      <c r="C88" s="54" t="s">
        <v>104</v>
      </c>
      <c r="D88" s="55">
        <v>30.542555400000001</v>
      </c>
      <c r="E88" s="55">
        <v>123372.8863</v>
      </c>
      <c r="F88" s="55">
        <v>202.18979359999997</v>
      </c>
      <c r="G88" s="55">
        <v>295320.15350000001</v>
      </c>
      <c r="H88" s="55">
        <v>101.64853120000001</v>
      </c>
      <c r="I88" s="55">
        <v>135347.39288200001</v>
      </c>
      <c r="J88" s="55">
        <v>777.13901109999995</v>
      </c>
      <c r="K88" s="55">
        <v>233841.28771899999</v>
      </c>
      <c r="L88" s="55">
        <v>226.16783249999997</v>
      </c>
      <c r="M88" s="55">
        <v>142055.26575800002</v>
      </c>
      <c r="N88" s="55">
        <v>99.358779999999996</v>
      </c>
      <c r="O88" s="55">
        <v>375488.56819999992</v>
      </c>
      <c r="P88" s="55">
        <v>36.228589999999997</v>
      </c>
      <c r="Q88" s="55">
        <v>48922.215740000007</v>
      </c>
      <c r="R88" s="55">
        <v>340.85798</v>
      </c>
      <c r="S88" s="55">
        <v>385274.73309500003</v>
      </c>
      <c r="T88" s="55">
        <v>490.87116000000003</v>
      </c>
      <c r="U88" s="55">
        <v>341816.65470999997</v>
      </c>
      <c r="V88" s="55">
        <v>2969.4396999999999</v>
      </c>
      <c r="W88" s="55">
        <v>579919.28172999993</v>
      </c>
      <c r="X88" s="55">
        <v>1134.8985400000001</v>
      </c>
      <c r="Y88" s="55">
        <v>752424.79979299998</v>
      </c>
      <c r="Z88" s="55">
        <v>1654.8775899999998</v>
      </c>
      <c r="AA88" s="55">
        <v>1048138.340591</v>
      </c>
      <c r="AB88" s="55">
        <v>2818.6394300000006</v>
      </c>
      <c r="AC88" s="55">
        <v>1284702.2731630001</v>
      </c>
      <c r="AD88" s="55">
        <v>3385.4765399999997</v>
      </c>
      <c r="AE88" s="55">
        <v>1734440.5458450001</v>
      </c>
    </row>
    <row r="89" spans="1:31" ht="15.75" customHeight="1" x14ac:dyDescent="0.25">
      <c r="A89" s="33"/>
      <c r="B89" s="102" t="s">
        <v>105</v>
      </c>
      <c r="C89" s="103" t="s">
        <v>106</v>
      </c>
      <c r="D89" s="94">
        <v>15745.053598299999</v>
      </c>
      <c r="E89" s="94">
        <v>5656438.1773999985</v>
      </c>
      <c r="F89" s="94">
        <v>6377.2993827999999</v>
      </c>
      <c r="G89" s="94">
        <v>2526739.5803000005</v>
      </c>
      <c r="H89" s="94">
        <v>5555.9956929</v>
      </c>
      <c r="I89" s="94">
        <v>1786141.585742</v>
      </c>
      <c r="J89" s="94">
        <v>6845.4545682000007</v>
      </c>
      <c r="K89" s="94">
        <v>3127151.5649769995</v>
      </c>
      <c r="L89" s="94">
        <v>8253.2864000000009</v>
      </c>
      <c r="M89" s="94">
        <v>3364356.1628869982</v>
      </c>
      <c r="N89" s="94">
        <v>8479.8450150000008</v>
      </c>
      <c r="O89" s="94">
        <v>3267547.0818320005</v>
      </c>
      <c r="P89" s="94">
        <v>10633.520909999999</v>
      </c>
      <c r="Q89" s="94">
        <v>4749590.263696</v>
      </c>
      <c r="R89" s="94">
        <v>12649.773829999998</v>
      </c>
      <c r="S89" s="94">
        <v>5722090.3151270002</v>
      </c>
      <c r="T89" s="94">
        <v>21908.713920000002</v>
      </c>
      <c r="U89" s="94">
        <v>11390422.609881999</v>
      </c>
      <c r="V89" s="94">
        <v>13999.355939999994</v>
      </c>
      <c r="W89" s="94">
        <v>6310059.7007189998</v>
      </c>
      <c r="X89" s="94">
        <v>25144.628970000005</v>
      </c>
      <c r="Y89" s="94">
        <v>10789340.876804002</v>
      </c>
      <c r="Z89" s="94">
        <v>24496.621309999991</v>
      </c>
      <c r="AA89" s="94">
        <v>12733759.599311989</v>
      </c>
      <c r="AB89" s="94">
        <v>46264.893379999972</v>
      </c>
      <c r="AC89" s="94">
        <v>23871492.532293987</v>
      </c>
      <c r="AD89" s="94">
        <v>35013.578180000004</v>
      </c>
      <c r="AE89" s="94">
        <v>15896858.655786991</v>
      </c>
    </row>
    <row r="90" spans="1:31" ht="15.75" customHeight="1" x14ac:dyDescent="0.25">
      <c r="A90" s="144"/>
      <c r="B90" s="144"/>
      <c r="C90" s="104" t="s">
        <v>107</v>
      </c>
      <c r="D90" s="105">
        <v>4664.5195703999998</v>
      </c>
      <c r="E90" s="105">
        <v>5097425.1771000018</v>
      </c>
      <c r="F90" s="105">
        <v>7592.1309955000015</v>
      </c>
      <c r="G90" s="105">
        <v>9083143.5756999981</v>
      </c>
      <c r="H90" s="105">
        <v>6089.2369556000003</v>
      </c>
      <c r="I90" s="105">
        <v>6027599.2947150012</v>
      </c>
      <c r="J90" s="105">
        <v>5894.9081734000001</v>
      </c>
      <c r="K90" s="105">
        <v>8098030.0565360002</v>
      </c>
      <c r="L90" s="105">
        <v>9522.3570691999976</v>
      </c>
      <c r="M90" s="105">
        <v>19463150.438962996</v>
      </c>
      <c r="N90" s="105">
        <v>8304.8106538000011</v>
      </c>
      <c r="O90" s="105">
        <v>13695968.781232001</v>
      </c>
      <c r="P90" s="105">
        <v>7402.1377371999997</v>
      </c>
      <c r="Q90" s="105">
        <v>7718449.2330149999</v>
      </c>
      <c r="R90" s="106">
        <f>+R91+R92+R93</f>
        <v>8121.6349504000009</v>
      </c>
      <c r="S90" s="106">
        <f>+S91+S92+S93</f>
        <v>8046585.119806001</v>
      </c>
      <c r="T90" s="106">
        <v>11207.299510000001</v>
      </c>
      <c r="U90" s="106">
        <v>12234148.275123</v>
      </c>
      <c r="V90" s="106">
        <v>11487.604500000001</v>
      </c>
      <c r="W90" s="106">
        <v>11262560.764633</v>
      </c>
      <c r="X90" s="106">
        <v>15663.571859999998</v>
      </c>
      <c r="Y90" s="106">
        <v>15311397.315928996</v>
      </c>
      <c r="Z90" s="106">
        <v>13416.093850000001</v>
      </c>
      <c r="AA90" s="106">
        <v>16809312.122400001</v>
      </c>
      <c r="AB90" s="106">
        <v>16637.710129999999</v>
      </c>
      <c r="AC90" s="106">
        <v>26073876.818999998</v>
      </c>
      <c r="AD90" s="106">
        <v>14773.69181</v>
      </c>
      <c r="AE90" s="106">
        <v>20478704.062476002</v>
      </c>
    </row>
    <row r="91" spans="1:31" ht="15.75" customHeight="1" x14ac:dyDescent="0.25">
      <c r="A91" s="102"/>
      <c r="B91" s="102" t="s">
        <v>108</v>
      </c>
      <c r="C91" s="54" t="s">
        <v>109</v>
      </c>
      <c r="D91" s="55">
        <v>3986.4966433999998</v>
      </c>
      <c r="E91" s="55">
        <v>3412074.2866000007</v>
      </c>
      <c r="F91" s="74">
        <v>6879.7845880000004</v>
      </c>
      <c r="G91" s="74">
        <v>7447843.4488000004</v>
      </c>
      <c r="H91" s="74">
        <v>5111.0995264000012</v>
      </c>
      <c r="I91" s="55">
        <v>4142387.45212</v>
      </c>
      <c r="J91" s="74">
        <v>4789.9975800000002</v>
      </c>
      <c r="K91" s="74">
        <v>5611227.3157980004</v>
      </c>
      <c r="L91" s="74">
        <v>8331.4037961999984</v>
      </c>
      <c r="M91" s="74">
        <v>15809150.849912997</v>
      </c>
      <c r="N91" s="74">
        <v>6722.9504400000005</v>
      </c>
      <c r="O91" s="74">
        <v>8445534.0536540002</v>
      </c>
      <c r="P91" s="74">
        <v>6018.7068600000002</v>
      </c>
      <c r="Q91" s="74">
        <v>4546742.8181639994</v>
      </c>
      <c r="R91" s="55">
        <v>261.13600000000002</v>
      </c>
      <c r="S91" s="55">
        <v>401628.31</v>
      </c>
      <c r="T91" s="55">
        <v>9848.8510900000001</v>
      </c>
      <c r="U91" s="55">
        <v>9554416.1428300012</v>
      </c>
      <c r="V91" s="55">
        <v>9912.7596700000013</v>
      </c>
      <c r="W91" s="55">
        <v>8346338.08861</v>
      </c>
      <c r="X91" s="55">
        <v>14361.115099999999</v>
      </c>
      <c r="Y91" s="55">
        <v>12478686.198394001</v>
      </c>
      <c r="Z91" s="55">
        <v>11976.461790000001</v>
      </c>
      <c r="AA91" s="55">
        <v>13567551.86509</v>
      </c>
      <c r="AB91" s="55">
        <v>14584.964100000001</v>
      </c>
      <c r="AC91" s="55">
        <v>21388695.596181005</v>
      </c>
      <c r="AD91" s="55">
        <v>13036.822180000001</v>
      </c>
      <c r="AE91" s="55">
        <v>16405909.876811998</v>
      </c>
    </row>
    <row r="92" spans="1:31" ht="15.75" customHeight="1" x14ac:dyDescent="0.25">
      <c r="A92" s="102"/>
      <c r="B92" s="102" t="s">
        <v>110</v>
      </c>
      <c r="C92" s="54" t="s">
        <v>111</v>
      </c>
      <c r="D92" s="55">
        <v>669.72705580000002</v>
      </c>
      <c r="E92" s="55">
        <v>1671440.7775999999</v>
      </c>
      <c r="F92" s="74">
        <v>701.91560659999982</v>
      </c>
      <c r="G92" s="74">
        <v>1609209.0020999999</v>
      </c>
      <c r="H92" s="74">
        <v>727.8483801000001</v>
      </c>
      <c r="I92" s="55">
        <v>1463961.847087</v>
      </c>
      <c r="J92" s="74">
        <v>1104.9105933999999</v>
      </c>
      <c r="K92" s="74">
        <v>2486802.7407380003</v>
      </c>
      <c r="L92" s="74">
        <v>1190.9532729999996</v>
      </c>
      <c r="M92" s="74">
        <v>3653999.5890500005</v>
      </c>
      <c r="N92" s="74">
        <v>1130.2202138000002</v>
      </c>
      <c r="O92" s="74">
        <v>4437545.459578</v>
      </c>
      <c r="P92" s="74">
        <v>1383.4308771999999</v>
      </c>
      <c r="Q92" s="74">
        <v>3171706.4148510005</v>
      </c>
      <c r="R92" s="55">
        <v>6703.65146</v>
      </c>
      <c r="S92" s="55">
        <v>5319958.9580770005</v>
      </c>
      <c r="T92" s="55">
        <v>1358.4484199999999</v>
      </c>
      <c r="U92" s="55">
        <v>2679732.1322930004</v>
      </c>
      <c r="V92" s="55">
        <v>1574.8448299999998</v>
      </c>
      <c r="W92" s="55">
        <v>2916222.6760229999</v>
      </c>
      <c r="X92" s="55">
        <v>1302.45676</v>
      </c>
      <c r="Y92" s="55">
        <v>2832711.1175349997</v>
      </c>
      <c r="Z92" s="55">
        <v>1439.6320599999997</v>
      </c>
      <c r="AA92" s="55">
        <v>3241760.2573099998</v>
      </c>
      <c r="AB92" s="55">
        <v>2052.7460299999998</v>
      </c>
      <c r="AC92" s="55">
        <v>4685181.2228189996</v>
      </c>
      <c r="AD92" s="55">
        <v>1712.7896299999998</v>
      </c>
      <c r="AE92" s="55">
        <v>4007795.0416640001</v>
      </c>
    </row>
    <row r="93" spans="1:31" ht="15.75" customHeight="1" x14ac:dyDescent="0.25">
      <c r="A93" s="102"/>
      <c r="B93" s="102" t="s">
        <v>112</v>
      </c>
      <c r="C93" s="54" t="s">
        <v>113</v>
      </c>
      <c r="D93" s="55">
        <v>8.295871199999997</v>
      </c>
      <c r="E93" s="55">
        <v>13910.1129</v>
      </c>
      <c r="F93" s="74">
        <v>10.430800899999999</v>
      </c>
      <c r="G93" s="74">
        <v>26091.124800000001</v>
      </c>
      <c r="H93" s="74">
        <v>23.469059099999999</v>
      </c>
      <c r="I93" s="55">
        <v>28429.907508</v>
      </c>
      <c r="J93" s="74"/>
      <c r="K93" s="74"/>
      <c r="L93" s="74"/>
      <c r="M93" s="74"/>
      <c r="N93" s="74">
        <v>451.64</v>
      </c>
      <c r="O93" s="74">
        <v>812889.26800000004</v>
      </c>
      <c r="P93" s="74"/>
      <c r="Q93" s="74"/>
      <c r="R93" s="55">
        <v>1156.8474904</v>
      </c>
      <c r="S93" s="55">
        <v>2324997.8517290005</v>
      </c>
      <c r="T93" s="55"/>
      <c r="U93" s="55"/>
      <c r="V93" s="55">
        <v>102.28999999999999</v>
      </c>
      <c r="W93" s="55">
        <v>251832.79700000002</v>
      </c>
      <c r="X93" s="55">
        <v>0</v>
      </c>
      <c r="Y93" s="55">
        <v>0</v>
      </c>
      <c r="Z93" s="55">
        <v>0</v>
      </c>
      <c r="AA93" s="55">
        <v>0</v>
      </c>
      <c r="AB93" s="55">
        <v>0</v>
      </c>
      <c r="AC93" s="55">
        <v>0</v>
      </c>
      <c r="AD93" s="55">
        <v>24.08</v>
      </c>
      <c r="AE93" s="55">
        <v>64999.144</v>
      </c>
    </row>
    <row r="94" spans="1:31" ht="15.75" customHeight="1" x14ac:dyDescent="0.25">
      <c r="A94" s="103"/>
      <c r="B94" s="102" t="s">
        <v>114</v>
      </c>
      <c r="C94" s="54" t="s">
        <v>115</v>
      </c>
      <c r="D94" s="55">
        <v>14.6625265</v>
      </c>
      <c r="E94" s="55">
        <v>63563.2258</v>
      </c>
      <c r="F94" s="55">
        <v>3.1715500000000003</v>
      </c>
      <c r="G94" s="55">
        <v>17085.838500000002</v>
      </c>
      <c r="H94" s="55">
        <v>0</v>
      </c>
      <c r="I94" s="55"/>
      <c r="J94" s="74"/>
      <c r="K94" s="74"/>
      <c r="L94" s="74"/>
      <c r="M94" s="74"/>
      <c r="N94" s="74"/>
      <c r="O94" s="74"/>
      <c r="P94" s="74"/>
      <c r="Q94" s="74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</row>
    <row r="95" spans="1:31" ht="15.75" customHeight="1" x14ac:dyDescent="0.25">
      <c r="A95" s="103"/>
      <c r="B95" s="102" t="s">
        <v>116</v>
      </c>
      <c r="C95" s="54" t="s">
        <v>117</v>
      </c>
      <c r="D95" s="55">
        <v>69.764989999999997</v>
      </c>
      <c r="E95" s="55">
        <v>135500.64700000003</v>
      </c>
      <c r="F95" s="55">
        <v>78.201900800000004</v>
      </c>
      <c r="G95" s="55">
        <v>227767.57519999999</v>
      </c>
      <c r="H95" s="55">
        <v>107.32208689999999</v>
      </c>
      <c r="I95" s="55">
        <v>293715.03740700003</v>
      </c>
      <c r="J95" s="74">
        <v>103.2890088</v>
      </c>
      <c r="K95" s="74">
        <v>311839.64253500005</v>
      </c>
      <c r="L95" s="74">
        <v>116.46944229999983</v>
      </c>
      <c r="M95" s="74">
        <v>267333.4688990002</v>
      </c>
      <c r="N95" s="74">
        <v>582.10731970000006</v>
      </c>
      <c r="O95" s="74">
        <v>879379.11637100007</v>
      </c>
      <c r="P95" s="74">
        <v>497.62560280000014</v>
      </c>
      <c r="Q95" s="74">
        <v>834667.22611500008</v>
      </c>
      <c r="R95" s="55">
        <v>483.46113000000003</v>
      </c>
      <c r="S95" s="55">
        <v>839573.55446100002</v>
      </c>
      <c r="T95" s="55">
        <v>182.91063</v>
      </c>
      <c r="U95" s="55">
        <v>583131.95005800016</v>
      </c>
      <c r="V95" s="55">
        <v>262.36072999999999</v>
      </c>
      <c r="W95" s="55">
        <v>866064.33750499994</v>
      </c>
      <c r="X95" s="55">
        <v>237.98538000000011</v>
      </c>
      <c r="Y95" s="55">
        <v>856853.52820100007</v>
      </c>
      <c r="Z95" s="55">
        <v>224.29239000000015</v>
      </c>
      <c r="AA95" s="55">
        <v>843081.81720599975</v>
      </c>
      <c r="AB95" s="55">
        <v>260.41108240000011</v>
      </c>
      <c r="AC95" s="55">
        <v>940482.5196649998</v>
      </c>
      <c r="AD95" s="55">
        <v>240.92626999999996</v>
      </c>
      <c r="AE95" s="55">
        <v>889333.38796499954</v>
      </c>
    </row>
    <row r="96" spans="1:31" ht="15.75" customHeight="1" x14ac:dyDescent="0.25">
      <c r="A96" s="103"/>
      <c r="B96" s="102" t="s">
        <v>118</v>
      </c>
      <c r="C96" s="54" t="s">
        <v>119</v>
      </c>
      <c r="D96" s="55">
        <v>9.4116233999999999</v>
      </c>
      <c r="E96" s="55">
        <v>30656.105100000001</v>
      </c>
      <c r="F96" s="55">
        <v>5.6050521</v>
      </c>
      <c r="G96" s="55">
        <v>23367.0183</v>
      </c>
      <c r="H96" s="55">
        <v>4.7576999999999998</v>
      </c>
      <c r="I96" s="55">
        <v>15204.34261</v>
      </c>
      <c r="J96" s="74">
        <v>9.6290039999999983</v>
      </c>
      <c r="K96" s="74">
        <v>39826.736029</v>
      </c>
      <c r="L96" s="74">
        <v>7.3591799999999976</v>
      </c>
      <c r="M96" s="74">
        <v>24130.489928999999</v>
      </c>
      <c r="N96" s="74">
        <v>105.24059509999999</v>
      </c>
      <c r="O96" s="74">
        <v>92306.208909999987</v>
      </c>
      <c r="P96" s="74">
        <v>65.178420000000003</v>
      </c>
      <c r="Q96" s="74">
        <v>61030.142017000006</v>
      </c>
      <c r="R96" s="55">
        <v>57.564959999999999</v>
      </c>
      <c r="S96" s="55">
        <v>61350.283255999995</v>
      </c>
      <c r="T96" s="55">
        <v>84.799900000000008</v>
      </c>
      <c r="U96" s="55">
        <v>148193.36713600002</v>
      </c>
      <c r="V96" s="55">
        <v>110.25945000000002</v>
      </c>
      <c r="W96" s="55">
        <v>185512.18356100001</v>
      </c>
      <c r="X96" s="55">
        <v>111.86108999999999</v>
      </c>
      <c r="Y96" s="55">
        <v>208768.131154</v>
      </c>
      <c r="Z96" s="55">
        <v>170.54711999999998</v>
      </c>
      <c r="AA96" s="55">
        <v>266391.30115199997</v>
      </c>
      <c r="AB96" s="55">
        <v>110.31591999999998</v>
      </c>
      <c r="AC96" s="55">
        <v>203650.32105900001</v>
      </c>
      <c r="AD96" s="55">
        <v>7.6410800000000005</v>
      </c>
      <c r="AE96" s="55">
        <v>41836.038677000004</v>
      </c>
    </row>
    <row r="97" spans="1:31" ht="15.75" customHeight="1" x14ac:dyDescent="0.25">
      <c r="A97" s="103"/>
      <c r="B97" s="102" t="s">
        <v>120</v>
      </c>
      <c r="C97" s="54" t="s">
        <v>121</v>
      </c>
      <c r="D97" s="55">
        <v>269.50906320000001</v>
      </c>
      <c r="E97" s="55">
        <v>802870.80220000003</v>
      </c>
      <c r="F97" s="55">
        <v>165.82762830000001</v>
      </c>
      <c r="G97" s="55">
        <v>768775.08610000007</v>
      </c>
      <c r="H97" s="55">
        <v>388.39017519999999</v>
      </c>
      <c r="I97" s="55">
        <v>1128356.0111679998</v>
      </c>
      <c r="J97" s="74">
        <v>252.28742900000009</v>
      </c>
      <c r="K97" s="74">
        <v>779058.41358200007</v>
      </c>
      <c r="L97" s="74">
        <v>288.41807619999935</v>
      </c>
      <c r="M97" s="74">
        <v>833919.30155500234</v>
      </c>
      <c r="N97" s="74">
        <v>230.70381000000015</v>
      </c>
      <c r="O97" s="74">
        <v>818621.1688209998</v>
      </c>
      <c r="P97" s="74">
        <v>192.80863670000005</v>
      </c>
      <c r="Q97" s="74">
        <v>883112.72711399978</v>
      </c>
      <c r="R97" s="55">
        <v>177.77730000000003</v>
      </c>
      <c r="S97" s="55">
        <v>947684.86963699991</v>
      </c>
      <c r="T97" s="55">
        <v>193.25817999999998</v>
      </c>
      <c r="U97" s="55">
        <v>874874.33324099996</v>
      </c>
      <c r="V97" s="55">
        <v>305.63729000000001</v>
      </c>
      <c r="W97" s="55">
        <v>1305668.8614729999</v>
      </c>
      <c r="X97" s="55">
        <v>241.32593999999997</v>
      </c>
      <c r="Y97" s="55">
        <v>1231015.7019140003</v>
      </c>
      <c r="Z97" s="55">
        <v>222.7444299999996</v>
      </c>
      <c r="AA97" s="55">
        <v>1061337.5055270006</v>
      </c>
      <c r="AB97" s="55">
        <v>255.71604119999961</v>
      </c>
      <c r="AC97" s="55">
        <v>1243492.3504650015</v>
      </c>
      <c r="AD97" s="55">
        <v>336.19677999999988</v>
      </c>
      <c r="AE97" s="55">
        <v>1521970.1653590009</v>
      </c>
    </row>
    <row r="98" spans="1:31" ht="15.75" customHeight="1" x14ac:dyDescent="0.25">
      <c r="A98" s="103"/>
      <c r="B98" s="102" t="s">
        <v>122</v>
      </c>
      <c r="C98" s="54" t="s">
        <v>123</v>
      </c>
      <c r="D98" s="55">
        <v>60.557851199999995</v>
      </c>
      <c r="E98" s="55">
        <v>116323.291</v>
      </c>
      <c r="F98" s="55">
        <v>134.58393179999999</v>
      </c>
      <c r="G98" s="55">
        <v>166046.26999999999</v>
      </c>
      <c r="H98" s="55">
        <v>239.71948080000007</v>
      </c>
      <c r="I98" s="55">
        <v>136314.93631300004</v>
      </c>
      <c r="J98" s="74">
        <v>384.18901750000003</v>
      </c>
      <c r="K98" s="74">
        <v>316892.303319</v>
      </c>
      <c r="L98" s="74">
        <v>713.85831000000007</v>
      </c>
      <c r="M98" s="74">
        <v>475488.80010299961</v>
      </c>
      <c r="N98" s="74">
        <v>372.29453000000001</v>
      </c>
      <c r="O98" s="74">
        <v>346215.13261300005</v>
      </c>
      <c r="P98" s="74">
        <v>219.41111220000002</v>
      </c>
      <c r="Q98" s="74">
        <v>311104.11757599999</v>
      </c>
      <c r="R98" s="55">
        <v>1435.0314000000001</v>
      </c>
      <c r="S98" s="55">
        <v>838369.8619260001</v>
      </c>
      <c r="T98" s="55">
        <v>71.822930000000014</v>
      </c>
      <c r="U98" s="55">
        <v>65976.113766000009</v>
      </c>
      <c r="V98" s="55">
        <v>45.83867</v>
      </c>
      <c r="W98" s="55">
        <v>54898.962656999996</v>
      </c>
      <c r="X98" s="55">
        <v>571.60123999999996</v>
      </c>
      <c r="Y98" s="55">
        <v>451758.20591100003</v>
      </c>
      <c r="Z98" s="55">
        <v>750.27219999999988</v>
      </c>
      <c r="AA98" s="55">
        <v>529445.42044999986</v>
      </c>
      <c r="AB98" s="55">
        <v>529.72031000000027</v>
      </c>
      <c r="AC98" s="55">
        <v>407808.02314100007</v>
      </c>
      <c r="AD98" s="55">
        <v>1989.4541599999998</v>
      </c>
      <c r="AE98" s="55">
        <v>1163992.2429440003</v>
      </c>
    </row>
    <row r="99" spans="1:31" ht="15.75" customHeight="1" x14ac:dyDescent="0.25">
      <c r="A99" s="103"/>
      <c r="B99" s="102" t="s">
        <v>124</v>
      </c>
      <c r="C99" s="54" t="s">
        <v>125</v>
      </c>
      <c r="D99" s="55">
        <v>3.9868806000000001</v>
      </c>
      <c r="E99" s="55">
        <v>12575.5262</v>
      </c>
      <c r="F99" s="55">
        <v>3.2121127999999999</v>
      </c>
      <c r="G99" s="55">
        <v>10623.950199999999</v>
      </c>
      <c r="H99" s="55">
        <v>2.1415627000000002</v>
      </c>
      <c r="I99" s="55">
        <v>5122.5407649999997</v>
      </c>
      <c r="J99" s="74">
        <v>0.63014000000000014</v>
      </c>
      <c r="K99" s="74">
        <v>1737.1163650000001</v>
      </c>
      <c r="L99" s="74">
        <v>5.0601357</v>
      </c>
      <c r="M99" s="74">
        <v>12865.822925999999</v>
      </c>
      <c r="N99" s="74">
        <v>6.8753699999999984</v>
      </c>
      <c r="O99" s="74">
        <v>15706.521040000001</v>
      </c>
      <c r="P99" s="74">
        <v>7.9825399999999993</v>
      </c>
      <c r="Q99" s="74">
        <v>18412.516396999999</v>
      </c>
      <c r="R99" s="55">
        <v>7.3638269999999997</v>
      </c>
      <c r="S99" s="55">
        <v>17930.411447999999</v>
      </c>
      <c r="T99" s="55">
        <v>12.1737</v>
      </c>
      <c r="U99" s="55">
        <v>39008.091938999998</v>
      </c>
      <c r="V99" s="55">
        <v>11.609289999999998</v>
      </c>
      <c r="W99" s="55">
        <v>29942.37199</v>
      </c>
      <c r="X99" s="55">
        <v>11.567059999999998</v>
      </c>
      <c r="Y99" s="55">
        <v>37493.626649999998</v>
      </c>
      <c r="Z99" s="55">
        <v>14.220769999999998</v>
      </c>
      <c r="AA99" s="55">
        <v>42754.221990999991</v>
      </c>
      <c r="AB99" s="55">
        <v>13.263519999999998</v>
      </c>
      <c r="AC99" s="55">
        <v>48870.730714999991</v>
      </c>
      <c r="AD99" s="55">
        <v>19.545280000000005</v>
      </c>
      <c r="AE99" s="55">
        <v>66805.372914000007</v>
      </c>
    </row>
    <row r="100" spans="1:31" ht="15.75" customHeight="1" x14ac:dyDescent="0.25">
      <c r="A100" s="103"/>
      <c r="B100" s="102" t="s">
        <v>126</v>
      </c>
      <c r="C100" s="76" t="s">
        <v>127</v>
      </c>
      <c r="D100" s="55">
        <v>220.32467499999998</v>
      </c>
      <c r="E100" s="55">
        <v>65424.065300000002</v>
      </c>
      <c r="F100" s="55">
        <v>6.9751306000000008</v>
      </c>
      <c r="G100" s="55">
        <v>10926.101699999999</v>
      </c>
      <c r="H100" s="55">
        <v>3.6245024999999997</v>
      </c>
      <c r="I100" s="55">
        <v>6021.9844199999998</v>
      </c>
      <c r="J100" s="74">
        <v>17.11252</v>
      </c>
      <c r="K100" s="74">
        <v>530.15759000000003</v>
      </c>
      <c r="L100" s="74">
        <v>6.4015519000000003</v>
      </c>
      <c r="M100" s="74">
        <v>2873.1498260000003</v>
      </c>
      <c r="N100" s="74">
        <v>1.8020013000000001</v>
      </c>
      <c r="O100" s="74">
        <v>930.99778300000003</v>
      </c>
      <c r="P100" s="74">
        <v>2.1851599999999998</v>
      </c>
      <c r="Q100" s="74">
        <v>2588.3945999999996</v>
      </c>
      <c r="R100" s="55">
        <v>16.862309999999997</v>
      </c>
      <c r="S100" s="55">
        <v>1670.9509989999999</v>
      </c>
      <c r="T100" s="55"/>
      <c r="U100" s="55"/>
      <c r="V100" s="55">
        <v>315.10059999999999</v>
      </c>
      <c r="W100" s="55">
        <v>103423.255976</v>
      </c>
      <c r="X100" s="55">
        <v>9.0719999999999995E-2</v>
      </c>
      <c r="Y100" s="55">
        <v>266.99803200000002</v>
      </c>
      <c r="Z100" s="55">
        <v>48.483549999999994</v>
      </c>
      <c r="AA100" s="55">
        <v>93170.462031000017</v>
      </c>
      <c r="AB100" s="55">
        <v>35.673930000000006</v>
      </c>
      <c r="AC100" s="55">
        <v>103477.82725900001</v>
      </c>
      <c r="AD100" s="55">
        <v>0.78186</v>
      </c>
      <c r="AE100" s="55">
        <v>2779.560246</v>
      </c>
    </row>
    <row r="101" spans="1:31" ht="15.75" customHeight="1" x14ac:dyDescent="0.25">
      <c r="A101" s="103"/>
      <c r="B101" s="102" t="s">
        <v>128</v>
      </c>
      <c r="C101" s="107" t="s">
        <v>129</v>
      </c>
      <c r="D101" s="97">
        <v>1E-3</v>
      </c>
      <c r="E101" s="55">
        <v>14.64</v>
      </c>
      <c r="F101" s="55">
        <v>3.6235999999999997</v>
      </c>
      <c r="G101" s="55">
        <v>6594.1968000000006</v>
      </c>
      <c r="H101" s="55">
        <v>4.7231999999999994</v>
      </c>
      <c r="I101" s="55">
        <v>5157.5220399999998</v>
      </c>
      <c r="J101" s="74">
        <v>20.293400000000002</v>
      </c>
      <c r="K101" s="74">
        <v>8951.2108799999987</v>
      </c>
      <c r="L101" s="74">
        <v>1.84249</v>
      </c>
      <c r="M101" s="74">
        <v>1637.3853670000001</v>
      </c>
      <c r="N101" s="74">
        <v>90.912769999999995</v>
      </c>
      <c r="O101" s="74">
        <v>83458.951079999999</v>
      </c>
      <c r="P101" s="74">
        <v>13.790630399999998</v>
      </c>
      <c r="Q101" s="74">
        <v>4868.8894109999992</v>
      </c>
      <c r="R101" s="55">
        <v>98.067710000000005</v>
      </c>
      <c r="S101" s="55">
        <v>38829.055177000002</v>
      </c>
      <c r="T101" s="55">
        <v>15.81249</v>
      </c>
      <c r="U101" s="55">
        <v>16853.087931999999</v>
      </c>
      <c r="V101" s="55">
        <v>502.48082000000005</v>
      </c>
      <c r="W101" s="55">
        <v>18831.425538</v>
      </c>
      <c r="X101" s="55">
        <v>161.57760999999999</v>
      </c>
      <c r="Y101" s="55">
        <v>5050.7321000000011</v>
      </c>
      <c r="Z101" s="55">
        <v>86.326089999999994</v>
      </c>
      <c r="AA101" s="55">
        <v>69058.77681000001</v>
      </c>
      <c r="AB101" s="55">
        <v>0</v>
      </c>
      <c r="AC101" s="55">
        <v>0</v>
      </c>
      <c r="AD101" s="55">
        <v>0</v>
      </c>
      <c r="AE101" s="55">
        <v>0</v>
      </c>
    </row>
    <row r="102" spans="1:31" ht="15.75" customHeight="1" x14ac:dyDescent="0.25">
      <c r="A102" s="103"/>
      <c r="B102" s="102" t="s">
        <v>130</v>
      </c>
      <c r="C102" s="76" t="s">
        <v>131</v>
      </c>
      <c r="D102" s="55">
        <v>13.7218854</v>
      </c>
      <c r="E102" s="55">
        <v>13609.482599999999</v>
      </c>
      <c r="F102" s="55">
        <v>999.53811040000005</v>
      </c>
      <c r="G102" s="55">
        <v>759494.53460000001</v>
      </c>
      <c r="H102" s="55">
        <v>558.26154180000003</v>
      </c>
      <c r="I102" s="55">
        <v>266837.73325399996</v>
      </c>
      <c r="J102" s="74">
        <v>486.75256639999998</v>
      </c>
      <c r="K102" s="74">
        <v>218461.28616800002</v>
      </c>
      <c r="L102" s="74">
        <v>144.38654020000001</v>
      </c>
      <c r="M102" s="74">
        <v>311780.96248799999</v>
      </c>
      <c r="N102" s="74">
        <v>346.66749340000001</v>
      </c>
      <c r="O102" s="74">
        <v>640221.96557899995</v>
      </c>
      <c r="P102" s="74">
        <v>24.849464900000005</v>
      </c>
      <c r="Q102" s="74">
        <v>50751.27747500001</v>
      </c>
      <c r="R102" s="55">
        <v>256.68906299999998</v>
      </c>
      <c r="S102" s="55">
        <v>123443.20568399999</v>
      </c>
      <c r="T102" s="55">
        <v>55.884160000000001</v>
      </c>
      <c r="U102" s="55">
        <v>70399.636467999997</v>
      </c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</row>
    <row r="103" spans="1:31" ht="15.75" customHeight="1" x14ac:dyDescent="0.25">
      <c r="A103" s="103"/>
      <c r="B103" s="102" t="s">
        <v>132</v>
      </c>
      <c r="C103" s="76" t="s">
        <v>133</v>
      </c>
      <c r="D103" s="55">
        <v>22.330015900000003</v>
      </c>
      <c r="E103" s="55">
        <v>81105.257200000007</v>
      </c>
      <c r="F103" s="55">
        <v>24.422835200000002</v>
      </c>
      <c r="G103" s="55">
        <v>103417.1152</v>
      </c>
      <c r="H103" s="55">
        <v>49.778531200000003</v>
      </c>
      <c r="I103" s="55">
        <v>186563.20222799998</v>
      </c>
      <c r="J103" s="74">
        <v>31.271432299999997</v>
      </c>
      <c r="K103" s="74">
        <v>130693.48495900002</v>
      </c>
      <c r="L103" s="74">
        <v>33.004494800000003</v>
      </c>
      <c r="M103" s="74">
        <v>115404.16130099996</v>
      </c>
      <c r="N103" s="74">
        <v>189.58283270000001</v>
      </c>
      <c r="O103" s="74">
        <v>341508.08810999995</v>
      </c>
      <c r="P103" s="74">
        <v>224.36478090000003</v>
      </c>
      <c r="Q103" s="74">
        <v>420969.1820320001</v>
      </c>
      <c r="R103" s="55">
        <v>176.53593000000001</v>
      </c>
      <c r="S103" s="55">
        <v>355977.69797900005</v>
      </c>
      <c r="T103" s="55">
        <v>27.756909999999998</v>
      </c>
      <c r="U103" s="55">
        <v>161617.98018499999</v>
      </c>
      <c r="V103" s="55">
        <v>50.478670000000001</v>
      </c>
      <c r="W103" s="55">
        <v>307178.30284400005</v>
      </c>
      <c r="X103" s="55">
        <v>64.135600000000011</v>
      </c>
      <c r="Y103" s="55">
        <v>400999.86100499996</v>
      </c>
      <c r="Z103" s="55">
        <v>68.12260999999998</v>
      </c>
      <c r="AA103" s="55">
        <v>403075.19331799995</v>
      </c>
      <c r="AB103" s="55">
        <v>57.252470000000002</v>
      </c>
      <c r="AC103" s="55">
        <v>360354.75752399984</v>
      </c>
      <c r="AD103" s="55">
        <v>55.156140000000015</v>
      </c>
      <c r="AE103" s="55">
        <v>349359.37441600004</v>
      </c>
    </row>
    <row r="104" spans="1:31" ht="15.75" customHeight="1" x14ac:dyDescent="0.25">
      <c r="A104" s="103"/>
      <c r="B104" s="53" t="s">
        <v>134</v>
      </c>
      <c r="C104" s="76" t="s">
        <v>135</v>
      </c>
      <c r="D104" s="55">
        <v>122.4588913</v>
      </c>
      <c r="E104" s="55">
        <v>158847.20030000003</v>
      </c>
      <c r="F104" s="55">
        <v>114.1261073</v>
      </c>
      <c r="G104" s="55">
        <v>153985.73480000001</v>
      </c>
      <c r="H104" s="55">
        <v>35.405093300000004</v>
      </c>
      <c r="I104" s="55">
        <v>73546.628282999998</v>
      </c>
      <c r="J104" s="74">
        <v>44.418614599999998</v>
      </c>
      <c r="K104" s="74">
        <v>76918.455556999994</v>
      </c>
      <c r="L104" s="74">
        <v>15.392058199999997</v>
      </c>
      <c r="M104" s="74">
        <v>42218.718201000011</v>
      </c>
      <c r="N104" s="74">
        <v>210.39402630000001</v>
      </c>
      <c r="O104" s="74">
        <v>284995.21245900006</v>
      </c>
      <c r="P104" s="74">
        <v>193.84593690000003</v>
      </c>
      <c r="Q104" s="74">
        <v>274799.60285700002</v>
      </c>
      <c r="R104" s="55">
        <v>196.509668</v>
      </c>
      <c r="S104" s="55">
        <v>276121.86833100003</v>
      </c>
      <c r="T104" s="55">
        <v>58.950319999999998</v>
      </c>
      <c r="U104" s="55">
        <v>129842.21949700001</v>
      </c>
      <c r="V104" s="55">
        <v>81.598479999999995</v>
      </c>
      <c r="W104" s="55">
        <v>206839.454058</v>
      </c>
      <c r="X104" s="55">
        <v>89.033940000000001</v>
      </c>
      <c r="Y104" s="55">
        <v>238260.25096999996</v>
      </c>
      <c r="Z104" s="55">
        <v>161.20849999999999</v>
      </c>
      <c r="AA104" s="55">
        <v>343464.79859699996</v>
      </c>
      <c r="AB104" s="55">
        <v>92.428141199999985</v>
      </c>
      <c r="AC104" s="55">
        <v>293010.839255</v>
      </c>
      <c r="AD104" s="55">
        <v>71.702910000000003</v>
      </c>
      <c r="AE104" s="55">
        <v>202342.86615699995</v>
      </c>
    </row>
    <row r="105" spans="1:31" ht="15.75" customHeight="1" x14ac:dyDescent="0.25">
      <c r="A105" s="103"/>
      <c r="B105" s="53" t="s">
        <v>136</v>
      </c>
      <c r="C105" s="54" t="s">
        <v>137</v>
      </c>
      <c r="D105" s="55">
        <v>0.53995799999999994</v>
      </c>
      <c r="E105" s="55">
        <v>10412.8848</v>
      </c>
      <c r="F105" s="55">
        <v>0.13295999999999997</v>
      </c>
      <c r="G105" s="55">
        <v>2758.5104999999999</v>
      </c>
      <c r="H105" s="55">
        <v>6.8039099999999991E-2</v>
      </c>
      <c r="I105" s="55">
        <v>789.05223099999989</v>
      </c>
      <c r="J105" s="74">
        <v>0.74953259999999999</v>
      </c>
      <c r="K105" s="74">
        <v>3744.0007520000004</v>
      </c>
      <c r="L105" s="74">
        <v>9.7874699999999995E-2</v>
      </c>
      <c r="M105" s="74">
        <v>725.54783399999997</v>
      </c>
      <c r="N105" s="74">
        <v>2.3703400000000003E-2</v>
      </c>
      <c r="O105" s="74">
        <v>199.86989700000001</v>
      </c>
      <c r="P105" s="74">
        <v>4.3609248000000003</v>
      </c>
      <c r="Q105" s="74">
        <v>58542.518243999999</v>
      </c>
      <c r="R105" s="55">
        <v>0.17230999999999999</v>
      </c>
      <c r="S105" s="55">
        <v>1630.8634160000001</v>
      </c>
      <c r="T105" s="55">
        <v>0.10454999999999999</v>
      </c>
      <c r="U105" s="55">
        <v>573.798407</v>
      </c>
      <c r="V105" s="55">
        <v>1.3610000000000001E-2</v>
      </c>
      <c r="W105" s="55">
        <v>96.741019999999992</v>
      </c>
      <c r="X105" s="55">
        <v>3.5029999999999999E-2</v>
      </c>
      <c r="Y105" s="55">
        <v>395.02053899999999</v>
      </c>
      <c r="Z105" s="55">
        <v>0</v>
      </c>
      <c r="AA105" s="55">
        <v>0</v>
      </c>
      <c r="AB105" s="55">
        <v>0</v>
      </c>
      <c r="AC105" s="55">
        <v>0</v>
      </c>
      <c r="AD105" s="55">
        <v>0</v>
      </c>
      <c r="AE105" s="55">
        <v>0</v>
      </c>
    </row>
    <row r="106" spans="1:31" ht="15.75" customHeight="1" x14ac:dyDescent="0.25">
      <c r="A106" s="49" t="s">
        <v>86</v>
      </c>
      <c r="B106" s="58"/>
      <c r="C106" s="101" t="s">
        <v>138</v>
      </c>
      <c r="D106" s="52"/>
      <c r="E106" s="52"/>
      <c r="F106" s="52"/>
      <c r="G106" s="52"/>
      <c r="H106" s="52"/>
      <c r="I106" s="52"/>
      <c r="J106" s="30"/>
      <c r="K106" s="30"/>
      <c r="L106" s="30"/>
      <c r="M106" s="30"/>
      <c r="N106" s="30"/>
      <c r="O106" s="30"/>
      <c r="P106" s="30"/>
      <c r="Q106" s="30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</row>
    <row r="107" spans="1:31" ht="15.75" customHeight="1" x14ac:dyDescent="0.25">
      <c r="A107" s="156"/>
      <c r="B107" s="156"/>
      <c r="C107" s="108" t="s">
        <v>139</v>
      </c>
      <c r="D107" s="109">
        <v>20551.962529199998</v>
      </c>
      <c r="E107" s="109">
        <v>14546785.860599998</v>
      </c>
      <c r="F107" s="109">
        <v>21637.856643799998</v>
      </c>
      <c r="G107" s="109">
        <v>17182625.907200001</v>
      </c>
      <c r="H107" s="109">
        <v>17739.764638600001</v>
      </c>
      <c r="I107" s="109">
        <v>15747764.407961002</v>
      </c>
      <c r="J107" s="109">
        <v>20267.865822684111</v>
      </c>
      <c r="K107" s="109">
        <v>18713912.325541981</v>
      </c>
      <c r="L107" s="109">
        <v>23980.499629200021</v>
      </c>
      <c r="M107" s="109">
        <v>17211428.806800015</v>
      </c>
      <c r="N107" s="109">
        <v>29106.583585500004</v>
      </c>
      <c r="O107" s="109">
        <v>19904840.598051999</v>
      </c>
      <c r="P107" s="109">
        <v>33569.575881200006</v>
      </c>
      <c r="Q107" s="109">
        <v>23196633.018327992</v>
      </c>
      <c r="R107" s="106">
        <f>+R108+R109+R110+R111+R112+R113</f>
        <v>37495.926795400002</v>
      </c>
      <c r="S107" s="106">
        <f>+S108+S109+S110+S111+S112+S113</f>
        <v>27034378.700177997</v>
      </c>
      <c r="T107" s="106">
        <v>38784.407289999996</v>
      </c>
      <c r="U107" s="106">
        <v>24271217.021919999</v>
      </c>
      <c r="V107" s="106">
        <v>57699.070759999981</v>
      </c>
      <c r="W107" s="106">
        <v>37083970.582112007</v>
      </c>
      <c r="X107" s="106">
        <v>69331.407629999987</v>
      </c>
      <c r="Y107" s="106">
        <v>54878581.586786002</v>
      </c>
      <c r="Z107" s="106">
        <v>74297.008719999998</v>
      </c>
      <c r="AA107" s="106">
        <v>79688722.853178993</v>
      </c>
      <c r="AB107" s="106">
        <v>83373.658360000001</v>
      </c>
      <c r="AC107" s="106">
        <v>76276512.138244003</v>
      </c>
      <c r="AD107" s="106">
        <v>76613.944539999982</v>
      </c>
      <c r="AE107" s="106">
        <v>69565528.952649012</v>
      </c>
    </row>
    <row r="108" spans="1:31" s="42" customFormat="1" ht="15.75" customHeight="1" x14ac:dyDescent="0.25">
      <c r="A108" s="102"/>
      <c r="B108" s="102"/>
      <c r="C108" s="54" t="s">
        <v>140</v>
      </c>
      <c r="D108" s="110"/>
      <c r="E108" s="110"/>
      <c r="F108" s="110"/>
      <c r="G108" s="110"/>
      <c r="H108" s="110"/>
      <c r="I108" s="110"/>
      <c r="J108" s="110"/>
      <c r="K108" s="110"/>
      <c r="L108" s="55">
        <v>2729.75</v>
      </c>
      <c r="M108" s="55">
        <v>1856300</v>
      </c>
      <c r="N108" s="55">
        <v>3030.2966399999996</v>
      </c>
      <c r="O108" s="55">
        <v>1936156.4322520001</v>
      </c>
      <c r="P108" s="55">
        <v>3552.84519</v>
      </c>
      <c r="Q108" s="55">
        <v>2422427.9726219997</v>
      </c>
      <c r="R108" s="55">
        <v>3245.5769100000002</v>
      </c>
      <c r="S108" s="55">
        <v>2187264.3183440003</v>
      </c>
      <c r="T108" s="55">
        <v>3579.7710000000002</v>
      </c>
      <c r="U108" s="55">
        <v>2625121.2850000001</v>
      </c>
      <c r="V108" s="55">
        <v>2735.6</v>
      </c>
      <c r="W108" s="55">
        <v>1949319.8</v>
      </c>
      <c r="X108" s="55">
        <v>4060.75</v>
      </c>
      <c r="Y108" s="55">
        <v>3042527.35</v>
      </c>
      <c r="Z108" s="55">
        <v>4577.83</v>
      </c>
      <c r="AA108" s="55">
        <v>3993155.4180000001</v>
      </c>
      <c r="AB108" s="55">
        <v>6107.0660399999997</v>
      </c>
      <c r="AC108" s="55">
        <v>1911076.3199999998</v>
      </c>
      <c r="AD108" s="55">
        <v>3862.2750000000001</v>
      </c>
      <c r="AE108" s="55">
        <v>3425561.6749999998</v>
      </c>
    </row>
    <row r="109" spans="1:31" ht="15.75" customHeight="1" x14ac:dyDescent="0.25">
      <c r="A109" s="53"/>
      <c r="B109" s="53" t="s">
        <v>141</v>
      </c>
      <c r="C109" s="54" t="s">
        <v>142</v>
      </c>
      <c r="D109" s="55">
        <v>7064.4097651000002</v>
      </c>
      <c r="E109" s="55">
        <v>3229819.5597999999</v>
      </c>
      <c r="F109" s="55">
        <v>7551.1202838999998</v>
      </c>
      <c r="G109" s="55">
        <v>3561364.108</v>
      </c>
      <c r="H109" s="55">
        <v>3786.3981274999996</v>
      </c>
      <c r="I109" s="55">
        <v>1583217.7389420001</v>
      </c>
      <c r="J109" s="55">
        <v>6387.8875300000027</v>
      </c>
      <c r="K109" s="55">
        <v>3243177.6736379992</v>
      </c>
      <c r="L109" s="55">
        <v>5247.2640200000042</v>
      </c>
      <c r="M109" s="55">
        <v>2152464.5196739994</v>
      </c>
      <c r="N109" s="55">
        <v>7588.2396199999994</v>
      </c>
      <c r="O109" s="55">
        <v>2895640.0639390005</v>
      </c>
      <c r="P109" s="55">
        <v>7886.4793300000001</v>
      </c>
      <c r="Q109" s="55">
        <v>3181523.0130150001</v>
      </c>
      <c r="R109" s="55">
        <v>9117.4634700000024</v>
      </c>
      <c r="S109" s="55">
        <v>3546254.3159469999</v>
      </c>
      <c r="T109" s="55">
        <v>10538.34476</v>
      </c>
      <c r="U109" s="55">
        <v>3457747.2229199996</v>
      </c>
      <c r="V109" s="55">
        <v>14922.243630000003</v>
      </c>
      <c r="W109" s="55">
        <v>6902952.6236969987</v>
      </c>
      <c r="X109" s="55">
        <v>23924.130509999995</v>
      </c>
      <c r="Y109" s="55">
        <v>12364942.467727998</v>
      </c>
      <c r="Z109" s="55">
        <v>25716.597300000001</v>
      </c>
      <c r="AA109" s="55">
        <v>13897642.561918</v>
      </c>
      <c r="AB109" s="55">
        <v>32437.873430000003</v>
      </c>
      <c r="AC109" s="55">
        <v>18858629.962581001</v>
      </c>
      <c r="AD109" s="55">
        <v>27661.34996</v>
      </c>
      <c r="AE109" s="55">
        <v>14941261.327783003</v>
      </c>
    </row>
    <row r="110" spans="1:31" ht="15.75" customHeight="1" x14ac:dyDescent="0.25">
      <c r="A110" s="53"/>
      <c r="B110" s="53" t="s">
        <v>143</v>
      </c>
      <c r="C110" s="54" t="s">
        <v>144</v>
      </c>
      <c r="D110" s="55">
        <v>124.0173034</v>
      </c>
      <c r="E110" s="55">
        <v>142908.25870000001</v>
      </c>
      <c r="F110" s="55">
        <v>22.250344900000002</v>
      </c>
      <c r="G110" s="55">
        <v>36942.449999999997</v>
      </c>
      <c r="H110" s="55">
        <v>14.547293799999998</v>
      </c>
      <c r="I110" s="55">
        <v>21959.526332000005</v>
      </c>
      <c r="J110" s="55">
        <v>7.907230300000001</v>
      </c>
      <c r="K110" s="55">
        <v>15143.938756999998</v>
      </c>
      <c r="L110" s="55">
        <v>42.951669899999921</v>
      </c>
      <c r="M110" s="55">
        <v>50533.496664999991</v>
      </c>
      <c r="N110" s="55">
        <v>29.194913999999997</v>
      </c>
      <c r="O110" s="55">
        <v>21306.767109999997</v>
      </c>
      <c r="P110" s="55">
        <v>50.018344299999995</v>
      </c>
      <c r="Q110" s="55">
        <v>109938.53900899999</v>
      </c>
      <c r="R110" s="55">
        <v>84.900130000000004</v>
      </c>
      <c r="S110" s="55">
        <v>195101.888932</v>
      </c>
      <c r="T110" s="55">
        <v>50.252009999999999</v>
      </c>
      <c r="U110" s="55">
        <v>78355.615938999996</v>
      </c>
      <c r="V110" s="55">
        <v>30.708970000000001</v>
      </c>
      <c r="W110" s="55">
        <v>62773.388580000006</v>
      </c>
      <c r="X110" s="55">
        <v>37.839410000000001</v>
      </c>
      <c r="Y110" s="55">
        <v>87176.31738800001</v>
      </c>
      <c r="Z110" s="55">
        <v>43.18563000000001</v>
      </c>
      <c r="AA110" s="55">
        <v>134660.46009400001</v>
      </c>
      <c r="AB110" s="55">
        <v>26.428750000000001</v>
      </c>
      <c r="AC110" s="55">
        <v>234802.46588799998</v>
      </c>
      <c r="AD110" s="55">
        <v>44.86551</v>
      </c>
      <c r="AE110" s="55">
        <v>158723.65430200001</v>
      </c>
    </row>
    <row r="111" spans="1:31" ht="15.75" customHeight="1" x14ac:dyDescent="0.25">
      <c r="A111" s="53"/>
      <c r="B111" s="53" t="s">
        <v>145</v>
      </c>
      <c r="C111" s="54" t="s">
        <v>146</v>
      </c>
      <c r="D111" s="55">
        <v>422.50707</v>
      </c>
      <c r="E111" s="55">
        <v>357734.58260000002</v>
      </c>
      <c r="F111" s="55">
        <v>443.35521509999995</v>
      </c>
      <c r="G111" s="55">
        <v>313617.20639999997</v>
      </c>
      <c r="H111" s="55">
        <v>589.51265049999995</v>
      </c>
      <c r="I111" s="55">
        <v>498588.88</v>
      </c>
      <c r="J111" s="55">
        <v>300</v>
      </c>
      <c r="K111" s="55">
        <v>170538.19999999995</v>
      </c>
      <c r="L111" s="55">
        <v>405.12</v>
      </c>
      <c r="M111" s="55">
        <v>269635.45</v>
      </c>
      <c r="N111" s="55">
        <v>746.4687533</v>
      </c>
      <c r="O111" s="55">
        <v>463967.85840000003</v>
      </c>
      <c r="P111" s="55">
        <v>1236.1386444</v>
      </c>
      <c r="Q111" s="55">
        <v>826667.63670000003</v>
      </c>
      <c r="R111" s="55">
        <v>697</v>
      </c>
      <c r="S111" s="55">
        <v>686895.47499999986</v>
      </c>
      <c r="T111" s="55">
        <v>1344.6889800000001</v>
      </c>
      <c r="U111" s="55">
        <v>1050116.736093</v>
      </c>
      <c r="V111" s="55">
        <v>2173.6264299999998</v>
      </c>
      <c r="W111" s="55">
        <v>1489625.3753489999</v>
      </c>
      <c r="X111" s="55">
        <v>1865.5700000000002</v>
      </c>
      <c r="Y111" s="55">
        <v>1528563.2913000002</v>
      </c>
      <c r="Z111" s="55">
        <v>2231.69391</v>
      </c>
      <c r="AA111" s="55">
        <v>2362094.3351659994</v>
      </c>
      <c r="AB111" s="55">
        <v>460.47659999999996</v>
      </c>
      <c r="AC111" s="55">
        <v>2327111.1299559996</v>
      </c>
      <c r="AD111" s="55">
        <v>2391.9190699999999</v>
      </c>
      <c r="AE111" s="55">
        <v>2478034.7457680004</v>
      </c>
    </row>
    <row r="112" spans="1:31" ht="15.75" customHeight="1" x14ac:dyDescent="0.25">
      <c r="A112" s="53"/>
      <c r="B112" s="53" t="s">
        <v>147</v>
      </c>
      <c r="C112" s="76" t="s">
        <v>148</v>
      </c>
      <c r="D112" s="55">
        <v>12648.7374144</v>
      </c>
      <c r="E112" s="55">
        <v>9870561.6621000003</v>
      </c>
      <c r="F112" s="55">
        <v>13253.7830533</v>
      </c>
      <c r="G112" s="55">
        <v>12158043.823600002</v>
      </c>
      <c r="H112" s="55">
        <v>15003.4505259</v>
      </c>
      <c r="I112" s="55">
        <v>12925957.710059004</v>
      </c>
      <c r="J112" s="55">
        <v>13491.992002100007</v>
      </c>
      <c r="K112" s="55">
        <v>10631082.244046981</v>
      </c>
      <c r="L112" s="55">
        <v>15528.476320500016</v>
      </c>
      <c r="M112" s="55">
        <v>12823692.130840017</v>
      </c>
      <c r="N112" s="55">
        <v>17712.3836582</v>
      </c>
      <c r="O112" s="55">
        <v>14587769.476350999</v>
      </c>
      <c r="P112" s="55">
        <v>20844.0943725</v>
      </c>
      <c r="Q112" s="55">
        <v>16656075.856981993</v>
      </c>
      <c r="R112" s="55">
        <v>24350.986285399998</v>
      </c>
      <c r="S112" s="55">
        <v>20418862.701954998</v>
      </c>
      <c r="T112" s="55">
        <v>23271.350539999996</v>
      </c>
      <c r="U112" s="55">
        <v>17059876.161968</v>
      </c>
      <c r="V112" s="55">
        <v>37836.891729999996</v>
      </c>
      <c r="W112" s="55">
        <v>26679299.394486003</v>
      </c>
      <c r="X112" s="55">
        <v>39443.117709999984</v>
      </c>
      <c r="Y112" s="55">
        <v>37855372.16037</v>
      </c>
      <c r="Z112" s="55">
        <v>41727.701880000001</v>
      </c>
      <c r="AA112" s="55">
        <v>59301170.078000993</v>
      </c>
      <c r="AB112" s="55">
        <v>37043.081539999999</v>
      </c>
      <c r="AC112" s="55">
        <v>49620035.759819001</v>
      </c>
      <c r="AD112" s="55">
        <v>42653.534999999974</v>
      </c>
      <c r="AE112" s="55">
        <v>48561947.549796015</v>
      </c>
    </row>
    <row r="113" spans="1:31" ht="15.75" customHeight="1" x14ac:dyDescent="0.25">
      <c r="A113" s="53"/>
      <c r="B113" s="53" t="s">
        <v>149</v>
      </c>
      <c r="C113" s="54" t="s">
        <v>150</v>
      </c>
      <c r="D113" s="55">
        <v>292.29097629999995</v>
      </c>
      <c r="E113" s="55">
        <v>945761.79739999992</v>
      </c>
      <c r="F113" s="55">
        <v>367.34774660000005</v>
      </c>
      <c r="G113" s="55">
        <v>1112658.3192</v>
      </c>
      <c r="H113" s="55">
        <v>341.6541684</v>
      </c>
      <c r="I113" s="55">
        <v>1126075.5415700001</v>
      </c>
      <c r="J113" s="55">
        <v>80.07906028409991</v>
      </c>
      <c r="K113" s="55">
        <v>4653970.2690999992</v>
      </c>
      <c r="L113" s="55">
        <v>26.937618800002383</v>
      </c>
      <c r="M113" s="55">
        <v>58803.20962099731</v>
      </c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</row>
    <row r="114" spans="1:31" ht="15.75" customHeight="1" x14ac:dyDescent="0.25">
      <c r="A114" s="103"/>
      <c r="B114" s="53" t="s">
        <v>151</v>
      </c>
      <c r="C114" s="54" t="s">
        <v>152</v>
      </c>
      <c r="D114" s="55">
        <v>1.04606</v>
      </c>
      <c r="E114" s="55">
        <v>454.42919999999998</v>
      </c>
      <c r="F114" s="55">
        <v>0.79844999999999999</v>
      </c>
      <c r="G114" s="55">
        <v>692.11649999999997</v>
      </c>
      <c r="H114" s="55">
        <v>0</v>
      </c>
      <c r="I114" s="55">
        <v>0</v>
      </c>
      <c r="J114" s="55"/>
      <c r="K114" s="55"/>
      <c r="L114" s="55">
        <v>0.28938999999999998</v>
      </c>
      <c r="M114" s="55">
        <v>317.80725899999999</v>
      </c>
      <c r="N114" s="55">
        <v>155.49062000000004</v>
      </c>
      <c r="O114" s="55">
        <v>120938.70107700001</v>
      </c>
      <c r="P114" s="55">
        <v>0</v>
      </c>
      <c r="Q114" s="55">
        <v>68.599999999999994</v>
      </c>
      <c r="R114" s="55">
        <v>0.04</v>
      </c>
      <c r="S114" s="55">
        <v>70.38</v>
      </c>
      <c r="T114" s="55">
        <v>14.3</v>
      </c>
      <c r="U114" s="55">
        <v>15399.67</v>
      </c>
      <c r="V114" s="55">
        <v>3.7829500000000005</v>
      </c>
      <c r="W114" s="55">
        <v>5504.304736</v>
      </c>
      <c r="X114" s="55">
        <v>20.454870000000003</v>
      </c>
      <c r="Y114" s="55">
        <v>35007.684370000003</v>
      </c>
      <c r="Z114" s="55">
        <v>20.169890000000002</v>
      </c>
      <c r="AA114" s="55">
        <v>48823.980197999997</v>
      </c>
      <c r="AB114" s="55">
        <v>23.028630000000007</v>
      </c>
      <c r="AC114" s="55">
        <v>47732.122412999997</v>
      </c>
      <c r="AD114" s="55">
        <v>18.057700000000001</v>
      </c>
      <c r="AE114" s="55">
        <v>43634.595663</v>
      </c>
    </row>
    <row r="115" spans="1:31" ht="15.75" customHeight="1" x14ac:dyDescent="0.25">
      <c r="A115" s="103"/>
      <c r="B115" s="53" t="s">
        <v>153</v>
      </c>
      <c r="C115" s="54" t="s">
        <v>154</v>
      </c>
      <c r="D115" s="55">
        <v>11.744149999999999</v>
      </c>
      <c r="E115" s="55">
        <v>4535.3252000000002</v>
      </c>
      <c r="F115" s="55">
        <v>14.21885</v>
      </c>
      <c r="G115" s="55">
        <v>19132.495300000002</v>
      </c>
      <c r="H115" s="55">
        <v>7.0030800000000006</v>
      </c>
      <c r="I115" s="55">
        <v>16199.512755000002</v>
      </c>
      <c r="J115" s="55">
        <v>73.956012799999996</v>
      </c>
      <c r="K115" s="55">
        <v>57860.254978999998</v>
      </c>
      <c r="L115" s="55">
        <v>99.493199999999902</v>
      </c>
      <c r="M115" s="55">
        <v>86200.052136999962</v>
      </c>
      <c r="N115" s="55">
        <v>171.20863000000003</v>
      </c>
      <c r="O115" s="55">
        <v>189051.12553999998</v>
      </c>
      <c r="P115" s="55">
        <v>107.03033000000001</v>
      </c>
      <c r="Q115" s="55">
        <v>91801.269672999988</v>
      </c>
      <c r="R115" s="55">
        <v>95.453849999999989</v>
      </c>
      <c r="S115" s="55">
        <v>107519.57794</v>
      </c>
      <c r="T115" s="55">
        <v>67.151719999999997</v>
      </c>
      <c r="U115" s="55">
        <v>86818.724839000002</v>
      </c>
      <c r="V115" s="55">
        <v>97.010899999999992</v>
      </c>
      <c r="W115" s="55">
        <v>121999.594132</v>
      </c>
      <c r="X115" s="55">
        <v>220.51374000000001</v>
      </c>
      <c r="Y115" s="55">
        <v>257591.447545</v>
      </c>
      <c r="Z115" s="55">
        <v>256.06388000000004</v>
      </c>
      <c r="AA115" s="55">
        <v>275827.02417200006</v>
      </c>
      <c r="AB115" s="55">
        <v>110.04775000000001</v>
      </c>
      <c r="AC115" s="55">
        <v>135545.00322999997</v>
      </c>
      <c r="AD115" s="55">
        <v>187.65247999999997</v>
      </c>
      <c r="AE115" s="55">
        <v>180550.082911</v>
      </c>
    </row>
    <row r="116" spans="1:31" ht="15.75" customHeight="1" x14ac:dyDescent="0.25">
      <c r="A116" s="103"/>
      <c r="B116" s="53" t="s">
        <v>155</v>
      </c>
      <c r="C116" s="54" t="s">
        <v>156</v>
      </c>
      <c r="D116" s="55">
        <v>1.6109</v>
      </c>
      <c r="E116" s="55">
        <v>3559.9279000000001</v>
      </c>
      <c r="F116" s="55">
        <v>4.7709999999999999</v>
      </c>
      <c r="G116" s="55">
        <v>10249.8416</v>
      </c>
      <c r="H116" s="55">
        <v>1.1040000000000001</v>
      </c>
      <c r="I116" s="55">
        <v>1159.2</v>
      </c>
      <c r="J116" s="55">
        <v>0.90500000000000003</v>
      </c>
      <c r="K116" s="55">
        <v>1600.04</v>
      </c>
      <c r="L116" s="55">
        <v>82.492000000000004</v>
      </c>
      <c r="M116" s="55">
        <v>89484.755200000014</v>
      </c>
      <c r="N116" s="55"/>
      <c r="O116" s="55"/>
      <c r="P116" s="55">
        <v>1.2586200000000001</v>
      </c>
      <c r="Q116" s="55">
        <v>1716.1389000000001</v>
      </c>
      <c r="R116" s="55">
        <v>30.022306666666669</v>
      </c>
      <c r="S116" s="55">
        <v>12994.538554666666</v>
      </c>
      <c r="T116" s="55">
        <v>291.07054999999997</v>
      </c>
      <c r="U116" s="55">
        <v>243124.41311100003</v>
      </c>
      <c r="V116" s="55">
        <v>1.8879999999999999</v>
      </c>
      <c r="W116" s="55">
        <v>2133.44</v>
      </c>
      <c r="X116" s="55">
        <v>213.43286999999998</v>
      </c>
      <c r="Y116" s="55">
        <v>136038.06044</v>
      </c>
      <c r="Z116" s="55">
        <v>57.866</v>
      </c>
      <c r="AA116" s="55">
        <v>57918.948400000001</v>
      </c>
      <c r="AB116" s="55">
        <v>8.2839999999999989</v>
      </c>
      <c r="AC116" s="55">
        <v>9602.594000000001</v>
      </c>
      <c r="AD116" s="55">
        <v>5.0905000000000005</v>
      </c>
      <c r="AE116" s="55">
        <v>3374.4924499999997</v>
      </c>
    </row>
    <row r="117" spans="1:31" ht="15.75" customHeight="1" x14ac:dyDescent="0.25">
      <c r="A117" s="157">
        <v>714.9</v>
      </c>
      <c r="B117" s="158"/>
      <c r="C117" s="54" t="s">
        <v>157</v>
      </c>
      <c r="D117" s="55">
        <v>2.1225179999999999</v>
      </c>
      <c r="E117" s="55">
        <v>2637.6817000000001</v>
      </c>
      <c r="F117" s="55">
        <v>0.36501020000000001</v>
      </c>
      <c r="G117" s="55">
        <v>574.23630000000003</v>
      </c>
      <c r="H117" s="55">
        <v>5.4290000000000002E-4</v>
      </c>
      <c r="I117" s="55">
        <v>36.75</v>
      </c>
      <c r="J117" s="55"/>
      <c r="K117" s="55"/>
      <c r="L117" s="55">
        <v>2.0449999999999999</v>
      </c>
      <c r="M117" s="55">
        <v>3060.1379999999999</v>
      </c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</row>
    <row r="118" spans="1:31" s="42" customFormat="1" ht="15.75" customHeight="1" x14ac:dyDescent="0.25">
      <c r="A118" s="81"/>
      <c r="B118" s="81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</row>
    <row r="119" spans="1:31" s="42" customFormat="1" ht="15.75" customHeight="1" x14ac:dyDescent="0.25">
      <c r="A119" s="81"/>
      <c r="B119" s="81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</row>
    <row r="120" spans="1:31" ht="16.5" customHeight="1" x14ac:dyDescent="0.25">
      <c r="A120" s="111"/>
      <c r="B120" s="111"/>
      <c r="C120" s="112"/>
      <c r="D120" s="113"/>
      <c r="E120" s="113"/>
      <c r="F120" s="113"/>
      <c r="G120" s="113"/>
      <c r="H120" s="113"/>
      <c r="I120" s="113"/>
      <c r="J120" s="42"/>
      <c r="K120" s="114"/>
      <c r="L120" s="42"/>
      <c r="M120" s="42"/>
      <c r="N120" s="42"/>
      <c r="O120" s="42"/>
      <c r="Q120" s="42"/>
      <c r="S120" s="42"/>
      <c r="T120" s="42"/>
      <c r="U120" s="42"/>
      <c r="V120" s="42"/>
      <c r="W120" s="42"/>
      <c r="AE120" s="44" t="s">
        <v>158</v>
      </c>
    </row>
    <row r="121" spans="1:31" ht="15" customHeight="1" x14ac:dyDescent="0.25">
      <c r="A121" s="81"/>
      <c r="B121" s="81"/>
      <c r="C121" s="82"/>
      <c r="D121" s="82"/>
      <c r="E121" s="82"/>
      <c r="F121" s="82"/>
      <c r="G121" s="82"/>
      <c r="H121" s="82"/>
      <c r="I121" s="42"/>
      <c r="J121" s="42"/>
      <c r="K121" s="42"/>
      <c r="L121" s="42"/>
      <c r="M121" s="44"/>
      <c r="N121" s="42"/>
      <c r="Q121" s="42"/>
      <c r="S121" s="42"/>
      <c r="T121" s="42"/>
      <c r="U121" s="42"/>
      <c r="V121" s="42"/>
      <c r="W121" s="42"/>
    </row>
    <row r="122" spans="1:31" ht="13.5" customHeight="1" x14ac:dyDescent="0.25">
      <c r="A122" s="141" t="str">
        <f>$A$7</f>
        <v>Cuadro 8.4</v>
      </c>
      <c r="B122" s="141"/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</row>
    <row r="123" spans="1:31" ht="15" customHeight="1" x14ac:dyDescent="0.25">
      <c r="A123" s="140" t="s">
        <v>238</v>
      </c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</row>
    <row r="124" spans="1:31" ht="17.25" customHeight="1" x14ac:dyDescent="0.25">
      <c r="A124" s="140" t="s">
        <v>3</v>
      </c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</row>
    <row r="125" spans="1:31" ht="18" customHeight="1" thickBot="1" x14ac:dyDescent="0.3">
      <c r="A125" s="145" t="s">
        <v>4</v>
      </c>
      <c r="B125" s="146" t="s">
        <v>5</v>
      </c>
      <c r="C125" s="142" t="s">
        <v>63</v>
      </c>
      <c r="D125" s="155">
        <v>2012</v>
      </c>
      <c r="E125" s="155"/>
      <c r="F125" s="155">
        <v>2013</v>
      </c>
      <c r="G125" s="155"/>
      <c r="H125" s="155">
        <v>2014</v>
      </c>
      <c r="I125" s="155"/>
      <c r="J125" s="139">
        <v>2015</v>
      </c>
      <c r="K125" s="139"/>
      <c r="L125" s="139">
        <v>2016</v>
      </c>
      <c r="M125" s="139"/>
      <c r="N125" s="139">
        <v>2017</v>
      </c>
      <c r="O125" s="139"/>
      <c r="P125" s="139" t="s">
        <v>64</v>
      </c>
      <c r="Q125" s="139"/>
      <c r="R125" s="139">
        <v>2019</v>
      </c>
      <c r="S125" s="139"/>
      <c r="T125" s="139" t="s">
        <v>65</v>
      </c>
      <c r="U125" s="139"/>
      <c r="V125" s="139">
        <v>2021</v>
      </c>
      <c r="W125" s="139"/>
      <c r="X125" s="139">
        <v>2022</v>
      </c>
      <c r="Y125" s="139"/>
      <c r="Z125" s="139">
        <v>2023</v>
      </c>
      <c r="AA125" s="139"/>
      <c r="AB125" s="139" t="s">
        <v>230</v>
      </c>
      <c r="AC125" s="139"/>
      <c r="AD125" s="139" t="s">
        <v>235</v>
      </c>
      <c r="AE125" s="139"/>
    </row>
    <row r="126" spans="1:31" ht="18" customHeight="1" x14ac:dyDescent="0.25">
      <c r="A126" s="145"/>
      <c r="B126" s="146"/>
      <c r="C126" s="142"/>
      <c r="D126" s="48" t="s">
        <v>7</v>
      </c>
      <c r="E126" s="48" t="s">
        <v>8</v>
      </c>
      <c r="F126" s="48" t="s">
        <v>7</v>
      </c>
      <c r="G126" s="48" t="s">
        <v>8</v>
      </c>
      <c r="H126" s="48" t="s">
        <v>7</v>
      </c>
      <c r="I126" s="48" t="s">
        <v>8</v>
      </c>
      <c r="J126" s="48" t="s">
        <v>7</v>
      </c>
      <c r="K126" s="48" t="s">
        <v>8</v>
      </c>
      <c r="L126" s="48" t="s">
        <v>7</v>
      </c>
      <c r="M126" s="48" t="s">
        <v>8</v>
      </c>
      <c r="N126" s="48" t="s">
        <v>7</v>
      </c>
      <c r="O126" s="48" t="s">
        <v>8</v>
      </c>
      <c r="P126" s="48" t="s">
        <v>7</v>
      </c>
      <c r="Q126" s="48" t="s">
        <v>8</v>
      </c>
      <c r="R126" s="48" t="s">
        <v>7</v>
      </c>
      <c r="S126" s="48" t="s">
        <v>8</v>
      </c>
      <c r="T126" s="48" t="s">
        <v>7</v>
      </c>
      <c r="U126" s="48" t="s">
        <v>8</v>
      </c>
      <c r="V126" s="48" t="s">
        <v>7</v>
      </c>
      <c r="W126" s="48" t="s">
        <v>8</v>
      </c>
      <c r="X126" s="48" t="s">
        <v>7</v>
      </c>
      <c r="Y126" s="48" t="s">
        <v>8</v>
      </c>
      <c r="Z126" s="48" t="s">
        <v>7</v>
      </c>
      <c r="AA126" s="48" t="s">
        <v>8</v>
      </c>
      <c r="AB126" s="48" t="s">
        <v>7</v>
      </c>
      <c r="AC126" s="48" t="s">
        <v>8</v>
      </c>
      <c r="AD126" s="48" t="s">
        <v>7</v>
      </c>
      <c r="AE126" s="48" t="s">
        <v>8</v>
      </c>
    </row>
    <row r="127" spans="1:31" ht="14.25" customHeight="1" x14ac:dyDescent="0.25">
      <c r="A127" s="49" t="s">
        <v>159</v>
      </c>
      <c r="B127" s="50"/>
      <c r="C127" s="115" t="s">
        <v>160</v>
      </c>
      <c r="D127" s="52"/>
      <c r="E127" s="52"/>
      <c r="F127" s="52"/>
      <c r="G127" s="52"/>
      <c r="H127" s="52"/>
      <c r="I127" s="52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ht="14.25" customHeight="1" x14ac:dyDescent="0.25">
      <c r="A128" s="53"/>
      <c r="B128" s="53" t="s">
        <v>161</v>
      </c>
      <c r="C128" s="54" t="s">
        <v>162</v>
      </c>
      <c r="D128" s="55">
        <v>4832.1684933000006</v>
      </c>
      <c r="E128" s="55">
        <v>2596147.2874000003</v>
      </c>
      <c r="F128" s="55">
        <v>4400.6616199999999</v>
      </c>
      <c r="G128" s="55">
        <v>2237758.7493000003</v>
      </c>
      <c r="H128" s="55">
        <v>4786.5780599999998</v>
      </c>
      <c r="I128" s="55">
        <v>2587671.5695639998</v>
      </c>
      <c r="J128" s="55">
        <v>8954.8660051000006</v>
      </c>
      <c r="K128" s="55">
        <v>5168803.6883999985</v>
      </c>
      <c r="L128" s="55">
        <v>4873.603562100001</v>
      </c>
      <c r="M128" s="55">
        <v>2848798.7854399998</v>
      </c>
      <c r="N128" s="55">
        <v>4308.3776317000002</v>
      </c>
      <c r="O128" s="55">
        <v>2560905.4353960003</v>
      </c>
      <c r="P128" s="55">
        <v>702.27162999999985</v>
      </c>
      <c r="Q128" s="55">
        <v>455298.01661499997</v>
      </c>
      <c r="R128" s="55">
        <v>645.81056000000001</v>
      </c>
      <c r="S128" s="55">
        <v>388651.97161199996</v>
      </c>
      <c r="T128" s="55">
        <v>1663.9488299999998</v>
      </c>
      <c r="U128" s="55">
        <v>1275032.523417</v>
      </c>
      <c r="V128" s="55">
        <v>7605.5767899999992</v>
      </c>
      <c r="W128" s="55">
        <v>5511450.8808320006</v>
      </c>
      <c r="X128" s="55">
        <v>28496.482339999999</v>
      </c>
      <c r="Y128" s="55">
        <v>17670339.890623003</v>
      </c>
      <c r="Z128" s="55">
        <v>16012.83288</v>
      </c>
      <c r="AA128" s="55">
        <v>11553547.850021001</v>
      </c>
      <c r="AB128" s="55">
        <v>15823.661500000002</v>
      </c>
      <c r="AC128" s="55">
        <v>11194342.063552</v>
      </c>
      <c r="AD128" s="55">
        <v>20955.089000000004</v>
      </c>
      <c r="AE128" s="55">
        <v>20223315.086300001</v>
      </c>
    </row>
    <row r="129" spans="1:31" ht="14.25" customHeight="1" x14ac:dyDescent="0.25">
      <c r="A129" s="34"/>
      <c r="B129" s="53" t="s">
        <v>163</v>
      </c>
      <c r="C129" s="54" t="s">
        <v>164</v>
      </c>
      <c r="D129" s="55">
        <v>48.743133999999998</v>
      </c>
      <c r="E129" s="55">
        <v>30205.2886</v>
      </c>
      <c r="F129" s="55">
        <v>4.7369899999999996</v>
      </c>
      <c r="G129" s="55">
        <v>3892.4016999999999</v>
      </c>
      <c r="H129" s="55">
        <v>18.069192000000001</v>
      </c>
      <c r="I129" s="55">
        <v>24953.005606000002</v>
      </c>
      <c r="J129" s="55">
        <v>16.831649999999996</v>
      </c>
      <c r="K129" s="55">
        <v>5651.0767609999994</v>
      </c>
      <c r="L129" s="55">
        <v>23.740639999999999</v>
      </c>
      <c r="M129" s="55">
        <v>6813.03827</v>
      </c>
      <c r="N129" s="55">
        <v>95.159199999999984</v>
      </c>
      <c r="O129" s="55">
        <v>128281.14742200001</v>
      </c>
      <c r="P129" s="55">
        <v>11.810179999999999</v>
      </c>
      <c r="Q129" s="55">
        <v>9703.6811340000004</v>
      </c>
      <c r="R129" s="55"/>
      <c r="S129" s="55"/>
      <c r="T129" s="55">
        <v>2.2699999999999999E-3</v>
      </c>
      <c r="U129" s="55">
        <v>14.8231</v>
      </c>
      <c r="V129" s="55">
        <v>17.28</v>
      </c>
      <c r="W129" s="55">
        <v>3240</v>
      </c>
      <c r="X129" s="55">
        <v>0</v>
      </c>
      <c r="Y129" s="55">
        <v>0</v>
      </c>
      <c r="Z129" s="55">
        <v>18.221400000000003</v>
      </c>
      <c r="AA129" s="55">
        <v>8751.5843999999997</v>
      </c>
      <c r="AB129" s="55">
        <v>0</v>
      </c>
      <c r="AC129" s="55">
        <v>0</v>
      </c>
      <c r="AD129" s="55">
        <v>0</v>
      </c>
      <c r="AE129" s="55">
        <v>0</v>
      </c>
    </row>
    <row r="130" spans="1:31" ht="14.25" customHeight="1" x14ac:dyDescent="0.25">
      <c r="A130" s="53"/>
      <c r="B130" s="53" t="s">
        <v>165</v>
      </c>
      <c r="C130" s="54" t="s">
        <v>166</v>
      </c>
      <c r="D130" s="55">
        <v>15.392010000000001</v>
      </c>
      <c r="E130" s="55">
        <v>24926.5857</v>
      </c>
      <c r="F130" s="55">
        <v>23.78218</v>
      </c>
      <c r="G130" s="55">
        <v>45280.481200000002</v>
      </c>
      <c r="H130" s="55">
        <v>0.54405359999999992</v>
      </c>
      <c r="I130" s="55">
        <v>573.98889999999994</v>
      </c>
      <c r="J130" s="55">
        <v>41.892555599999994</v>
      </c>
      <c r="K130" s="55">
        <v>54025.32546</v>
      </c>
      <c r="L130" s="55">
        <v>21.852739999999997</v>
      </c>
      <c r="M130" s="55">
        <v>27633.971297999997</v>
      </c>
      <c r="N130" s="55">
        <v>73.700316000000001</v>
      </c>
      <c r="O130" s="55">
        <v>66090.364023999995</v>
      </c>
      <c r="P130" s="55">
        <v>46.436358599999991</v>
      </c>
      <c r="Q130" s="55">
        <v>50538.657420000003</v>
      </c>
      <c r="R130" s="55">
        <v>35.887150000000005</v>
      </c>
      <c r="S130" s="55">
        <v>46680.527551999992</v>
      </c>
      <c r="T130" s="55">
        <v>67.684870000000004</v>
      </c>
      <c r="U130" s="55">
        <v>81659.264165000001</v>
      </c>
      <c r="V130" s="55">
        <v>149.06569000000002</v>
      </c>
      <c r="W130" s="55">
        <v>208394.408948</v>
      </c>
      <c r="X130" s="55">
        <v>441.13547000000011</v>
      </c>
      <c r="Y130" s="55">
        <v>516103.80858700001</v>
      </c>
      <c r="Z130" s="55">
        <v>450.34280000000001</v>
      </c>
      <c r="AA130" s="55">
        <v>537471.33511899994</v>
      </c>
      <c r="AB130" s="55">
        <v>244.95929000000001</v>
      </c>
      <c r="AC130" s="55">
        <v>292504.954257</v>
      </c>
      <c r="AD130" s="55">
        <v>427.80376999999999</v>
      </c>
      <c r="AE130" s="55">
        <v>403795.53750900005</v>
      </c>
    </row>
    <row r="131" spans="1:31" ht="14.25" customHeight="1" x14ac:dyDescent="0.25">
      <c r="A131" s="53"/>
      <c r="B131" s="53" t="s">
        <v>167</v>
      </c>
      <c r="C131" s="54" t="s">
        <v>168</v>
      </c>
      <c r="D131" s="55">
        <v>36.332970000000003</v>
      </c>
      <c r="E131" s="55">
        <v>14197.56</v>
      </c>
      <c r="F131" s="55">
        <v>0.69882999999999995</v>
      </c>
      <c r="G131" s="55">
        <v>1123.9769000000001</v>
      </c>
      <c r="H131" s="55">
        <v>0</v>
      </c>
      <c r="I131" s="55">
        <v>0</v>
      </c>
      <c r="J131" s="55">
        <v>36</v>
      </c>
      <c r="K131" s="55">
        <v>14547.6</v>
      </c>
      <c r="L131" s="55">
        <v>22.750900000000001</v>
      </c>
      <c r="M131" s="55">
        <v>24009.957150000002</v>
      </c>
      <c r="N131" s="55">
        <v>850.67274909999992</v>
      </c>
      <c r="O131" s="55">
        <v>706613.64126199996</v>
      </c>
      <c r="P131" s="55">
        <v>1.3526128000000002</v>
      </c>
      <c r="Q131" s="55">
        <v>3145.9956760000005</v>
      </c>
      <c r="R131" s="55">
        <v>18.300620000000002</v>
      </c>
      <c r="S131" s="55">
        <v>10253.094883</v>
      </c>
      <c r="T131" s="55">
        <v>189.89982000000001</v>
      </c>
      <c r="U131" s="55">
        <v>71984.691779999994</v>
      </c>
      <c r="V131" s="55">
        <v>0</v>
      </c>
      <c r="W131" s="55">
        <v>0</v>
      </c>
      <c r="X131" s="55">
        <v>0</v>
      </c>
      <c r="Y131" s="55">
        <v>0</v>
      </c>
      <c r="Z131" s="55">
        <v>20.36</v>
      </c>
      <c r="AA131" s="55">
        <v>12762.5</v>
      </c>
      <c r="AB131" s="55">
        <v>0</v>
      </c>
      <c r="AC131" s="55">
        <v>0</v>
      </c>
      <c r="AD131" s="55">
        <v>5.7438900000000004</v>
      </c>
      <c r="AE131" s="55">
        <v>3682.4078789999999</v>
      </c>
    </row>
    <row r="132" spans="1:31" ht="14.25" customHeight="1" x14ac:dyDescent="0.25">
      <c r="A132" s="53"/>
      <c r="B132" s="53" t="s">
        <v>169</v>
      </c>
      <c r="C132" s="54" t="s">
        <v>170</v>
      </c>
      <c r="D132" s="55">
        <v>2.1180708999999998</v>
      </c>
      <c r="E132" s="55">
        <v>1790.625</v>
      </c>
      <c r="F132" s="55">
        <v>141.94288999999998</v>
      </c>
      <c r="G132" s="55">
        <v>66095.376099999994</v>
      </c>
      <c r="H132" s="55">
        <v>191.339</v>
      </c>
      <c r="I132" s="55">
        <v>68629.887499999997</v>
      </c>
      <c r="J132" s="55">
        <v>908.61778019999997</v>
      </c>
      <c r="K132" s="55">
        <v>793397.280806</v>
      </c>
      <c r="L132" s="55">
        <v>821.1837399999996</v>
      </c>
      <c r="M132" s="55">
        <v>643951.82757400023</v>
      </c>
      <c r="N132" s="55">
        <v>1456.1719500000002</v>
      </c>
      <c r="O132" s="55">
        <v>1448891.9411119998</v>
      </c>
      <c r="P132" s="55">
        <v>0.78453030000000001</v>
      </c>
      <c r="Q132" s="55">
        <v>1882.3245999999999</v>
      </c>
      <c r="R132" s="55">
        <v>989.71151999999995</v>
      </c>
      <c r="S132" s="55">
        <v>890178.22693499993</v>
      </c>
      <c r="T132" s="55">
        <v>887.91947000000005</v>
      </c>
      <c r="U132" s="55">
        <v>895946.04290200002</v>
      </c>
      <c r="V132" s="55">
        <v>958.51459</v>
      </c>
      <c r="W132" s="55">
        <v>866052.15852699999</v>
      </c>
      <c r="X132" s="55">
        <v>739.93698000000006</v>
      </c>
      <c r="Y132" s="55">
        <v>854577.71981300006</v>
      </c>
      <c r="Z132" s="55">
        <v>664.27613000000008</v>
      </c>
      <c r="AA132" s="55">
        <v>910044.58638200001</v>
      </c>
      <c r="AB132" s="55">
        <v>397.46005000000002</v>
      </c>
      <c r="AC132" s="55">
        <v>545300.37908200012</v>
      </c>
      <c r="AD132" s="55">
        <v>460.83404999999999</v>
      </c>
      <c r="AE132" s="55">
        <v>608948.52712499991</v>
      </c>
    </row>
    <row r="133" spans="1:31" ht="14.25" customHeight="1" x14ac:dyDescent="0.25">
      <c r="A133" s="53"/>
      <c r="B133" s="53" t="s">
        <v>171</v>
      </c>
      <c r="C133" s="54" t="s">
        <v>172</v>
      </c>
      <c r="D133" s="55">
        <v>0.49199999999999999</v>
      </c>
      <c r="E133" s="55">
        <v>723.24779999999998</v>
      </c>
      <c r="F133" s="55">
        <v>7.6461999999999994</v>
      </c>
      <c r="G133" s="55">
        <v>4052.4859999999999</v>
      </c>
      <c r="H133" s="55">
        <v>0</v>
      </c>
      <c r="I133" s="55">
        <v>0</v>
      </c>
      <c r="J133" s="55">
        <v>5.2074599999999999E-2</v>
      </c>
      <c r="K133" s="55">
        <v>404.92</v>
      </c>
      <c r="L133" s="55">
        <v>3.2754499999999998</v>
      </c>
      <c r="M133" s="55">
        <v>4097.1013299999995</v>
      </c>
      <c r="N133" s="55">
        <v>1.1889027000000001</v>
      </c>
      <c r="O133" s="55">
        <v>1223.926453</v>
      </c>
      <c r="P133" s="55">
        <v>44.8</v>
      </c>
      <c r="Q133" s="55">
        <v>19202.079999999998</v>
      </c>
      <c r="R133" s="55">
        <v>34.646860000000004</v>
      </c>
      <c r="S133" s="55">
        <v>4533.7784320000001</v>
      </c>
      <c r="T133" s="55">
        <v>6.1758899999999999</v>
      </c>
      <c r="U133" s="55">
        <v>5939.6956840000003</v>
      </c>
      <c r="V133" s="55">
        <v>18.341090000000001</v>
      </c>
      <c r="W133" s="55">
        <v>10673.924241999999</v>
      </c>
      <c r="X133" s="55">
        <v>0.28499999999999998</v>
      </c>
      <c r="Y133" s="55">
        <v>223.98150000000001</v>
      </c>
      <c r="Z133" s="55">
        <v>16.421789999999998</v>
      </c>
      <c r="AA133" s="55">
        <v>17749.910319000002</v>
      </c>
      <c r="AB133" s="55">
        <v>2.84091</v>
      </c>
      <c r="AC133" s="55">
        <v>2414.7734999999998</v>
      </c>
      <c r="AD133" s="55">
        <v>13.294359999999999</v>
      </c>
      <c r="AE133" s="55">
        <v>5784.7266799999998</v>
      </c>
    </row>
    <row r="134" spans="1:31" ht="14.25" customHeight="1" x14ac:dyDescent="0.25">
      <c r="A134" s="53"/>
      <c r="B134" s="53" t="s">
        <v>173</v>
      </c>
      <c r="C134" s="54" t="s">
        <v>174</v>
      </c>
      <c r="D134" s="55">
        <v>100.8383206</v>
      </c>
      <c r="E134" s="55">
        <v>33905.600999999995</v>
      </c>
      <c r="F134" s="55">
        <v>145.89788000000001</v>
      </c>
      <c r="G134" s="55">
        <v>35854.455999999991</v>
      </c>
      <c r="H134" s="55">
        <v>564.10521999999992</v>
      </c>
      <c r="I134" s="55">
        <v>63788.214246000003</v>
      </c>
      <c r="J134" s="55">
        <v>83.804043500000006</v>
      </c>
      <c r="K134" s="55">
        <v>20347.079571999999</v>
      </c>
      <c r="L134" s="55">
        <v>1.2345600000000001</v>
      </c>
      <c r="M134" s="55">
        <v>9148.5671739999998</v>
      </c>
      <c r="N134" s="55">
        <v>15.403509599999998</v>
      </c>
      <c r="O134" s="55">
        <v>35120.230243999998</v>
      </c>
      <c r="P134" s="55">
        <v>25.147447900000003</v>
      </c>
      <c r="Q134" s="55">
        <v>31709.512502000001</v>
      </c>
      <c r="R134" s="55">
        <v>55.091190000000005</v>
      </c>
      <c r="S134" s="55">
        <v>21486.985177999995</v>
      </c>
      <c r="T134" s="55">
        <v>41.486486599999999</v>
      </c>
      <c r="U134" s="55">
        <v>15330.225839999999</v>
      </c>
      <c r="V134" s="55">
        <v>0.50142999999999993</v>
      </c>
      <c r="W134" s="55">
        <v>3968.2959839999999</v>
      </c>
      <c r="X134" s="55">
        <v>0</v>
      </c>
      <c r="Y134" s="55">
        <v>0</v>
      </c>
      <c r="Z134" s="55">
        <v>0</v>
      </c>
      <c r="AA134" s="55">
        <v>0</v>
      </c>
      <c r="AB134" s="55">
        <v>0</v>
      </c>
      <c r="AC134" s="55">
        <v>0</v>
      </c>
      <c r="AD134" s="55">
        <v>44.496439999999993</v>
      </c>
      <c r="AE134" s="55">
        <v>38262.488755999999</v>
      </c>
    </row>
    <row r="135" spans="1:31" ht="14.25" customHeight="1" x14ac:dyDescent="0.25">
      <c r="A135" s="53"/>
      <c r="B135" s="53" t="s">
        <v>175</v>
      </c>
      <c r="C135" s="54" t="s">
        <v>176</v>
      </c>
      <c r="D135" s="55">
        <v>19.899999999999999</v>
      </c>
      <c r="E135" s="55">
        <v>9100</v>
      </c>
      <c r="F135" s="55">
        <v>0</v>
      </c>
      <c r="G135" s="55">
        <v>0</v>
      </c>
      <c r="H135" s="55">
        <v>6.4531335999999992</v>
      </c>
      <c r="I135" s="55">
        <v>10122.8469</v>
      </c>
      <c r="J135" s="55">
        <v>294.25413960000003</v>
      </c>
      <c r="K135" s="55">
        <v>273154.11044399999</v>
      </c>
      <c r="L135" s="55">
        <v>497.52679000000001</v>
      </c>
      <c r="M135" s="55">
        <v>496413.7136759999</v>
      </c>
      <c r="N135" s="55">
        <v>1888.2747548999998</v>
      </c>
      <c r="O135" s="55">
        <v>1496314.6023850001</v>
      </c>
      <c r="P135" s="55">
        <v>2457.7391774000002</v>
      </c>
      <c r="Q135" s="55">
        <v>2239229.8688710001</v>
      </c>
      <c r="R135" s="55">
        <v>3005.9364699999996</v>
      </c>
      <c r="S135" s="55">
        <v>2594670.3229999999</v>
      </c>
      <c r="T135" s="55">
        <v>2794.6209900000003</v>
      </c>
      <c r="U135" s="55">
        <v>3349384.5309940004</v>
      </c>
      <c r="V135" s="55">
        <v>3534.8193799999999</v>
      </c>
      <c r="W135" s="55">
        <v>4332542.2062449995</v>
      </c>
      <c r="X135" s="55">
        <v>4394.0506700000005</v>
      </c>
      <c r="Y135" s="55">
        <v>5540796.2776379986</v>
      </c>
      <c r="Z135" s="55">
        <v>5362.0669100000005</v>
      </c>
      <c r="AA135" s="55">
        <v>6360590.7295439998</v>
      </c>
      <c r="AB135" s="55">
        <v>7839.7572700000001</v>
      </c>
      <c r="AC135" s="55">
        <v>8917594.3832460009</v>
      </c>
      <c r="AD135" s="55">
        <v>9891.1339399999979</v>
      </c>
      <c r="AE135" s="55">
        <v>9240055.2686870024</v>
      </c>
    </row>
    <row r="136" spans="1:31" ht="14.25" customHeight="1" x14ac:dyDescent="0.25">
      <c r="A136" s="53"/>
      <c r="B136" s="53" t="s">
        <v>177</v>
      </c>
      <c r="C136" s="54" t="s">
        <v>178</v>
      </c>
      <c r="D136" s="55">
        <v>5841.0244297999998</v>
      </c>
      <c r="E136" s="55">
        <v>15228400.961100001</v>
      </c>
      <c r="F136" s="55">
        <v>5407.3298898000003</v>
      </c>
      <c r="G136" s="55">
        <v>14202849.8958</v>
      </c>
      <c r="H136" s="55">
        <v>6341.5638062999997</v>
      </c>
      <c r="I136" s="55">
        <v>16073786.955253001</v>
      </c>
      <c r="J136" s="55">
        <v>6042.7457661999997</v>
      </c>
      <c r="K136" s="55">
        <v>13536712.092385001</v>
      </c>
      <c r="L136" s="55">
        <v>7486.7806495999957</v>
      </c>
      <c r="M136" s="55">
        <v>18800662.989665002</v>
      </c>
      <c r="N136" s="55">
        <v>7440.5453976999979</v>
      </c>
      <c r="O136" s="55">
        <v>20183695.989423998</v>
      </c>
      <c r="P136" s="55">
        <v>6859.0277914050002</v>
      </c>
      <c r="Q136" s="55">
        <v>18443873.115440998</v>
      </c>
      <c r="R136" s="55">
        <v>7873.5837594000004</v>
      </c>
      <c r="S136" s="55">
        <v>19968194.537279002</v>
      </c>
      <c r="T136" s="55">
        <v>7910.0166400000007</v>
      </c>
      <c r="U136" s="55">
        <v>22034696.348079998</v>
      </c>
      <c r="V136" s="55">
        <v>6543.2314300000007</v>
      </c>
      <c r="W136" s="55">
        <v>17037247.432464998</v>
      </c>
      <c r="X136" s="55">
        <v>8114.4361800000006</v>
      </c>
      <c r="Y136" s="55">
        <v>20083175.634091005</v>
      </c>
      <c r="Z136" s="55">
        <v>10142.87292</v>
      </c>
      <c r="AA136" s="55">
        <v>26870954.220769994</v>
      </c>
      <c r="AB136" s="55">
        <v>9379.7878899999996</v>
      </c>
      <c r="AC136" s="55">
        <v>27901682.942173999</v>
      </c>
      <c r="AD136" s="55">
        <v>11018.944219999998</v>
      </c>
      <c r="AE136" s="55">
        <v>32585842.569326997</v>
      </c>
    </row>
    <row r="137" spans="1:31" ht="14.25" customHeight="1" x14ac:dyDescent="0.25">
      <c r="A137" s="53"/>
      <c r="B137" s="53" t="s">
        <v>179</v>
      </c>
      <c r="C137" s="54" t="s">
        <v>180</v>
      </c>
      <c r="D137" s="55">
        <v>3.298</v>
      </c>
      <c r="E137" s="55">
        <v>15075.045</v>
      </c>
      <c r="F137" s="55">
        <v>7.5620000000000003</v>
      </c>
      <c r="G137" s="55">
        <v>34985.231699999997</v>
      </c>
      <c r="H137" s="55">
        <v>0</v>
      </c>
      <c r="I137" s="55">
        <v>0</v>
      </c>
      <c r="J137" s="55">
        <v>2.83087</v>
      </c>
      <c r="K137" s="55">
        <v>114.108976</v>
      </c>
      <c r="L137" s="55">
        <v>1.5672699999999999</v>
      </c>
      <c r="M137" s="55">
        <v>4181.2539960000004</v>
      </c>
      <c r="N137" s="55"/>
      <c r="O137" s="55"/>
      <c r="P137" s="55"/>
      <c r="Q137" s="55"/>
      <c r="R137" s="55">
        <v>0</v>
      </c>
      <c r="S137" s="55">
        <v>0</v>
      </c>
      <c r="T137" s="55">
        <v>0</v>
      </c>
      <c r="U137" s="55">
        <v>0</v>
      </c>
      <c r="V137" s="55">
        <v>5.0000000000000001E-3</v>
      </c>
      <c r="W137" s="55">
        <v>10</v>
      </c>
      <c r="X137" s="55">
        <v>0</v>
      </c>
      <c r="Y137" s="55">
        <v>0</v>
      </c>
      <c r="Z137" s="55">
        <v>0</v>
      </c>
      <c r="AA137" s="55">
        <v>0</v>
      </c>
      <c r="AB137" s="55">
        <v>0</v>
      </c>
      <c r="AC137" s="55">
        <v>0</v>
      </c>
      <c r="AD137" s="55">
        <v>0</v>
      </c>
      <c r="AE137" s="55">
        <v>0</v>
      </c>
    </row>
    <row r="138" spans="1:31" s="42" customFormat="1" ht="16.5" customHeight="1" x14ac:dyDescent="0.25">
      <c r="A138" s="116"/>
      <c r="B138" s="116"/>
      <c r="C138" s="117" t="s">
        <v>181</v>
      </c>
      <c r="D138" s="118"/>
      <c r="E138" s="118"/>
      <c r="F138" s="118"/>
      <c r="G138" s="118"/>
      <c r="H138" s="118"/>
      <c r="I138" s="118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</row>
    <row r="139" spans="1:31" s="42" customFormat="1" ht="12.75" customHeight="1" x14ac:dyDescent="0.25">
      <c r="A139" s="49" t="s">
        <v>182</v>
      </c>
      <c r="B139" s="116"/>
      <c r="C139" s="101" t="s">
        <v>183</v>
      </c>
      <c r="D139" s="29"/>
      <c r="E139" s="29"/>
      <c r="F139" s="29"/>
      <c r="G139" s="119"/>
      <c r="H139" s="119"/>
      <c r="I139" s="11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</row>
    <row r="140" spans="1:31" ht="14.25" customHeight="1" x14ac:dyDescent="0.25">
      <c r="A140" s="102"/>
      <c r="B140" s="102" t="s">
        <v>184</v>
      </c>
      <c r="C140" s="120" t="s">
        <v>185</v>
      </c>
      <c r="D140" s="121">
        <v>10436.335049800002</v>
      </c>
      <c r="E140" s="121">
        <v>28197085.075799998</v>
      </c>
      <c r="F140" s="121">
        <v>14556.4172148</v>
      </c>
      <c r="G140" s="121">
        <v>34684153.066500001</v>
      </c>
      <c r="H140" s="121">
        <v>13462.230780999998</v>
      </c>
      <c r="I140" s="121">
        <v>40465133.063381001</v>
      </c>
      <c r="J140" s="121">
        <v>20849.083178100002</v>
      </c>
      <c r="K140" s="121">
        <v>45824712.98680599</v>
      </c>
      <c r="L140" s="121">
        <v>21560.552892900017</v>
      </c>
      <c r="M140" s="121">
        <v>45882534.048645057</v>
      </c>
      <c r="N140" s="121">
        <v>28937.886950200002</v>
      </c>
      <c r="O140" s="121">
        <v>62653775.019473009</v>
      </c>
      <c r="P140" s="121">
        <v>37464.852449699996</v>
      </c>
      <c r="Q140" s="121">
        <v>78008486.508530006</v>
      </c>
      <c r="R140" s="55">
        <v>31263.984273399998</v>
      </c>
      <c r="S140" s="55">
        <v>65483509.729196005</v>
      </c>
      <c r="T140" s="55">
        <v>36619.683150000004</v>
      </c>
      <c r="U140" s="55">
        <v>78914217.18197</v>
      </c>
      <c r="V140" s="55">
        <v>53476.718560000001</v>
      </c>
      <c r="W140" s="55">
        <v>132393877.583984</v>
      </c>
      <c r="X140" s="55">
        <v>86668.779559999995</v>
      </c>
      <c r="Y140" s="55">
        <v>228703952.110459</v>
      </c>
      <c r="Z140" s="55">
        <v>94623.056859999997</v>
      </c>
      <c r="AA140" s="55">
        <v>260467825.690651</v>
      </c>
      <c r="AB140" s="55">
        <v>101997.00696000001</v>
      </c>
      <c r="AC140" s="55">
        <v>274782660.99962997</v>
      </c>
      <c r="AD140" s="55">
        <v>98515.907270000011</v>
      </c>
      <c r="AE140" s="55">
        <v>278182545.78149903</v>
      </c>
    </row>
    <row r="141" spans="1:31" ht="14.25" customHeight="1" x14ac:dyDescent="0.25">
      <c r="A141" s="153"/>
      <c r="B141" s="154"/>
      <c r="C141" s="120" t="s">
        <v>186</v>
      </c>
      <c r="D141" s="121">
        <v>4079.5587323999998</v>
      </c>
      <c r="E141" s="121">
        <v>12575406.277500004</v>
      </c>
      <c r="F141" s="121">
        <v>5305.4602712999995</v>
      </c>
      <c r="G141" s="121">
        <v>14429018.014700001</v>
      </c>
      <c r="H141" s="121">
        <v>4154.5043504000005</v>
      </c>
      <c r="I141" s="121">
        <v>14040074.032942001</v>
      </c>
      <c r="J141" s="121">
        <v>3472.3570398000002</v>
      </c>
      <c r="K141" s="121">
        <v>14313313.822701003</v>
      </c>
      <c r="L141" s="121">
        <v>4270.7615994999987</v>
      </c>
      <c r="M141" s="121">
        <v>14447548.742109992</v>
      </c>
      <c r="N141" s="121">
        <v>7610.9610070999988</v>
      </c>
      <c r="O141" s="121">
        <v>15193824.430313999</v>
      </c>
      <c r="P141" s="121">
        <v>5442.7774949000004</v>
      </c>
      <c r="Q141" s="121">
        <v>12996890.097101999</v>
      </c>
      <c r="R141" s="55">
        <v>4780.6841404000006</v>
      </c>
      <c r="S141" s="55">
        <v>12116130.721930999</v>
      </c>
      <c r="T141" s="55">
        <v>4550.8397800000002</v>
      </c>
      <c r="U141" s="55">
        <v>10623071.056619</v>
      </c>
      <c r="V141" s="55">
        <v>4434.8110999999999</v>
      </c>
      <c r="W141" s="55">
        <v>12729616.873824</v>
      </c>
      <c r="X141" s="55">
        <v>3380.1444799999999</v>
      </c>
      <c r="Y141" s="55">
        <v>21971369.325211998</v>
      </c>
      <c r="Z141" s="55">
        <v>3350.3003199999998</v>
      </c>
      <c r="AA141" s="55">
        <v>10052640.429212002</v>
      </c>
      <c r="AB141" s="55">
        <v>3836.47741</v>
      </c>
      <c r="AC141" s="55">
        <v>10293278.953019001</v>
      </c>
      <c r="AD141" s="55">
        <v>2253.8634199999997</v>
      </c>
      <c r="AE141" s="55">
        <v>11063277.710872998</v>
      </c>
    </row>
    <row r="142" spans="1:31" ht="14.25" customHeight="1" x14ac:dyDescent="0.25">
      <c r="A142" s="143"/>
      <c r="B142" s="143"/>
      <c r="C142" s="120" t="s">
        <v>187</v>
      </c>
      <c r="D142" s="121">
        <v>18244.192661500019</v>
      </c>
      <c r="E142" s="121">
        <v>21461361.855799999</v>
      </c>
      <c r="F142" s="121">
        <v>25027.904985099969</v>
      </c>
      <c r="G142" s="121">
        <v>26491831.527899981</v>
      </c>
      <c r="H142" s="121">
        <v>30249.757516499998</v>
      </c>
      <c r="I142" s="121">
        <v>31099792.966512993</v>
      </c>
      <c r="J142" s="121">
        <v>35784.212713400004</v>
      </c>
      <c r="K142" s="121">
        <v>39656423.176040001</v>
      </c>
      <c r="L142" s="121">
        <v>40268.837680799857</v>
      </c>
      <c r="M142" s="121">
        <v>43570732.60562598</v>
      </c>
      <c r="N142" s="121">
        <v>29755.060131400001</v>
      </c>
      <c r="O142" s="121">
        <v>34521593.965396002</v>
      </c>
      <c r="P142" s="121">
        <v>48614.79457950002</v>
      </c>
      <c r="Q142" s="121">
        <v>51069218.196965002</v>
      </c>
      <c r="R142" s="55">
        <v>51452.253577100004</v>
      </c>
      <c r="S142" s="55">
        <v>52800120.670737006</v>
      </c>
      <c r="T142" s="55">
        <v>51535.065090000047</v>
      </c>
      <c r="U142" s="55">
        <v>53364681.141490027</v>
      </c>
      <c r="V142" s="55">
        <v>67041.418640000018</v>
      </c>
      <c r="W142" s="55">
        <v>88292723.842609987</v>
      </c>
      <c r="X142" s="55">
        <v>74174.575769999967</v>
      </c>
      <c r="Y142" s="55">
        <v>114037154.27477099</v>
      </c>
      <c r="Z142" s="55">
        <v>71688.287719999978</v>
      </c>
      <c r="AA142" s="55">
        <v>97613064.631162003</v>
      </c>
      <c r="AB142" s="55">
        <v>82514.946280000004</v>
      </c>
      <c r="AC142" s="55">
        <v>119253141.71068098</v>
      </c>
      <c r="AD142" s="55">
        <v>85915.565640000015</v>
      </c>
      <c r="AE142" s="55">
        <v>125494724.64968103</v>
      </c>
    </row>
    <row r="143" spans="1:31" ht="14.25" customHeight="1" x14ac:dyDescent="0.25">
      <c r="A143" s="102"/>
      <c r="B143" s="102" t="s">
        <v>188</v>
      </c>
      <c r="C143" s="122" t="s">
        <v>189</v>
      </c>
      <c r="D143" s="110">
        <v>1472.070142100001</v>
      </c>
      <c r="E143" s="110">
        <v>6213442.9858999988</v>
      </c>
      <c r="F143" s="110">
        <v>2078.1007605000009</v>
      </c>
      <c r="G143" s="110">
        <v>7388039.3656999972</v>
      </c>
      <c r="H143" s="110">
        <v>3283.3376656</v>
      </c>
      <c r="I143" s="110">
        <v>10061599.238288</v>
      </c>
      <c r="J143" s="110">
        <v>5082.1000130000002</v>
      </c>
      <c r="K143" s="110">
        <v>16031387.090043001</v>
      </c>
      <c r="L143" s="110">
        <v>8226.2006500000116</v>
      </c>
      <c r="M143" s="110">
        <v>20898709.307919983</v>
      </c>
      <c r="N143" s="110">
        <v>6973.0959558999994</v>
      </c>
      <c r="O143" s="110">
        <v>14737696.446167</v>
      </c>
      <c r="P143" s="110">
        <v>14424.927149599998</v>
      </c>
      <c r="Q143" s="110">
        <v>24758412.475628</v>
      </c>
      <c r="R143" s="94">
        <v>15883.015793299999</v>
      </c>
      <c r="S143" s="94">
        <v>26674778.205051001</v>
      </c>
      <c r="T143" s="94">
        <v>15985.217470000001</v>
      </c>
      <c r="U143" s="94">
        <v>25453385.824581005</v>
      </c>
      <c r="V143" s="94">
        <v>28328.956760000005</v>
      </c>
      <c r="W143" s="94">
        <v>50768356.57553</v>
      </c>
      <c r="X143" s="94">
        <v>28091.223719999995</v>
      </c>
      <c r="Y143" s="94">
        <v>66317874.115305007</v>
      </c>
      <c r="Z143" s="94">
        <v>41003.134059999997</v>
      </c>
      <c r="AA143" s="94">
        <v>72541977.044731006</v>
      </c>
      <c r="AB143" s="94">
        <v>39306.919799999989</v>
      </c>
      <c r="AC143" s="94">
        <v>80578386.707134992</v>
      </c>
      <c r="AD143" s="94">
        <v>44709.405080000004</v>
      </c>
      <c r="AE143" s="94">
        <v>87241226.654957011</v>
      </c>
    </row>
    <row r="144" spans="1:31" ht="14.25" customHeight="1" x14ac:dyDescent="0.25">
      <c r="A144" s="102"/>
      <c r="B144" s="102" t="s">
        <v>190</v>
      </c>
      <c r="C144" s="123" t="s">
        <v>191</v>
      </c>
      <c r="D144" s="121">
        <v>603.07549719999986</v>
      </c>
      <c r="E144" s="121">
        <v>1293217.5475000003</v>
      </c>
      <c r="F144" s="121">
        <v>338.6906282999999</v>
      </c>
      <c r="G144" s="121">
        <v>601366.60219999985</v>
      </c>
      <c r="H144" s="121">
        <v>186.00214190000003</v>
      </c>
      <c r="I144" s="121">
        <v>310303.47193900001</v>
      </c>
      <c r="J144" s="121">
        <v>620.78505059999998</v>
      </c>
      <c r="K144" s="121">
        <v>669038.62842700002</v>
      </c>
      <c r="L144" s="121">
        <v>2492.9583845998277</v>
      </c>
      <c r="M144" s="121">
        <v>2396123.008803986</v>
      </c>
      <c r="N144" s="121">
        <v>2010.0461355</v>
      </c>
      <c r="O144" s="121">
        <v>2549099.349932</v>
      </c>
      <c r="P144" s="121">
        <v>4000.2236407000005</v>
      </c>
      <c r="Q144" s="121">
        <v>3706087.0275639999</v>
      </c>
      <c r="R144" s="55">
        <v>3044.9787600000004</v>
      </c>
      <c r="S144" s="55">
        <v>2752219.7028459995</v>
      </c>
      <c r="T144" s="55">
        <v>1164.3355700000002</v>
      </c>
      <c r="U144" s="55">
        <v>1016176.3503700001</v>
      </c>
      <c r="V144" s="55">
        <v>4657.9298500000004</v>
      </c>
      <c r="W144" s="55">
        <v>5364422.213109999</v>
      </c>
      <c r="X144" s="55">
        <v>7484.4056500000006</v>
      </c>
      <c r="Y144" s="55">
        <v>10320210.634337002</v>
      </c>
      <c r="Z144" s="55">
        <v>5414.6341200000006</v>
      </c>
      <c r="AA144" s="55">
        <v>7525162.8696790002</v>
      </c>
      <c r="AB144" s="55">
        <v>6522.8133099999995</v>
      </c>
      <c r="AC144" s="55">
        <v>9877560.9637679998</v>
      </c>
      <c r="AD144" s="55">
        <v>7586.9292800000003</v>
      </c>
      <c r="AE144" s="55">
        <v>11743287.637302</v>
      </c>
    </row>
    <row r="145" spans="1:31" ht="14.25" customHeight="1" x14ac:dyDescent="0.25">
      <c r="A145" s="102"/>
      <c r="B145" s="102" t="s">
        <v>192</v>
      </c>
      <c r="C145" s="124" t="s">
        <v>193</v>
      </c>
      <c r="D145" s="121">
        <v>16169.047022200017</v>
      </c>
      <c r="E145" s="121">
        <v>13954701.3224</v>
      </c>
      <c r="F145" s="121">
        <v>22611.113596299969</v>
      </c>
      <c r="G145" s="121">
        <v>18502425.559999984</v>
      </c>
      <c r="H145" s="121">
        <v>26780.417708999998</v>
      </c>
      <c r="I145" s="121">
        <v>20727890.256285995</v>
      </c>
      <c r="J145" s="121">
        <v>30081.327649800001</v>
      </c>
      <c r="K145" s="121">
        <v>22955997.457570001</v>
      </c>
      <c r="L145" s="121">
        <v>29549.67864620002</v>
      </c>
      <c r="M145" s="121">
        <v>20275900.288902007</v>
      </c>
      <c r="N145" s="121">
        <v>20771.918040000004</v>
      </c>
      <c r="O145" s="121">
        <v>17234798.169296999</v>
      </c>
      <c r="P145" s="121">
        <v>30189.643789200014</v>
      </c>
      <c r="Q145" s="121">
        <v>22604718.693773001</v>
      </c>
      <c r="R145" s="55">
        <v>32524.259023799998</v>
      </c>
      <c r="S145" s="55">
        <v>23373122.762839999</v>
      </c>
      <c r="T145" s="55">
        <v>34385.512050000048</v>
      </c>
      <c r="U145" s="55">
        <v>26895118.966539025</v>
      </c>
      <c r="V145" s="55">
        <v>34054.532030000031</v>
      </c>
      <c r="W145" s="55">
        <v>32159945.05396999</v>
      </c>
      <c r="X145" s="55">
        <v>38598.946399999957</v>
      </c>
      <c r="Y145" s="55">
        <v>37399069.525129005</v>
      </c>
      <c r="Z145" s="55">
        <v>25270.519539999994</v>
      </c>
      <c r="AA145" s="55">
        <v>17545924.716752004</v>
      </c>
      <c r="AB145" s="55">
        <v>36685.213170000003</v>
      </c>
      <c r="AC145" s="55">
        <v>28797194.039777994</v>
      </c>
      <c r="AD145" s="55">
        <v>33619.231280000022</v>
      </c>
      <c r="AE145" s="55">
        <v>26510210.357422002</v>
      </c>
    </row>
    <row r="146" spans="1:31" ht="14.25" customHeight="1" x14ac:dyDescent="0.25">
      <c r="A146" s="53"/>
      <c r="B146" s="102"/>
      <c r="C146" s="120" t="s">
        <v>194</v>
      </c>
      <c r="D146" s="121">
        <v>2458.4576602999996</v>
      </c>
      <c r="E146" s="121">
        <v>24774375.093599997</v>
      </c>
      <c r="F146" s="121">
        <v>3164.9556945000004</v>
      </c>
      <c r="G146" s="121">
        <v>29038320.243100002</v>
      </c>
      <c r="H146" s="121">
        <v>3845.6472162</v>
      </c>
      <c r="I146" s="121">
        <v>36278215.055564001</v>
      </c>
      <c r="J146" s="121">
        <v>4138.9778867999994</v>
      </c>
      <c r="K146" s="121">
        <v>42886061.334230989</v>
      </c>
      <c r="L146" s="121">
        <v>4971.2579460000015</v>
      </c>
      <c r="M146" s="121">
        <v>50167346.565890968</v>
      </c>
      <c r="N146" s="121">
        <v>5152.2920220000005</v>
      </c>
      <c r="O146" s="121">
        <v>48920349.139105007</v>
      </c>
      <c r="P146" s="121">
        <v>5449.8034196000008</v>
      </c>
      <c r="Q146" s="121">
        <v>53224268.82571701</v>
      </c>
      <c r="R146" s="55">
        <v>6044.9543657999993</v>
      </c>
      <c r="S146" s="55">
        <v>61110458.410971008</v>
      </c>
      <c r="T146" s="55">
        <v>3252.7635799999998</v>
      </c>
      <c r="U146" s="55">
        <v>32257553.202078003</v>
      </c>
      <c r="V146" s="55">
        <v>6370.0630400000009</v>
      </c>
      <c r="W146" s="55">
        <v>79026320.712632</v>
      </c>
      <c r="X146" s="55">
        <v>7644.6005399999995</v>
      </c>
      <c r="Y146" s="55">
        <v>97159653.114928991</v>
      </c>
      <c r="Z146" s="55">
        <v>8225.8279399999992</v>
      </c>
      <c r="AA146" s="55">
        <v>106657160.60304099</v>
      </c>
      <c r="AB146" s="55">
        <v>8761.3049499999997</v>
      </c>
      <c r="AC146" s="55">
        <v>123288333.48592702</v>
      </c>
      <c r="AD146" s="55">
        <v>9633.6554500000002</v>
      </c>
      <c r="AE146" s="55">
        <v>146114847.02553803</v>
      </c>
    </row>
    <row r="147" spans="1:31" ht="14.25" customHeight="1" x14ac:dyDescent="0.25">
      <c r="A147" s="62" t="s">
        <v>195</v>
      </c>
      <c r="B147" s="102" t="s">
        <v>196</v>
      </c>
      <c r="C147" s="120" t="s">
        <v>197</v>
      </c>
      <c r="D147" s="121">
        <v>32029.358271599995</v>
      </c>
      <c r="E147" s="121">
        <v>111154019.64839995</v>
      </c>
      <c r="F147" s="121">
        <v>29540.662599700001</v>
      </c>
      <c r="G147" s="121">
        <v>93709373.60240002</v>
      </c>
      <c r="H147" s="121">
        <v>32597.820814099996</v>
      </c>
      <c r="I147" s="121">
        <v>108769125.079128</v>
      </c>
      <c r="J147" s="121">
        <v>37146.506176000003</v>
      </c>
      <c r="K147" s="121">
        <v>109121565.62904599</v>
      </c>
      <c r="L147" s="121">
        <v>39420.099718199694</v>
      </c>
      <c r="M147" s="121">
        <v>118283883.83859189</v>
      </c>
      <c r="N147" s="121">
        <v>41833.86158099999</v>
      </c>
      <c r="O147" s="121">
        <v>125152451.93799701</v>
      </c>
      <c r="P147" s="121">
        <v>48807.929088097997</v>
      </c>
      <c r="Q147" s="121">
        <v>144887758.77548993</v>
      </c>
      <c r="R147" s="55">
        <v>45971.391472999989</v>
      </c>
      <c r="S147" s="55">
        <v>142463792.137229</v>
      </c>
      <c r="T147" s="55">
        <v>43256.892777999987</v>
      </c>
      <c r="U147" s="55">
        <v>129899502.82067098</v>
      </c>
      <c r="V147" s="55">
        <v>24602.545450000009</v>
      </c>
      <c r="W147" s="55">
        <v>50910551.467611</v>
      </c>
      <c r="X147" s="55">
        <v>23814.951850000001</v>
      </c>
      <c r="Y147" s="55">
        <v>78712122.761906028</v>
      </c>
      <c r="Z147" s="55">
        <v>21078.921600000001</v>
      </c>
      <c r="AA147" s="55">
        <v>73913828.12116003</v>
      </c>
      <c r="AB147" s="55">
        <v>20653.632600000004</v>
      </c>
      <c r="AC147" s="55">
        <v>73406462.97354202</v>
      </c>
      <c r="AD147" s="55">
        <v>21872.974220000004</v>
      </c>
      <c r="AE147" s="55">
        <v>79593780.577396005</v>
      </c>
    </row>
    <row r="148" spans="1:31" ht="16.5" customHeight="1" x14ac:dyDescent="0.25">
      <c r="A148" s="125"/>
      <c r="B148" s="126"/>
      <c r="C148" s="127" t="s">
        <v>198</v>
      </c>
      <c r="D148" s="128"/>
      <c r="E148" s="128"/>
      <c r="F148" s="128"/>
      <c r="G148" s="128"/>
      <c r="H148" s="128"/>
      <c r="I148" s="128"/>
      <c r="J148" s="128"/>
      <c r="K148" s="128"/>
      <c r="L148" s="30"/>
      <c r="M148" s="30"/>
      <c r="N148" s="30"/>
      <c r="O148" s="30"/>
      <c r="P148" s="30"/>
      <c r="Q148" s="30"/>
      <c r="R148" s="127"/>
      <c r="S148" s="127"/>
      <c r="T148" s="127"/>
      <c r="U148" s="127"/>
      <c r="V148" s="127"/>
      <c r="W148" s="127"/>
    </row>
    <row r="149" spans="1:31" ht="14.25" customHeight="1" x14ac:dyDescent="0.25">
      <c r="A149" s="62"/>
      <c r="B149" s="102" t="s">
        <v>199</v>
      </c>
      <c r="C149" s="122" t="s">
        <v>200</v>
      </c>
      <c r="D149" s="129">
        <v>27153.087827199997</v>
      </c>
      <c r="E149" s="129">
        <v>108992152.40660003</v>
      </c>
      <c r="F149" s="129">
        <v>23828.099581699997</v>
      </c>
      <c r="G149" s="129">
        <v>115190989.92929991</v>
      </c>
      <c r="H149" s="129">
        <v>24333.949660000017</v>
      </c>
      <c r="I149" s="129">
        <v>111376261.24105111</v>
      </c>
      <c r="J149" s="129">
        <v>26407.7111133</v>
      </c>
      <c r="K149" s="129">
        <v>82858517.201328009</v>
      </c>
      <c r="L149" s="110">
        <v>32763.123911099978</v>
      </c>
      <c r="M149" s="110">
        <v>75238045.196573988</v>
      </c>
      <c r="N149" s="110">
        <v>30809.902511500004</v>
      </c>
      <c r="O149" s="110">
        <v>85764265.459374994</v>
      </c>
      <c r="P149" s="110">
        <v>36344.3778972</v>
      </c>
      <c r="Q149" s="110">
        <v>101587371.06248502</v>
      </c>
      <c r="R149" s="94">
        <v>35082.924899799997</v>
      </c>
      <c r="S149" s="94">
        <v>93366829.985133007</v>
      </c>
      <c r="T149" s="94">
        <v>31683.587960000001</v>
      </c>
      <c r="U149" s="94">
        <v>95251852.845796004</v>
      </c>
      <c r="V149" s="94">
        <v>33072.155050000001</v>
      </c>
      <c r="W149" s="94">
        <v>109093230.49295303</v>
      </c>
      <c r="X149" s="94">
        <v>34351.673900000002</v>
      </c>
      <c r="Y149" s="94">
        <v>145229239.315559</v>
      </c>
      <c r="Z149" s="94">
        <v>34020.393640000002</v>
      </c>
      <c r="AA149" s="94">
        <v>120063601.34417799</v>
      </c>
      <c r="AB149" s="94">
        <v>34064.95998</v>
      </c>
      <c r="AC149" s="94">
        <v>116228059.165023</v>
      </c>
      <c r="AD149" s="94">
        <v>37383.452179999993</v>
      </c>
      <c r="AE149" s="94">
        <v>129947087.16790299</v>
      </c>
    </row>
    <row r="150" spans="1:31" ht="14.25" customHeight="1" x14ac:dyDescent="0.25">
      <c r="A150" s="62"/>
      <c r="B150" s="102" t="s">
        <v>201</v>
      </c>
      <c r="C150" s="122" t="s">
        <v>202</v>
      </c>
      <c r="D150" s="110">
        <v>2645.4163517000015</v>
      </c>
      <c r="E150" s="110">
        <v>9027302.1786999647</v>
      </c>
      <c r="F150" s="110">
        <v>6543.6960857000022</v>
      </c>
      <c r="G150" s="110">
        <v>11382646.545599999</v>
      </c>
      <c r="H150" s="110">
        <v>13404.228921399985</v>
      </c>
      <c r="I150" s="110">
        <v>16412678.222949974</v>
      </c>
      <c r="J150" s="110">
        <v>38708.16288310002</v>
      </c>
      <c r="K150" s="110">
        <v>31584836.837160993</v>
      </c>
      <c r="L150" s="129">
        <v>31390.8016952002</v>
      </c>
      <c r="M150" s="129">
        <v>21596038.334847935</v>
      </c>
      <c r="N150" s="110">
        <v>23124.940181200021</v>
      </c>
      <c r="O150" s="110">
        <v>21001820.556829993</v>
      </c>
      <c r="P150" s="110">
        <v>42657.112275300038</v>
      </c>
      <c r="Q150" s="110">
        <v>30400339.565790992</v>
      </c>
      <c r="R150" s="94">
        <v>44842.419760000004</v>
      </c>
      <c r="S150" s="94">
        <v>28940739.367718998</v>
      </c>
      <c r="T150" s="94">
        <v>33950.914659999995</v>
      </c>
      <c r="U150" s="94">
        <v>110342929.60376303</v>
      </c>
      <c r="V150" s="94">
        <v>50550.089763999997</v>
      </c>
      <c r="W150" s="94">
        <v>28923730.051197987</v>
      </c>
      <c r="X150" s="94">
        <v>46970.306860000004</v>
      </c>
      <c r="Y150" s="94">
        <v>27271283.11545499</v>
      </c>
      <c r="Z150" s="94">
        <v>45029.552730000003</v>
      </c>
      <c r="AA150" s="94">
        <v>35698034.146750003</v>
      </c>
      <c r="AB150" s="94">
        <v>42687.76039000001</v>
      </c>
      <c r="AC150" s="94">
        <v>32869733.336341992</v>
      </c>
      <c r="AD150" s="94">
        <v>49367.778249999974</v>
      </c>
      <c r="AE150" s="94">
        <v>39399244.373533994</v>
      </c>
    </row>
    <row r="151" spans="1:31" ht="14.25" customHeight="1" x14ac:dyDescent="0.25">
      <c r="A151" s="62"/>
      <c r="B151" s="102" t="s">
        <v>203</v>
      </c>
      <c r="C151" s="122" t="s">
        <v>204</v>
      </c>
      <c r="D151" s="110">
        <v>2.0225300000000002</v>
      </c>
      <c r="E151" s="110">
        <v>3951.3994999999991</v>
      </c>
      <c r="F151" s="110">
        <v>2.9253287000000001</v>
      </c>
      <c r="G151" s="110">
        <v>4198.1216000000004</v>
      </c>
      <c r="H151" s="110">
        <v>2.4564884</v>
      </c>
      <c r="I151" s="110">
        <v>4798.6233030000003</v>
      </c>
      <c r="J151" s="110">
        <v>12.400397</v>
      </c>
      <c r="K151" s="110">
        <v>18428.295263</v>
      </c>
      <c r="L151" s="129">
        <v>6.2036163999999987</v>
      </c>
      <c r="M151" s="129">
        <v>17167.140619999995</v>
      </c>
      <c r="N151" s="110">
        <v>1.5720100000000001</v>
      </c>
      <c r="O151" s="110">
        <v>2488.413712</v>
      </c>
      <c r="P151" s="110">
        <v>2.7719999999999984E-2</v>
      </c>
      <c r="Q151" s="110">
        <v>646.38010799999984</v>
      </c>
      <c r="R151" s="55">
        <v>0</v>
      </c>
      <c r="S151" s="55">
        <v>0</v>
      </c>
      <c r="T151" s="55">
        <v>0</v>
      </c>
      <c r="U151" s="55">
        <v>0</v>
      </c>
      <c r="V151" s="110">
        <v>3.0000000000000001E-3</v>
      </c>
      <c r="W151" s="110">
        <v>249.85</v>
      </c>
      <c r="X151" s="110">
        <v>0</v>
      </c>
      <c r="Y151" s="110">
        <v>0</v>
      </c>
      <c r="Z151" s="110">
        <v>0</v>
      </c>
      <c r="AA151" s="110">
        <v>0</v>
      </c>
      <c r="AB151" s="110">
        <v>0</v>
      </c>
      <c r="AC151" s="110">
        <v>0</v>
      </c>
      <c r="AD151" s="110">
        <v>0</v>
      </c>
      <c r="AE151" s="110">
        <v>0</v>
      </c>
    </row>
    <row r="152" spans="1:31" ht="14.25" customHeight="1" x14ac:dyDescent="0.25">
      <c r="A152" s="62"/>
      <c r="B152" s="102" t="s">
        <v>203</v>
      </c>
      <c r="C152" s="122" t="s">
        <v>205</v>
      </c>
      <c r="D152" s="110">
        <v>96.291510000000002</v>
      </c>
      <c r="E152" s="110">
        <v>178143.11989999993</v>
      </c>
      <c r="F152" s="110">
        <v>145.86508799999999</v>
      </c>
      <c r="G152" s="110">
        <v>296724.93479999999</v>
      </c>
      <c r="H152" s="110">
        <v>245.77871470000008</v>
      </c>
      <c r="I152" s="110">
        <v>438772.44995900005</v>
      </c>
      <c r="J152" s="110">
        <v>277.77880619999996</v>
      </c>
      <c r="K152" s="110">
        <v>494083.23450000002</v>
      </c>
      <c r="L152" s="129">
        <v>372.49018460000008</v>
      </c>
      <c r="M152" s="129">
        <v>647084.27194000012</v>
      </c>
      <c r="N152" s="110">
        <v>185.05723890000002</v>
      </c>
      <c r="O152" s="110">
        <v>344144.872707</v>
      </c>
      <c r="P152" s="110">
        <v>229.9241328</v>
      </c>
      <c r="Q152" s="110">
        <v>434494.61950900004</v>
      </c>
      <c r="R152" s="94">
        <v>234.45534000000004</v>
      </c>
      <c r="S152" s="94">
        <v>416582.84188199992</v>
      </c>
      <c r="T152" s="94">
        <v>345.63544999999999</v>
      </c>
      <c r="U152" s="94">
        <v>589595.65075499995</v>
      </c>
      <c r="V152" s="94">
        <v>472.89400000000006</v>
      </c>
      <c r="W152" s="94">
        <v>813939.56673500012</v>
      </c>
      <c r="X152" s="94">
        <v>574.13841999999988</v>
      </c>
      <c r="Y152" s="94">
        <v>1055622.8859560001</v>
      </c>
      <c r="Z152" s="94">
        <v>712.91044999999997</v>
      </c>
      <c r="AA152" s="94">
        <v>1594117.0873060003</v>
      </c>
      <c r="AB152" s="94">
        <v>737.8599999999999</v>
      </c>
      <c r="AC152" s="94">
        <v>1724207.4000000001</v>
      </c>
      <c r="AD152" s="94">
        <v>1162.1367399999999</v>
      </c>
      <c r="AE152" s="94">
        <v>2729166.8271019999</v>
      </c>
    </row>
    <row r="153" spans="1:31" ht="14.25" customHeight="1" x14ac:dyDescent="0.25">
      <c r="A153" s="35" t="s">
        <v>206</v>
      </c>
      <c r="B153" s="102"/>
      <c r="C153" s="122" t="s">
        <v>207</v>
      </c>
      <c r="D153" s="110">
        <v>2996.0977099999982</v>
      </c>
      <c r="E153" s="110">
        <v>18408498.408599984</v>
      </c>
      <c r="F153" s="110">
        <v>2667.4746434999975</v>
      </c>
      <c r="G153" s="110">
        <v>17431059.443000019</v>
      </c>
      <c r="H153" s="110">
        <v>2421.8377210999997</v>
      </c>
      <c r="I153" s="110">
        <v>16705202.331028003</v>
      </c>
      <c r="J153" s="110">
        <v>2060.2010759999985</v>
      </c>
      <c r="K153" s="110">
        <v>16718490.032187004</v>
      </c>
      <c r="L153" s="110">
        <v>2778.7889700000005</v>
      </c>
      <c r="M153" s="110">
        <v>22852376.743105017</v>
      </c>
      <c r="N153" s="110">
        <v>1638.6381842999997</v>
      </c>
      <c r="O153" s="110">
        <v>14767992.144461999</v>
      </c>
      <c r="P153" s="110">
        <v>2790.6905902000003</v>
      </c>
      <c r="Q153" s="110">
        <v>22107367.935355999</v>
      </c>
      <c r="R153" s="94">
        <v>1863.5543585999999</v>
      </c>
      <c r="S153" s="94">
        <v>15831306.219587</v>
      </c>
      <c r="T153" s="94">
        <v>2303.5699199999999</v>
      </c>
      <c r="U153" s="94">
        <v>19464001.569994006</v>
      </c>
      <c r="V153" s="94">
        <v>1316.65382</v>
      </c>
      <c r="W153" s="94">
        <v>11078470.894792998</v>
      </c>
      <c r="X153" s="94">
        <v>3403.3352999999997</v>
      </c>
      <c r="Y153" s="94">
        <v>30605993.436087999</v>
      </c>
      <c r="Z153" s="94">
        <v>3167.1176399999981</v>
      </c>
      <c r="AA153" s="94">
        <v>33110774.293410998</v>
      </c>
      <c r="AB153" s="94">
        <v>0</v>
      </c>
      <c r="AC153" s="94">
        <v>0</v>
      </c>
      <c r="AD153" s="94">
        <v>0</v>
      </c>
      <c r="AE153" s="94">
        <v>0</v>
      </c>
    </row>
    <row r="154" spans="1:31" ht="14.25" customHeight="1" x14ac:dyDescent="0.25">
      <c r="A154" s="35" t="s">
        <v>208</v>
      </c>
      <c r="B154" s="102"/>
      <c r="C154" s="122" t="s">
        <v>209</v>
      </c>
      <c r="D154" s="110">
        <v>3857.8300149000011</v>
      </c>
      <c r="E154" s="110">
        <v>22352867.013900012</v>
      </c>
      <c r="F154" s="110">
        <v>6198.861577900002</v>
      </c>
      <c r="G154" s="110">
        <v>28765527.352999959</v>
      </c>
      <c r="H154" s="110">
        <v>6883.9783830000042</v>
      </c>
      <c r="I154" s="110">
        <v>40057017.325519964</v>
      </c>
      <c r="J154" s="110">
        <v>7542.8915823999996</v>
      </c>
      <c r="K154" s="110">
        <v>40408589.093600012</v>
      </c>
      <c r="L154" s="110">
        <v>8479.8878072999923</v>
      </c>
      <c r="M154" s="110">
        <v>40093523.455741867</v>
      </c>
      <c r="N154" s="110">
        <v>9664.2125865000016</v>
      </c>
      <c r="O154" s="110">
        <v>41862808.062298</v>
      </c>
      <c r="P154" s="110">
        <v>10069.2009397</v>
      </c>
      <c r="Q154" s="110">
        <v>45870502.266702004</v>
      </c>
      <c r="R154" s="94">
        <v>11421.9601879</v>
      </c>
      <c r="S154" s="94">
        <v>49792534.195291996</v>
      </c>
      <c r="T154" s="94">
        <v>14802.596240000004</v>
      </c>
      <c r="U154" s="94">
        <v>60459023.727008983</v>
      </c>
      <c r="V154" s="94">
        <v>12322.499850000004</v>
      </c>
      <c r="W154" s="94">
        <v>56683557.139781006</v>
      </c>
      <c r="X154" s="94">
        <v>14423.388559999999</v>
      </c>
      <c r="Y154" s="94">
        <v>74284848.408148989</v>
      </c>
      <c r="Z154" s="94">
        <v>12832.203459999981</v>
      </c>
      <c r="AA154" s="94">
        <v>80331948.012741238</v>
      </c>
      <c r="AB154" s="94">
        <v>14456.896109999923</v>
      </c>
      <c r="AC154" s="94">
        <v>102045042.94019125</v>
      </c>
      <c r="AD154" s="94">
        <v>15803.361140000003</v>
      </c>
      <c r="AE154" s="94">
        <v>112284171.803611</v>
      </c>
    </row>
    <row r="155" spans="1:31" ht="14.25" customHeight="1" x14ac:dyDescent="0.25">
      <c r="A155" s="130"/>
      <c r="B155" s="102" t="s">
        <v>210</v>
      </c>
      <c r="C155" s="124" t="s">
        <v>211</v>
      </c>
      <c r="D155" s="121">
        <v>222.34548579999972</v>
      </c>
      <c r="E155" s="121">
        <v>499111.37030000065</v>
      </c>
      <c r="F155" s="121">
        <v>283.68941309999968</v>
      </c>
      <c r="G155" s="121">
        <v>584778.25390000013</v>
      </c>
      <c r="H155" s="121">
        <v>350.17602469999912</v>
      </c>
      <c r="I155" s="121">
        <v>704520.35998599837</v>
      </c>
      <c r="J155" s="121">
        <v>425.90583190000001</v>
      </c>
      <c r="K155" s="121">
        <v>736046.81973300001</v>
      </c>
      <c r="L155" s="110">
        <v>341.36162730000001</v>
      </c>
      <c r="M155" s="110">
        <v>480663.00879799994</v>
      </c>
      <c r="N155" s="110">
        <v>739.67942500000004</v>
      </c>
      <c r="O155" s="110">
        <v>1450791.8760269999</v>
      </c>
      <c r="P155" s="110">
        <v>778.60692014000006</v>
      </c>
      <c r="Q155" s="110">
        <v>1732414.6958019999</v>
      </c>
      <c r="R155" s="55">
        <v>1054.1027047</v>
      </c>
      <c r="S155" s="55">
        <v>2061563.4397669998</v>
      </c>
      <c r="T155" s="55">
        <v>1219.63003</v>
      </c>
      <c r="U155" s="55">
        <v>2655176.6521899998</v>
      </c>
      <c r="V155" s="55">
        <v>1579.69767</v>
      </c>
      <c r="W155" s="55">
        <v>3453817.7136320001</v>
      </c>
      <c r="X155" s="55">
        <v>2733.5723500000008</v>
      </c>
      <c r="Y155" s="55">
        <v>6589746.9496250004</v>
      </c>
      <c r="Z155" s="55">
        <v>3304.3907000000004</v>
      </c>
      <c r="AA155" s="55">
        <v>9718377.4659800008</v>
      </c>
      <c r="AB155" s="55">
        <v>3996.4588200000003</v>
      </c>
      <c r="AC155" s="55">
        <v>11665789.335365999</v>
      </c>
      <c r="AD155" s="55">
        <v>4519.8564299999998</v>
      </c>
      <c r="AE155" s="55">
        <v>14062015.261212002</v>
      </c>
    </row>
    <row r="156" spans="1:31" ht="14.25" customHeight="1" x14ac:dyDescent="0.25">
      <c r="A156" s="130"/>
      <c r="B156" s="102" t="s">
        <v>212</v>
      </c>
      <c r="C156" s="124" t="s">
        <v>213</v>
      </c>
      <c r="D156" s="121">
        <v>5487.7081183000182</v>
      </c>
      <c r="E156" s="121">
        <v>29486422.611099772</v>
      </c>
      <c r="F156" s="121">
        <v>6847.9310313999995</v>
      </c>
      <c r="G156" s="121">
        <v>35143583.32340008</v>
      </c>
      <c r="H156" s="121">
        <v>7949.9463571000242</v>
      </c>
      <c r="I156" s="121">
        <v>45878723.485358082</v>
      </c>
      <c r="J156" s="121">
        <v>9519.3057106000033</v>
      </c>
      <c r="K156" s="121">
        <v>46494388.159098998</v>
      </c>
      <c r="L156" s="110">
        <v>13348.992401599984</v>
      </c>
      <c r="M156" s="110">
        <v>59711400.572909191</v>
      </c>
      <c r="N156" s="110">
        <v>14891.488051099992</v>
      </c>
      <c r="O156" s="110">
        <v>68883068.05885604</v>
      </c>
      <c r="P156" s="110">
        <v>16058.340551965994</v>
      </c>
      <c r="Q156" s="110">
        <v>74711984.583180994</v>
      </c>
      <c r="R156" s="55">
        <v>18783.897339499996</v>
      </c>
      <c r="S156" s="55">
        <v>85496402.47651799</v>
      </c>
      <c r="T156" s="55">
        <v>18701.758350000007</v>
      </c>
      <c r="U156" s="55">
        <v>86827104.551304951</v>
      </c>
      <c r="V156" s="55">
        <v>25048.428210000005</v>
      </c>
      <c r="W156" s="55">
        <v>114271137.27221087</v>
      </c>
      <c r="X156" s="55">
        <v>31278.700030000025</v>
      </c>
      <c r="Y156" s="55">
        <v>167074876.66852194</v>
      </c>
      <c r="Z156" s="55">
        <v>32143.76255000001</v>
      </c>
      <c r="AA156" s="55">
        <v>173236101.60772297</v>
      </c>
      <c r="AB156" s="55">
        <v>37587.411820000023</v>
      </c>
      <c r="AC156" s="55">
        <v>194883907.41181692</v>
      </c>
      <c r="AD156" s="55">
        <v>43402.921438000049</v>
      </c>
      <c r="AE156" s="55">
        <v>244852179.13721502</v>
      </c>
    </row>
    <row r="157" spans="1:31" ht="14.25" customHeight="1" x14ac:dyDescent="0.25">
      <c r="A157" s="35" t="s">
        <v>214</v>
      </c>
      <c r="B157" s="102"/>
      <c r="C157" s="124" t="s">
        <v>215</v>
      </c>
      <c r="D157" s="121">
        <v>342.22681179999967</v>
      </c>
      <c r="E157" s="121">
        <v>1678597.5393999978</v>
      </c>
      <c r="F157" s="121">
        <v>494.69755219999985</v>
      </c>
      <c r="G157" s="121">
        <v>2470045.4394</v>
      </c>
      <c r="H157" s="121">
        <v>1450.7184131000008</v>
      </c>
      <c r="I157" s="121">
        <v>6109109.4333259966</v>
      </c>
      <c r="J157" s="121">
        <v>661.99662839999996</v>
      </c>
      <c r="K157" s="121">
        <v>2834925.7658930002</v>
      </c>
      <c r="L157" s="110">
        <v>941.12272029999963</v>
      </c>
      <c r="M157" s="110">
        <v>3324677.7981679961</v>
      </c>
      <c r="N157" s="110">
        <v>1192.3981644999999</v>
      </c>
      <c r="O157" s="110">
        <v>6198519.7040439993</v>
      </c>
      <c r="P157" s="110">
        <v>1156.1889124729998</v>
      </c>
      <c r="Q157" s="110">
        <v>7521629.6937960004</v>
      </c>
      <c r="R157" s="55">
        <v>1400.7834999999998</v>
      </c>
      <c r="S157" s="55">
        <v>8371412.9819789995</v>
      </c>
      <c r="T157" s="55">
        <v>1628.2781100000002</v>
      </c>
      <c r="U157" s="55">
        <v>7634494.2134370003</v>
      </c>
      <c r="V157" s="55">
        <v>1385.9752999999998</v>
      </c>
      <c r="W157" s="55">
        <v>7395618.5922969999</v>
      </c>
      <c r="X157" s="55">
        <v>1614.4102200000002</v>
      </c>
      <c r="Y157" s="55">
        <v>10927489.044712</v>
      </c>
      <c r="Z157" s="55">
        <v>1398.1487999999999</v>
      </c>
      <c r="AA157" s="55">
        <v>9236882.0041759983</v>
      </c>
      <c r="AB157" s="55">
        <v>1767.5414699999999</v>
      </c>
      <c r="AC157" s="55">
        <v>13297903.444102</v>
      </c>
      <c r="AD157" s="55">
        <v>1310.1418999999999</v>
      </c>
      <c r="AE157" s="55">
        <v>11293463.410037</v>
      </c>
    </row>
    <row r="158" spans="1:31" ht="14.25" customHeight="1" x14ac:dyDescent="0.25">
      <c r="A158" s="35" t="s">
        <v>216</v>
      </c>
      <c r="B158" s="102"/>
      <c r="C158" s="120" t="s">
        <v>217</v>
      </c>
      <c r="D158" s="121">
        <v>2306.0669468000006</v>
      </c>
      <c r="E158" s="121">
        <v>4097492.6696999841</v>
      </c>
      <c r="F158" s="121">
        <v>1983.6068483999964</v>
      </c>
      <c r="G158" s="121">
        <v>3676085.2217999622</v>
      </c>
      <c r="H158" s="121">
        <v>2072.7579842999908</v>
      </c>
      <c r="I158" s="121">
        <v>3877806.2048199638</v>
      </c>
      <c r="J158" s="121">
        <v>1957.7050373999989</v>
      </c>
      <c r="K158" s="121">
        <v>3474582.8380849999</v>
      </c>
      <c r="L158" s="110">
        <v>1825.2525098999938</v>
      </c>
      <c r="M158" s="110">
        <v>3365316.639564964</v>
      </c>
      <c r="N158" s="110">
        <v>1460.9287626999999</v>
      </c>
      <c r="O158" s="110">
        <v>2682827.7134560002</v>
      </c>
      <c r="P158" s="110">
        <v>1471.4536642999999</v>
      </c>
      <c r="Q158" s="110">
        <v>2637131.2382639996</v>
      </c>
      <c r="R158" s="55">
        <v>1551.3937585000001</v>
      </c>
      <c r="S158" s="55">
        <v>2622490.4744779998</v>
      </c>
      <c r="T158" s="55">
        <v>1191.1667100000002</v>
      </c>
      <c r="U158" s="55">
        <v>1995899.8742120005</v>
      </c>
      <c r="V158" s="55">
        <v>1998.6153099999997</v>
      </c>
      <c r="W158" s="55">
        <v>3711980.7100390005</v>
      </c>
      <c r="X158" s="55">
        <v>2602.8642199999995</v>
      </c>
      <c r="Y158" s="55">
        <v>5274132.0533050001</v>
      </c>
      <c r="Z158" s="55">
        <v>2350.5452499999997</v>
      </c>
      <c r="AA158" s="55">
        <v>5294372.037397</v>
      </c>
      <c r="AB158" s="55">
        <v>2770.1894199999997</v>
      </c>
      <c r="AC158" s="55">
        <v>6616282.2744939998</v>
      </c>
      <c r="AD158" s="55">
        <v>2729.4868899999992</v>
      </c>
      <c r="AE158" s="55">
        <v>7517102.9886929924</v>
      </c>
    </row>
    <row r="159" spans="1:31" ht="14.25" customHeight="1" x14ac:dyDescent="0.25">
      <c r="A159" s="130"/>
      <c r="B159" s="102">
        <v>409</v>
      </c>
      <c r="C159" s="131" t="s">
        <v>218</v>
      </c>
      <c r="D159" s="110">
        <v>1.8989297000000001</v>
      </c>
      <c r="E159" s="110">
        <v>13244.655300000002</v>
      </c>
      <c r="F159" s="110">
        <v>6.8000000000000005E-4</v>
      </c>
      <c r="G159" s="110">
        <v>16</v>
      </c>
      <c r="H159" s="110">
        <v>0.29433399999999998</v>
      </c>
      <c r="I159" s="110">
        <v>2846.1106169999998</v>
      </c>
      <c r="J159" s="110">
        <v>84.418773999999999</v>
      </c>
      <c r="K159" s="110">
        <v>88570.526383000004</v>
      </c>
      <c r="L159" s="110">
        <v>4.0059513000000004</v>
      </c>
      <c r="M159" s="110">
        <v>15147.857142999997</v>
      </c>
      <c r="N159" s="110">
        <v>6.1668966999999988</v>
      </c>
      <c r="O159" s="110">
        <v>23871.776163000002</v>
      </c>
      <c r="P159" s="110">
        <v>5.3374696999999998</v>
      </c>
      <c r="Q159" s="110">
        <v>26510.784624000004</v>
      </c>
      <c r="R159" s="94">
        <v>7.3455684999999988</v>
      </c>
      <c r="S159" s="94">
        <v>32752.77102</v>
      </c>
      <c r="T159" s="94">
        <v>5.9985600000000003</v>
      </c>
      <c r="U159" s="94">
        <v>36670.157195999993</v>
      </c>
      <c r="V159" s="94">
        <v>0.53978000000000004</v>
      </c>
      <c r="W159" s="94">
        <v>2803.6829739999998</v>
      </c>
      <c r="X159" s="94">
        <v>5.2510899999999996</v>
      </c>
      <c r="Y159" s="94">
        <v>13289.754368</v>
      </c>
      <c r="Z159" s="94">
        <v>14.08</v>
      </c>
      <c r="AA159" s="94">
        <v>31059.779000000002</v>
      </c>
      <c r="AB159" s="94">
        <v>0</v>
      </c>
      <c r="AC159" s="94">
        <v>0</v>
      </c>
      <c r="AD159" s="94">
        <v>0</v>
      </c>
      <c r="AE159" s="94">
        <v>0</v>
      </c>
    </row>
    <row r="160" spans="1:31" ht="6" customHeight="1" x14ac:dyDescent="0.25">
      <c r="A160" s="132"/>
      <c r="B160" s="132"/>
      <c r="C160" s="133"/>
      <c r="D160" s="133"/>
      <c r="E160" s="133"/>
      <c r="F160" s="133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  <c r="Q160" s="133"/>
      <c r="S160" s="42"/>
    </row>
    <row r="161" spans="1:23" ht="12" customHeight="1" x14ac:dyDescent="0.25">
      <c r="A161" s="36" t="s">
        <v>233</v>
      </c>
      <c r="B161" s="37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Q161" s="134"/>
      <c r="S161" s="42"/>
      <c r="T161" s="42"/>
      <c r="U161" s="42"/>
      <c r="V161" s="42"/>
      <c r="W161" s="42"/>
    </row>
    <row r="162" spans="1:23" ht="12" customHeight="1" x14ac:dyDescent="0.25">
      <c r="A162" s="38" t="s">
        <v>234</v>
      </c>
      <c r="B162" s="37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Q162" s="134"/>
      <c r="S162" s="42"/>
      <c r="T162" s="42"/>
      <c r="U162" s="42"/>
      <c r="V162" s="42"/>
      <c r="W162" s="42"/>
    </row>
    <row r="163" spans="1:23" ht="12" customHeight="1" x14ac:dyDescent="0.25">
      <c r="A163" s="36" t="s">
        <v>237</v>
      </c>
      <c r="B163" s="37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Q163" s="134"/>
      <c r="S163" s="42"/>
      <c r="T163" s="42"/>
      <c r="U163" s="42"/>
      <c r="V163" s="42"/>
      <c r="W163" s="42"/>
    </row>
    <row r="164" spans="1:23" ht="12" customHeight="1" x14ac:dyDescent="0.25">
      <c r="A164" s="41"/>
      <c r="B164" s="41"/>
      <c r="C164" s="42"/>
      <c r="D164" s="42"/>
      <c r="E164" s="42"/>
      <c r="F164" s="42"/>
      <c r="G164" s="135"/>
      <c r="H164" s="135"/>
      <c r="I164" s="42"/>
      <c r="J164" s="42"/>
      <c r="K164" s="42"/>
      <c r="L164" s="42"/>
      <c r="M164" s="42"/>
      <c r="N164" s="42"/>
      <c r="O164" s="42"/>
      <c r="Q164" s="136"/>
      <c r="S164" s="135"/>
      <c r="T164" s="42"/>
      <c r="U164" s="42"/>
      <c r="V164" s="42"/>
      <c r="W164" s="42"/>
    </row>
    <row r="165" spans="1:23" x14ac:dyDescent="0.25">
      <c r="A165" s="41"/>
      <c r="B165" s="41"/>
      <c r="C165" s="42"/>
      <c r="D165" s="42"/>
      <c r="E165" s="42"/>
      <c r="F165" s="42"/>
      <c r="G165" s="135"/>
      <c r="H165" s="135"/>
      <c r="I165" s="42"/>
      <c r="J165" s="42"/>
      <c r="K165" s="42"/>
      <c r="L165" s="42"/>
      <c r="M165" s="42"/>
      <c r="N165" s="42"/>
      <c r="O165" s="42"/>
      <c r="Q165" s="42"/>
      <c r="S165" s="135"/>
      <c r="T165" s="42"/>
      <c r="U165" s="42"/>
      <c r="V165" s="42"/>
      <c r="W165" s="42"/>
    </row>
    <row r="166" spans="1:23" x14ac:dyDescent="0.25">
      <c r="A166" s="41"/>
      <c r="B166" s="41"/>
      <c r="C166" s="42"/>
      <c r="D166" s="42"/>
      <c r="E166" s="42"/>
      <c r="F166" s="135"/>
      <c r="G166" s="135"/>
      <c r="H166" s="135"/>
      <c r="I166" s="42"/>
      <c r="J166" s="42"/>
      <c r="K166" s="42"/>
      <c r="L166" s="42"/>
      <c r="M166" s="42"/>
      <c r="N166" s="42"/>
      <c r="O166" s="42"/>
      <c r="Q166" s="136"/>
      <c r="S166" s="42"/>
      <c r="T166" s="42"/>
      <c r="U166" s="42"/>
      <c r="V166" s="42"/>
      <c r="W166" s="42"/>
    </row>
    <row r="167" spans="1:23" x14ac:dyDescent="0.25">
      <c r="A167" s="41"/>
      <c r="B167" s="41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Q167" s="42"/>
      <c r="S167" s="42"/>
      <c r="T167" s="42"/>
      <c r="U167" s="42"/>
      <c r="V167" s="42"/>
      <c r="W167" s="42"/>
    </row>
    <row r="168" spans="1:23" x14ac:dyDescent="0.25">
      <c r="A168" s="41"/>
      <c r="B168" s="41"/>
      <c r="C168" s="42"/>
      <c r="D168" s="42"/>
      <c r="E168" s="42"/>
      <c r="F168" s="137"/>
      <c r="G168" s="137"/>
      <c r="H168" s="135"/>
      <c r="I168" s="42"/>
      <c r="J168" s="42"/>
      <c r="K168" s="42"/>
      <c r="L168" s="42"/>
      <c r="M168" s="42"/>
      <c r="N168" s="42"/>
      <c r="O168" s="42"/>
      <c r="Q168" s="42"/>
      <c r="S168" s="135"/>
      <c r="T168" s="42"/>
      <c r="U168" s="42"/>
      <c r="V168" s="42"/>
      <c r="W168" s="42"/>
    </row>
    <row r="169" spans="1:23" x14ac:dyDescent="0.25">
      <c r="A169" s="41"/>
      <c r="B169" s="41"/>
      <c r="C169" s="42"/>
      <c r="D169" s="42"/>
      <c r="E169" s="42"/>
      <c r="F169" s="42"/>
      <c r="G169" s="135"/>
      <c r="H169" s="135"/>
      <c r="I169" s="137"/>
      <c r="J169" s="137"/>
      <c r="K169" s="42"/>
      <c r="L169" s="42"/>
      <c r="M169" s="42"/>
      <c r="N169" s="42"/>
      <c r="O169" s="42"/>
      <c r="Q169" s="42"/>
      <c r="S169" s="42"/>
      <c r="T169" s="42"/>
      <c r="U169" s="42"/>
      <c r="V169" s="42"/>
      <c r="W169" s="42"/>
    </row>
    <row r="170" spans="1:23" x14ac:dyDescent="0.25">
      <c r="A170" s="41"/>
      <c r="B170" s="41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Q170" s="42"/>
      <c r="S170" s="135"/>
      <c r="T170" s="42"/>
      <c r="U170" s="42"/>
      <c r="V170" s="42"/>
      <c r="W170" s="42"/>
    </row>
    <row r="171" spans="1:23" x14ac:dyDescent="0.25">
      <c r="A171" s="41"/>
      <c r="B171" s="41"/>
      <c r="C171" s="42"/>
      <c r="D171" s="42"/>
      <c r="E171" s="42"/>
      <c r="F171" s="137"/>
      <c r="G171" s="137"/>
      <c r="H171" s="42"/>
      <c r="I171" s="42"/>
      <c r="J171" s="42"/>
      <c r="K171" s="42"/>
      <c r="L171" s="42"/>
      <c r="M171" s="42"/>
      <c r="N171" s="42"/>
      <c r="O171" s="42"/>
      <c r="Q171" s="42"/>
      <c r="S171" s="135"/>
      <c r="T171" s="42"/>
      <c r="U171" s="42"/>
      <c r="V171" s="42"/>
      <c r="W171" s="42"/>
    </row>
    <row r="172" spans="1:23" x14ac:dyDescent="0.25">
      <c r="A172" s="41"/>
      <c r="B172" s="41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Q172" s="42"/>
      <c r="S172" s="42"/>
      <c r="T172" s="42"/>
      <c r="U172" s="42"/>
      <c r="V172" s="42"/>
      <c r="W172" s="42"/>
    </row>
    <row r="173" spans="1:23" s="42" customFormat="1" x14ac:dyDescent="0.25">
      <c r="A173" s="41"/>
      <c r="B173" s="41"/>
    </row>
    <row r="174" spans="1:23" s="42" customFormat="1" x14ac:dyDescent="0.25">
      <c r="A174" s="41"/>
      <c r="B174" s="41"/>
    </row>
    <row r="175" spans="1:23" s="42" customFormat="1" x14ac:dyDescent="0.25">
      <c r="A175" s="41"/>
      <c r="B175" s="41"/>
    </row>
    <row r="176" spans="1:23" s="42" customFormat="1" x14ac:dyDescent="0.25">
      <c r="A176" s="41"/>
      <c r="B176" s="41"/>
    </row>
    <row r="177" spans="1:2" s="42" customFormat="1" x14ac:dyDescent="0.25">
      <c r="A177" s="41"/>
      <c r="B177" s="41"/>
    </row>
    <row r="178" spans="1:2" s="42" customFormat="1" x14ac:dyDescent="0.25">
      <c r="A178" s="41"/>
      <c r="B178" s="41"/>
    </row>
    <row r="179" spans="1:2" s="42" customFormat="1" x14ac:dyDescent="0.25">
      <c r="A179" s="41"/>
      <c r="B179" s="41"/>
    </row>
    <row r="180" spans="1:2" s="42" customFormat="1" x14ac:dyDescent="0.25">
      <c r="A180" s="41"/>
      <c r="B180" s="41"/>
    </row>
    <row r="181" spans="1:2" s="42" customFormat="1" x14ac:dyDescent="0.25">
      <c r="A181" s="41"/>
      <c r="B181" s="41"/>
    </row>
    <row r="182" spans="1:2" s="42" customFormat="1" x14ac:dyDescent="0.25">
      <c r="A182" s="41"/>
      <c r="B182" s="41"/>
    </row>
    <row r="183" spans="1:2" s="42" customFormat="1" x14ac:dyDescent="0.25">
      <c r="A183" s="41"/>
      <c r="B183" s="41"/>
    </row>
    <row r="184" spans="1:2" s="42" customFormat="1" x14ac:dyDescent="0.25">
      <c r="A184" s="41"/>
      <c r="B184" s="41"/>
    </row>
    <row r="185" spans="1:2" s="42" customFormat="1" x14ac:dyDescent="0.25">
      <c r="A185" s="41"/>
      <c r="B185" s="41"/>
    </row>
    <row r="186" spans="1:2" s="42" customFormat="1" x14ac:dyDescent="0.25">
      <c r="A186" s="41"/>
      <c r="B186" s="41"/>
    </row>
    <row r="187" spans="1:2" s="42" customFormat="1" x14ac:dyDescent="0.25">
      <c r="A187" s="41"/>
      <c r="B187" s="41"/>
    </row>
    <row r="188" spans="1:2" s="42" customFormat="1" x14ac:dyDescent="0.25">
      <c r="A188" s="41"/>
      <c r="B188" s="41"/>
    </row>
    <row r="189" spans="1:2" s="42" customFormat="1" x14ac:dyDescent="0.25">
      <c r="A189" s="41"/>
      <c r="B189" s="41"/>
    </row>
    <row r="190" spans="1:2" s="42" customFormat="1" x14ac:dyDescent="0.25">
      <c r="A190" s="41"/>
      <c r="B190" s="41"/>
    </row>
    <row r="191" spans="1:2" s="42" customFormat="1" x14ac:dyDescent="0.25">
      <c r="A191" s="41"/>
      <c r="B191" s="41"/>
    </row>
    <row r="192" spans="1:2" s="42" customFormat="1" x14ac:dyDescent="0.25">
      <c r="A192" s="41"/>
      <c r="B192" s="41"/>
    </row>
    <row r="193" spans="1:2" s="42" customFormat="1" x14ac:dyDescent="0.25">
      <c r="A193" s="41"/>
      <c r="B193" s="41"/>
    </row>
    <row r="194" spans="1:2" s="42" customFormat="1" x14ac:dyDescent="0.25">
      <c r="A194" s="41"/>
      <c r="B194" s="41"/>
    </row>
    <row r="195" spans="1:2" s="42" customFormat="1" x14ac:dyDescent="0.25">
      <c r="A195" s="41"/>
      <c r="B195" s="41"/>
    </row>
    <row r="196" spans="1:2" s="42" customFormat="1" x14ac:dyDescent="0.25">
      <c r="A196" s="41"/>
      <c r="B196" s="41"/>
    </row>
    <row r="197" spans="1:2" s="42" customFormat="1" x14ac:dyDescent="0.25">
      <c r="A197" s="41"/>
      <c r="B197" s="41"/>
    </row>
  </sheetData>
  <mergeCells count="96">
    <mergeCell ref="AD11:AE11"/>
    <mergeCell ref="AD55:AE55"/>
    <mergeCell ref="AD85:AE85"/>
    <mergeCell ref="AD125:AE125"/>
    <mergeCell ref="A4:AE4"/>
    <mergeCell ref="A5:AE5"/>
    <mergeCell ref="A7:AE7"/>
    <mergeCell ref="A8:AE8"/>
    <mergeCell ref="A9:AE9"/>
    <mergeCell ref="A54:AE54"/>
    <mergeCell ref="A53:AE53"/>
    <mergeCell ref="A52:AE52"/>
    <mergeCell ref="A84:AE84"/>
    <mergeCell ref="A83:AE83"/>
    <mergeCell ref="A82:AE82"/>
    <mergeCell ref="A124:AE124"/>
    <mergeCell ref="AB11:AC11"/>
    <mergeCell ref="AB55:AC55"/>
    <mergeCell ref="AB85:AC85"/>
    <mergeCell ref="AB125:AC125"/>
    <mergeCell ref="Z11:AA11"/>
    <mergeCell ref="Z55:AA55"/>
    <mergeCell ref="Z85:AA85"/>
    <mergeCell ref="Z125:AA125"/>
    <mergeCell ref="H11:I11"/>
    <mergeCell ref="T11:U11"/>
    <mergeCell ref="R11:S11"/>
    <mergeCell ref="N11:O11"/>
    <mergeCell ref="J11:K11"/>
    <mergeCell ref="L11:M11"/>
    <mergeCell ref="P11:Q11"/>
    <mergeCell ref="T55:U55"/>
    <mergeCell ref="T85:U85"/>
    <mergeCell ref="T125:U125"/>
    <mergeCell ref="P85:Q85"/>
    <mergeCell ref="N85:O85"/>
    <mergeCell ref="A11:A12"/>
    <mergeCell ref="B11:B12"/>
    <mergeCell ref="C11:C12"/>
    <mergeCell ref="D11:E11"/>
    <mergeCell ref="F11:G11"/>
    <mergeCell ref="A71:B71"/>
    <mergeCell ref="R55:S55"/>
    <mergeCell ref="R85:S85"/>
    <mergeCell ref="R125:S125"/>
    <mergeCell ref="F125:G125"/>
    <mergeCell ref="H125:I125"/>
    <mergeCell ref="D125:E125"/>
    <mergeCell ref="P55:Q55"/>
    <mergeCell ref="D85:E85"/>
    <mergeCell ref="F85:G85"/>
    <mergeCell ref="H85:I85"/>
    <mergeCell ref="J55:K55"/>
    <mergeCell ref="A70:B70"/>
    <mergeCell ref="N55:O55"/>
    <mergeCell ref="A107:B107"/>
    <mergeCell ref="A117:B117"/>
    <mergeCell ref="A141:B141"/>
    <mergeCell ref="A142:B142"/>
    <mergeCell ref="A125:A126"/>
    <mergeCell ref="B125:B126"/>
    <mergeCell ref="C125:C126"/>
    <mergeCell ref="A28:B28"/>
    <mergeCell ref="A27:B27"/>
    <mergeCell ref="A35:B35"/>
    <mergeCell ref="A55:A56"/>
    <mergeCell ref="H55:I55"/>
    <mergeCell ref="B55:B56"/>
    <mergeCell ref="A33:B33"/>
    <mergeCell ref="A32:B32"/>
    <mergeCell ref="D55:E55"/>
    <mergeCell ref="F55:G55"/>
    <mergeCell ref="C55:C56"/>
    <mergeCell ref="J125:K125"/>
    <mergeCell ref="L125:M125"/>
    <mergeCell ref="A72:B72"/>
    <mergeCell ref="A73:B73"/>
    <mergeCell ref="A90:B90"/>
    <mergeCell ref="A85:A86"/>
    <mergeCell ref="B85:B86"/>
    <mergeCell ref="A123:AE123"/>
    <mergeCell ref="A122:AE122"/>
    <mergeCell ref="N125:O125"/>
    <mergeCell ref="P125:Q125"/>
    <mergeCell ref="X11:Y11"/>
    <mergeCell ref="X55:Y55"/>
    <mergeCell ref="X85:Y85"/>
    <mergeCell ref="X125:Y125"/>
    <mergeCell ref="V11:W11"/>
    <mergeCell ref="V55:W55"/>
    <mergeCell ref="V85:W85"/>
    <mergeCell ref="V125:W125"/>
    <mergeCell ref="C85:C86"/>
    <mergeCell ref="L55:M55"/>
    <mergeCell ref="J85:K85"/>
    <mergeCell ref="L85:M85"/>
  </mergeCells>
  <pageMargins left="0.17" right="0.15748031496062992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7"/>
  <sheetViews>
    <sheetView workbookViewId="0">
      <selection activeCell="C18" sqref="C18:C22"/>
    </sheetView>
  </sheetViews>
  <sheetFormatPr baseColWidth="10" defaultColWidth="9.140625" defaultRowHeight="15" x14ac:dyDescent="0.25"/>
  <cols>
    <col min="1" max="1" width="0.42578125" customWidth="1"/>
    <col min="2" max="2" width="11.42578125" customWidth="1"/>
    <col min="3" max="3" width="18.5703125" customWidth="1"/>
    <col min="4" max="7" width="11.42578125" customWidth="1"/>
    <col min="8" max="8" width="10.5703125" customWidth="1"/>
    <col min="9" max="9" width="11.42578125" customWidth="1"/>
    <col min="10" max="10" width="10.140625" customWidth="1"/>
    <col min="11" max="11" width="11.42578125" customWidth="1"/>
    <col min="12" max="12" width="10.7109375" customWidth="1"/>
    <col min="13" max="13" width="10.42578125" customWidth="1"/>
    <col min="14" max="256" width="11.42578125" customWidth="1"/>
  </cols>
  <sheetData>
    <row r="1" spans="1:17" ht="15.75" x14ac:dyDescent="0.25">
      <c r="A1" s="162" t="s">
        <v>220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8"/>
      <c r="O1" s="18"/>
      <c r="P1" s="18"/>
      <c r="Q1" s="18"/>
    </row>
    <row r="2" spans="1:17" ht="15.75" x14ac:dyDescent="0.25">
      <c r="A2" s="162" t="s">
        <v>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8"/>
      <c r="O2" s="18"/>
      <c r="P2" s="18"/>
      <c r="Q2" s="18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7" ht="15.75" thickBot="1" x14ac:dyDescent="0.3">
      <c r="B4" s="163" t="s">
        <v>221</v>
      </c>
      <c r="C4" s="163"/>
      <c r="D4" s="163">
        <v>2014</v>
      </c>
      <c r="E4" s="163"/>
      <c r="F4" s="166">
        <v>2015</v>
      </c>
      <c r="G4" s="166"/>
      <c r="H4" s="161">
        <v>2016</v>
      </c>
      <c r="I4" s="161"/>
      <c r="J4" s="161">
        <v>2017</v>
      </c>
      <c r="K4" s="161"/>
      <c r="L4" s="161" t="s">
        <v>64</v>
      </c>
      <c r="M4" s="161"/>
    </row>
    <row r="5" spans="1:17" ht="15.75" thickBot="1" x14ac:dyDescent="0.3">
      <c r="B5" s="163"/>
      <c r="C5" s="163"/>
      <c r="D5" s="11" t="s">
        <v>7</v>
      </c>
      <c r="E5" s="11" t="s">
        <v>8</v>
      </c>
      <c r="F5" s="11" t="s">
        <v>7</v>
      </c>
      <c r="G5" s="11" t="s">
        <v>8</v>
      </c>
      <c r="H5" s="10" t="s">
        <v>7</v>
      </c>
      <c r="I5" s="10" t="s">
        <v>8</v>
      </c>
      <c r="J5" s="10" t="s">
        <v>7</v>
      </c>
      <c r="K5" s="10" t="s">
        <v>8</v>
      </c>
      <c r="L5" s="10" t="s">
        <v>7</v>
      </c>
      <c r="M5" s="10" t="s">
        <v>8</v>
      </c>
    </row>
    <row r="6" spans="1:17" x14ac:dyDescent="0.25">
      <c r="A6" s="164"/>
      <c r="B6" s="165"/>
      <c r="C6" s="6" t="s">
        <v>107</v>
      </c>
      <c r="D6" s="7">
        <v>6089.2369556000003</v>
      </c>
      <c r="E6" s="7">
        <v>6027599.2947150012</v>
      </c>
      <c r="F6" s="7">
        <v>5894.9081734000001</v>
      </c>
      <c r="G6" s="7">
        <v>8098030.0565360002</v>
      </c>
      <c r="H6" s="7">
        <v>9522.3570691999976</v>
      </c>
      <c r="I6" s="7">
        <v>19463150.438962996</v>
      </c>
      <c r="J6" s="7">
        <v>8304.8106538000011</v>
      </c>
      <c r="K6" s="7">
        <v>13695968.781232001</v>
      </c>
      <c r="L6" s="7">
        <v>7402.1377371999997</v>
      </c>
      <c r="M6" s="7">
        <v>7718449.2330149999</v>
      </c>
    </row>
    <row r="7" spans="1:17" x14ac:dyDescent="0.25">
      <c r="A7" s="17"/>
      <c r="B7" s="12" t="s">
        <v>108</v>
      </c>
      <c r="C7" s="19" t="s">
        <v>222</v>
      </c>
      <c r="D7" s="9">
        <v>226.82</v>
      </c>
      <c r="E7" s="9">
        <v>392820.09</v>
      </c>
      <c r="F7" s="9"/>
      <c r="G7" s="9"/>
      <c r="H7" s="9"/>
      <c r="I7" s="9"/>
      <c r="J7" s="9">
        <v>451.64</v>
      </c>
      <c r="K7" s="9">
        <v>812889.26800000004</v>
      </c>
      <c r="L7" s="9">
        <v>484.67200000000003</v>
      </c>
      <c r="M7" s="9">
        <v>925041.18400000001</v>
      </c>
    </row>
    <row r="8" spans="1:17" x14ac:dyDescent="0.25">
      <c r="A8" s="12"/>
      <c r="B8" s="12" t="s">
        <v>108</v>
      </c>
      <c r="C8" s="3" t="s">
        <v>109</v>
      </c>
      <c r="D8" s="5">
        <v>5111.0995264000012</v>
      </c>
      <c r="E8" s="4">
        <v>4142387.45212</v>
      </c>
      <c r="F8" s="5">
        <v>4789.9975800000002</v>
      </c>
      <c r="G8" s="5">
        <v>5611227.3157980004</v>
      </c>
      <c r="H8" s="5">
        <v>8331.4037961999984</v>
      </c>
      <c r="I8" s="5">
        <v>15809150.849912997</v>
      </c>
      <c r="J8" s="5">
        <v>6722.9504400000005</v>
      </c>
      <c r="K8" s="5">
        <v>8445534.0536540002</v>
      </c>
      <c r="L8" s="5">
        <v>5534.0348599999998</v>
      </c>
      <c r="M8" s="5">
        <v>3621701.6341639995</v>
      </c>
    </row>
    <row r="9" spans="1:17" x14ac:dyDescent="0.25">
      <c r="A9" s="12"/>
      <c r="B9" s="12" t="s">
        <v>223</v>
      </c>
      <c r="C9" s="3" t="s">
        <v>111</v>
      </c>
      <c r="D9" s="5">
        <v>751.31743920000008</v>
      </c>
      <c r="E9" s="4">
        <v>1492391.7545950001</v>
      </c>
      <c r="F9" s="5">
        <v>1104.9105933999999</v>
      </c>
      <c r="G9" s="5">
        <v>2486802.7407380003</v>
      </c>
      <c r="H9" s="5">
        <v>1190.9532729999996</v>
      </c>
      <c r="I9" s="5">
        <v>3653999.5890500005</v>
      </c>
      <c r="J9" s="5">
        <v>1130.2202138000002</v>
      </c>
      <c r="K9" s="5">
        <v>4437545.459578</v>
      </c>
      <c r="L9" s="5">
        <v>1383.4308771999999</v>
      </c>
      <c r="M9" s="5">
        <v>3171706.4148510005</v>
      </c>
    </row>
    <row r="10" spans="1:17" x14ac:dyDescent="0.25">
      <c r="A10" s="13"/>
      <c r="B10" s="15" t="s">
        <v>224</v>
      </c>
      <c r="C10" s="14"/>
      <c r="D10" s="8"/>
      <c r="E10" s="2"/>
      <c r="F10" s="8"/>
      <c r="G10" s="8"/>
      <c r="H10" s="8"/>
      <c r="I10" s="8"/>
      <c r="J10" s="8"/>
      <c r="K10" s="8"/>
      <c r="L10" s="8"/>
      <c r="M10" s="8"/>
    </row>
    <row r="11" spans="1:17" x14ac:dyDescent="0.25">
      <c r="A11" s="13"/>
      <c r="B11" s="16" t="s">
        <v>225</v>
      </c>
      <c r="C11" s="14"/>
      <c r="D11" s="8"/>
      <c r="E11" s="2"/>
      <c r="F11" s="8"/>
      <c r="G11" s="8"/>
      <c r="H11" s="8"/>
      <c r="I11" s="8"/>
      <c r="J11" s="8"/>
      <c r="K11" s="8"/>
      <c r="L11" s="8"/>
      <c r="M11" s="8"/>
    </row>
    <row r="12" spans="1:17" x14ac:dyDescent="0.25">
      <c r="B12" s="15" t="s">
        <v>219</v>
      </c>
      <c r="C12" s="14"/>
    </row>
    <row r="13" spans="1:17" x14ac:dyDescent="0.25">
      <c r="B13" s="15"/>
      <c r="C13" s="14"/>
    </row>
    <row r="14" spans="1:17" x14ac:dyDescent="0.25">
      <c r="B14" s="15"/>
      <c r="C14" s="14"/>
    </row>
    <row r="15" spans="1:17" ht="15.75" x14ac:dyDescent="0.25">
      <c r="B15" s="159" t="s">
        <v>226</v>
      </c>
      <c r="C15" s="15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7" x14ac:dyDescent="0.25">
      <c r="B16" s="159"/>
      <c r="C16" s="159"/>
    </row>
    <row r="17" spans="2:5" x14ac:dyDescent="0.25">
      <c r="B17" s="22" t="s">
        <v>227</v>
      </c>
      <c r="C17" s="22" t="s">
        <v>7</v>
      </c>
    </row>
    <row r="18" spans="2:5" x14ac:dyDescent="0.25">
      <c r="B18" s="23">
        <v>2014</v>
      </c>
      <c r="C18" s="24">
        <v>59826</v>
      </c>
    </row>
    <row r="19" spans="2:5" x14ac:dyDescent="0.25">
      <c r="B19" s="25">
        <v>2015</v>
      </c>
      <c r="C19" s="24">
        <v>74050</v>
      </c>
    </row>
    <row r="20" spans="2:5" x14ac:dyDescent="0.25">
      <c r="B20" s="26">
        <v>2016</v>
      </c>
      <c r="C20" s="24">
        <v>52205</v>
      </c>
      <c r="E20" s="20"/>
    </row>
    <row r="21" spans="2:5" x14ac:dyDescent="0.25">
      <c r="B21" s="26">
        <v>2017</v>
      </c>
      <c r="C21" s="24">
        <v>33593</v>
      </c>
    </row>
    <row r="22" spans="2:5" x14ac:dyDescent="0.25">
      <c r="B22" s="27" t="s">
        <v>64</v>
      </c>
      <c r="C22" s="24">
        <v>33453</v>
      </c>
    </row>
    <row r="23" spans="2:5" ht="32.25" customHeight="1" x14ac:dyDescent="0.25">
      <c r="B23" s="160" t="s">
        <v>228</v>
      </c>
      <c r="C23" s="160"/>
    </row>
    <row r="24" spans="2:5" x14ac:dyDescent="0.25">
      <c r="B24" s="28" t="s">
        <v>229</v>
      </c>
    </row>
    <row r="25" spans="2:5" x14ac:dyDescent="0.25">
      <c r="B25" s="21"/>
    </row>
    <row r="27" spans="2:5" x14ac:dyDescent="0.25">
      <c r="B27" s="21"/>
    </row>
  </sheetData>
  <mergeCells count="11">
    <mergeCell ref="B15:C16"/>
    <mergeCell ref="B23:C23"/>
    <mergeCell ref="J4:K4"/>
    <mergeCell ref="L4:M4"/>
    <mergeCell ref="A1:M1"/>
    <mergeCell ref="A2:M2"/>
    <mergeCell ref="B4:C5"/>
    <mergeCell ref="A6:B6"/>
    <mergeCell ref="D4:E4"/>
    <mergeCell ref="F4:G4"/>
    <mergeCell ref="H4:I4"/>
  </mergeCells>
  <pageMargins left="0.27559055118110237" right="0.17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Principales Productos</vt:lpstr>
      <vt:lpstr>Hoja1</vt:lpstr>
      <vt:lpstr>'Principales Productos'!Área_de_impresión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Yolanda Suarez</dc:creator>
  <cp:keywords/>
  <dc:description/>
  <cp:lastModifiedBy>Economia Agropecuaria</cp:lastModifiedBy>
  <cp:revision/>
  <dcterms:created xsi:type="dcterms:W3CDTF">2017-03-16T19:10:28Z</dcterms:created>
  <dcterms:modified xsi:type="dcterms:W3CDTF">2026-02-20T20:20:30Z</dcterms:modified>
  <cp:category/>
  <cp:contentStatus/>
</cp:coreProperties>
</file>