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ozo.AGRICULTURA\Desktop\"/>
    </mc:Choice>
  </mc:AlternateContent>
  <bookViews>
    <workbookView xWindow="0" yWindow="0" windowWidth="20490" windowHeight="7650" activeTab="9"/>
  </bookViews>
  <sheets>
    <sheet name="Musaceas 14-16" sheetId="1" r:id="rId1"/>
    <sheet name="Musaceas 2017" sheetId="2" r:id="rId2"/>
    <sheet name="Musaceas 2018" sheetId="3" r:id="rId3"/>
    <sheet name="Musaceas 2019" sheetId="4" r:id="rId4"/>
    <sheet name="Musaceas 2020" sheetId="5" r:id="rId5"/>
    <sheet name="Musaceas 2021 " sheetId="7" r:id="rId6"/>
    <sheet name="Musaceas 2022" sheetId="6" r:id="rId7"/>
    <sheet name="Musaceas 2023" sheetId="8" r:id="rId8"/>
    <sheet name="Musaceas 2024" sheetId="9" r:id="rId9"/>
    <sheet name="Musaceas 2025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1" l="1"/>
  <c r="B38" i="11"/>
  <c r="C9" i="11"/>
  <c r="B9" i="11"/>
  <c r="G9" i="11"/>
  <c r="F9" i="11"/>
  <c r="G38" i="11"/>
  <c r="F38" i="11"/>
  <c r="G40" i="9" l="1"/>
  <c r="F40" i="9"/>
  <c r="C40" i="9" l="1"/>
  <c r="B40" i="9"/>
  <c r="G9" i="9"/>
  <c r="F9" i="9"/>
  <c r="C9" i="9"/>
  <c r="B9" i="9"/>
  <c r="B106" i="8"/>
  <c r="C106" i="8"/>
  <c r="F106" i="8"/>
  <c r="G106" i="8"/>
  <c r="G9" i="8"/>
  <c r="F9" i="8"/>
  <c r="C9" i="8" l="1"/>
  <c r="B9" i="8"/>
  <c r="G32" i="6" l="1"/>
  <c r="F32" i="6"/>
  <c r="C36" i="7" l="1"/>
  <c r="B36" i="7"/>
  <c r="G9" i="7"/>
  <c r="F9" i="7"/>
  <c r="C9" i="7"/>
  <c r="B9" i="7"/>
  <c r="C9" i="6"/>
  <c r="B9" i="6"/>
  <c r="C32" i="6"/>
  <c r="B32" i="6"/>
  <c r="G9" i="6"/>
  <c r="F9" i="6"/>
  <c r="B38" i="4"/>
  <c r="C35" i="5"/>
  <c r="B35" i="5"/>
  <c r="G9" i="5"/>
  <c r="F9" i="5"/>
  <c r="C9" i="5"/>
  <c r="B9" i="5"/>
  <c r="C38" i="4"/>
  <c r="G9" i="4"/>
  <c r="F9" i="4"/>
  <c r="C9" i="4"/>
  <c r="B9" i="4"/>
  <c r="C40" i="3" l="1"/>
  <c r="B8" i="3"/>
  <c r="B40" i="3"/>
  <c r="F8" i="3"/>
  <c r="G8" i="3" l="1"/>
  <c r="C8" i="3"/>
  <c r="C49" i="2" l="1"/>
  <c r="B49" i="2"/>
  <c r="C8" i="2"/>
  <c r="B8" i="2"/>
  <c r="D8" i="1" l="1"/>
  <c r="E8" i="1"/>
  <c r="F8" i="1"/>
  <c r="G8" i="1"/>
  <c r="B19" i="1"/>
  <c r="B8" i="1" s="1"/>
  <c r="C19" i="1"/>
  <c r="C8" i="1" s="1"/>
  <c r="B21" i="1"/>
  <c r="C21" i="1"/>
  <c r="D21" i="1"/>
  <c r="E21" i="1"/>
  <c r="F21" i="1"/>
  <c r="G21" i="1"/>
</calcChain>
</file>

<file path=xl/sharedStrings.xml><?xml version="1.0" encoding="utf-8"?>
<sst xmlns="http://schemas.openxmlformats.org/spreadsheetml/2006/main" count="842" uniqueCount="196">
  <si>
    <t xml:space="preserve">               Elaborado:  Ministerio de Agricultura de la República Dominicana.  Dpto. de Economía Agropecuaria.</t>
  </si>
  <si>
    <t>Para convertir de KG a TM se divide entre 1000.</t>
  </si>
  <si>
    <t>Las Cifras de exportación contienen el producto fresco en sus diferentes tipos de exportación.</t>
  </si>
  <si>
    <t>NOTA:</t>
  </si>
  <si>
    <t>Otros Países</t>
  </si>
  <si>
    <t>CAICOS Y TURCAS, ISLAS</t>
  </si>
  <si>
    <t>ST. THOMAS</t>
  </si>
  <si>
    <t>FRANCIA</t>
  </si>
  <si>
    <t>SAINT MARTEEN</t>
  </si>
  <si>
    <t>CANADA</t>
  </si>
  <si>
    <t>ALEMANIA</t>
  </si>
  <si>
    <t>HOLANDA</t>
  </si>
  <si>
    <t>ESPAÑA</t>
  </si>
  <si>
    <t>REINO UNIDO</t>
  </si>
  <si>
    <t>EE. UU</t>
  </si>
  <si>
    <t xml:space="preserve">Haití </t>
  </si>
  <si>
    <t xml:space="preserve">Plátano </t>
  </si>
  <si>
    <t>ITALIA</t>
  </si>
  <si>
    <t>BELGICA</t>
  </si>
  <si>
    <t xml:space="preserve">Guineo </t>
  </si>
  <si>
    <t>Valor</t>
  </si>
  <si>
    <t>Volumen</t>
  </si>
  <si>
    <t>Producto/País</t>
  </si>
  <si>
    <t xml:space="preserve">  (En Kilogramos y Valor US$ FOB)</t>
  </si>
  <si>
    <t xml:space="preserve"> Exportaciones de Musáceas a los Principales Países de Destino, 2014-2016</t>
  </si>
  <si>
    <t xml:space="preserve"> Exportaciones de Musáceas a los Principales Países de Destino, 2017</t>
  </si>
  <si>
    <t xml:space="preserve">  (En Tonelada Metrica y Valor US$ FOB)</t>
  </si>
  <si>
    <t>Reino Unido</t>
  </si>
  <si>
    <t>Suecia</t>
  </si>
  <si>
    <t>Belgica</t>
  </si>
  <si>
    <t>Paises Bajos</t>
  </si>
  <si>
    <t>Alemania</t>
  </si>
  <si>
    <t>Dinamarca</t>
  </si>
  <si>
    <t>Suiza</t>
  </si>
  <si>
    <t>Italia</t>
  </si>
  <si>
    <t>Haiti</t>
  </si>
  <si>
    <t>Noruega</t>
  </si>
  <si>
    <t>Francia</t>
  </si>
  <si>
    <t>España</t>
  </si>
  <si>
    <t>Estados Unidos</t>
  </si>
  <si>
    <t>Irlanda</t>
  </si>
  <si>
    <t>San Martin (Francia)</t>
  </si>
  <si>
    <t>Trinidad y Tobago</t>
  </si>
  <si>
    <t>Polonia</t>
  </si>
  <si>
    <t>Finlandia</t>
  </si>
  <si>
    <t>Puerto Rico</t>
  </si>
  <si>
    <t>Malta</t>
  </si>
  <si>
    <t>Jamaica</t>
  </si>
  <si>
    <t>Islas Virgenes EEUU</t>
  </si>
  <si>
    <t>Islas Tucas y Caicos</t>
  </si>
  <si>
    <t>Portugal</t>
  </si>
  <si>
    <t>Canada</t>
  </si>
  <si>
    <t>Grecia</t>
  </si>
  <si>
    <t>Barbados</t>
  </si>
  <si>
    <t>Curazao</t>
  </si>
  <si>
    <t>Anguiila</t>
  </si>
  <si>
    <t>Estonia</t>
  </si>
  <si>
    <t>Antiguia y Barbuda</t>
  </si>
  <si>
    <t>Islas Virgenes Britanicas</t>
  </si>
  <si>
    <t>Liberia</t>
  </si>
  <si>
    <t>Singapur</t>
  </si>
  <si>
    <t>Bahamas</t>
  </si>
  <si>
    <t>Islas Marshall</t>
  </si>
  <si>
    <t>Aruba</t>
  </si>
  <si>
    <t>Paises bajos</t>
  </si>
  <si>
    <t>Islas Turcas y Caicos</t>
  </si>
  <si>
    <t>Santo Tome y Principe</t>
  </si>
  <si>
    <t>Anguila</t>
  </si>
  <si>
    <t>Antigua y Barbuda</t>
  </si>
  <si>
    <t xml:space="preserve"> Exportaciones de Musáceas a los Principales Países de Destino, 2018</t>
  </si>
  <si>
    <t>ARUBA</t>
  </si>
  <si>
    <t>CURAZAO</t>
  </si>
  <si>
    <t>ESTADOS UNIDOS</t>
  </si>
  <si>
    <t>HAITI</t>
  </si>
  <si>
    <t>HONDURAS</t>
  </si>
  <si>
    <t>ISLAS TURCAS Y CAICOS</t>
  </si>
  <si>
    <t>ISLAS VIRGENES BRITANICAS</t>
  </si>
  <si>
    <t>ISLAS VIRGENES ESTADOUNIDENSES</t>
  </si>
  <si>
    <t>JAMAICA</t>
  </si>
  <si>
    <t>MALTA</t>
  </si>
  <si>
    <t>PAISES BAJOS</t>
  </si>
  <si>
    <t>POLONIA</t>
  </si>
  <si>
    <t>PORTUGAL</t>
  </si>
  <si>
    <t>PUERTO RICO</t>
  </si>
  <si>
    <t>REPUBLICA DOMINICANA</t>
  </si>
  <si>
    <t>RUSIA</t>
  </si>
  <si>
    <t>SAN MARTIN (FRANCIA)</t>
  </si>
  <si>
    <t>SANTO TOME Y PRINCIPE</t>
  </si>
  <si>
    <t>SUECIA</t>
  </si>
  <si>
    <t>TRINIDAD Y TOBAGO</t>
  </si>
  <si>
    <t>TURQUIA</t>
  </si>
  <si>
    <t>Guineo Organico</t>
  </si>
  <si>
    <t>Guineo Tradicional</t>
  </si>
  <si>
    <t>DINAMARCA</t>
  </si>
  <si>
    <t>IRLANDA</t>
  </si>
  <si>
    <t>NORUEGA</t>
  </si>
  <si>
    <t>SUIZA</t>
  </si>
  <si>
    <t>MARTINICA</t>
  </si>
  <si>
    <t>VENEZUELA</t>
  </si>
  <si>
    <t xml:space="preserve"> Exportaciones de Musáceas a los Principales Países de Destino, 2019</t>
  </si>
  <si>
    <t>BAHAMAS</t>
  </si>
  <si>
    <t>BIELORRUSIA</t>
  </si>
  <si>
    <t>ANGUILA</t>
  </si>
  <si>
    <t>Guineo Orgánico</t>
  </si>
  <si>
    <r>
      <t>NOTA:</t>
    </r>
    <r>
      <rPr>
        <sz val="9"/>
        <color theme="1"/>
        <rFont val="Calibri"/>
        <family val="2"/>
        <scheme val="minor"/>
      </rPr>
      <t xml:space="preserve"> Las Cifras de exportación contienen el producto fresco en sus diferentes tipos de exportación.</t>
    </r>
  </si>
  <si>
    <t>Elaborado:  Ministerio de Agricultura de la República Dominicana.  Dpto. de Economía Agropecuaria.</t>
  </si>
  <si>
    <t xml:space="preserve"> Exportaciones de Musáceas a los Principales Países de Destino, 2020</t>
  </si>
  <si>
    <t>COLOMBIA</t>
  </si>
  <si>
    <t>BELICE</t>
  </si>
  <si>
    <t>FINLANDIA</t>
  </si>
  <si>
    <t>Producto / País</t>
  </si>
  <si>
    <r>
      <t>FUENTE</t>
    </r>
    <r>
      <rPr>
        <sz val="9"/>
        <color indexed="8"/>
        <rFont val="Calibri"/>
        <family val="2"/>
        <scheme val="minor"/>
      </rPr>
      <t>: Direccion General de Aduanas DGA.</t>
    </r>
  </si>
  <si>
    <r>
      <t>NOTA:</t>
    </r>
    <r>
      <rPr>
        <sz val="10"/>
        <color theme="1"/>
        <rFont val="Calibri"/>
        <family val="2"/>
        <scheme val="minor"/>
      </rPr>
      <t xml:space="preserve"> Las Cifras de exportación contienen el producto fresco en sus diferentes tipos de exportación.</t>
    </r>
  </si>
  <si>
    <t xml:space="preserve">  Elaborado:  Ministerio de Agricultura de la República Dominicana.  Dpto. de Economía Agropecuaria.</t>
  </si>
  <si>
    <r>
      <t>FUENTE</t>
    </r>
    <r>
      <rPr>
        <sz val="9"/>
        <color indexed="8"/>
        <rFont val="Calibri"/>
        <family val="2"/>
        <scheme val="minor"/>
      </rPr>
      <t>: Centro de Exportación e Inversión de República Dominicana (CEI-RD), Direccion General de Aduanas DGA.</t>
    </r>
  </si>
  <si>
    <t xml:space="preserve"> Exportaciones de Musáceas a los Principales Países de Destino, 2021</t>
  </si>
  <si>
    <t>SAN CRISTOBAL Y NIEVES</t>
  </si>
  <si>
    <t xml:space="preserve"> Exportaciones de Musáceas a los Principales Países de Destino, 2022</t>
  </si>
  <si>
    <t>BARBADOS</t>
  </si>
  <si>
    <t>ISLANDIA</t>
  </si>
  <si>
    <t>Plátano tradicional</t>
  </si>
  <si>
    <t>Plátano Orgánico</t>
  </si>
  <si>
    <t>ANTILLAS HOLANDESAS</t>
  </si>
  <si>
    <t xml:space="preserve"> Exportaciones de Musáceas a los Principales Países de Destino, 2023</t>
  </si>
  <si>
    <t>ANTIGUA Y BARBUDA</t>
  </si>
  <si>
    <t>ARMENIA</t>
  </si>
  <si>
    <t>AUSTRALIA</t>
  </si>
  <si>
    <t>AUSTRIA</t>
  </si>
  <si>
    <t>BOLIVIA</t>
  </si>
  <si>
    <t>BRASIL</t>
  </si>
  <si>
    <t>BULGARIA</t>
  </si>
  <si>
    <t>CAMBOYA</t>
  </si>
  <si>
    <t>CHILE</t>
  </si>
  <si>
    <t>CHINA</t>
  </si>
  <si>
    <t>CHIPRE</t>
  </si>
  <si>
    <t>COSTA RICA</t>
  </si>
  <si>
    <t>CUBA</t>
  </si>
  <si>
    <t>DOMINICA</t>
  </si>
  <si>
    <t>ECUADOR</t>
  </si>
  <si>
    <t>EL SALVADOR</t>
  </si>
  <si>
    <t>EMIRATOS ARABES UNIDOS</t>
  </si>
  <si>
    <t>ESTONIA</t>
  </si>
  <si>
    <t>FILIPINAS</t>
  </si>
  <si>
    <t>GRANADA</t>
  </si>
  <si>
    <t>GRECIA</t>
  </si>
  <si>
    <t>GUADALUPE</t>
  </si>
  <si>
    <t>GUATEMALA</t>
  </si>
  <si>
    <t>GUAYANA FRANCESA</t>
  </si>
  <si>
    <t>GUYANA</t>
  </si>
  <si>
    <t>HONG KONG</t>
  </si>
  <si>
    <t>INDIA</t>
  </si>
  <si>
    <t>INDONESIA</t>
  </si>
  <si>
    <t>ISLAS CAIMAN</t>
  </si>
  <si>
    <t>JAPON</t>
  </si>
  <si>
    <t>JORDANIA</t>
  </si>
  <si>
    <t>LETONIA</t>
  </si>
  <si>
    <t>LIBANO</t>
  </si>
  <si>
    <t>LIBIA</t>
  </si>
  <si>
    <t>LITUANIA</t>
  </si>
  <si>
    <t>MALASIA</t>
  </si>
  <si>
    <t>MEXICO</t>
  </si>
  <si>
    <t>NICARAGUA</t>
  </si>
  <si>
    <t>NUEVA ZELANDA</t>
  </si>
  <si>
    <t>PANAMA</t>
  </si>
  <si>
    <t>PERU</t>
  </si>
  <si>
    <t>REPUBLICA CHECA</t>
  </si>
  <si>
    <t>REPUBLICA DOMINICANA*</t>
  </si>
  <si>
    <t>SAN VICENTE Y LAS GRANADINAS</t>
  </si>
  <si>
    <t>SANTA LUCIA</t>
  </si>
  <si>
    <t>SERBIA</t>
  </si>
  <si>
    <t>SINGAPUR</t>
  </si>
  <si>
    <t>SRI LANKA</t>
  </si>
  <si>
    <t>SURINAM</t>
  </si>
  <si>
    <t>TAIWAN</t>
  </si>
  <si>
    <t>URUGUAY</t>
  </si>
  <si>
    <t>ARGELIA</t>
  </si>
  <si>
    <t>ARGENTINA</t>
  </si>
  <si>
    <t>COSTA DE MARFIL</t>
  </si>
  <si>
    <t>CROACIA</t>
  </si>
  <si>
    <t>HUNGRIA</t>
  </si>
  <si>
    <t>ISRAEL</t>
  </si>
  <si>
    <t>LUXEMBURGO</t>
  </si>
  <si>
    <t>MOZAMBIQUE</t>
  </si>
  <si>
    <t>QATAR</t>
  </si>
  <si>
    <t>SIERRA LEONA</t>
  </si>
  <si>
    <t>UCRANIA</t>
  </si>
  <si>
    <t>REPUBLICA DE COREA</t>
  </si>
  <si>
    <t>RUMANIA</t>
  </si>
  <si>
    <t xml:space="preserve"> Elaborado:  Ministerio de Agricultura de la República Dominicana.  Dpto. de Economía Agropecuaria.</t>
  </si>
  <si>
    <r>
      <t>NOTA:</t>
    </r>
    <r>
      <rPr>
        <sz val="8"/>
        <color theme="1"/>
        <rFont val="Calibri"/>
        <family val="2"/>
        <scheme val="minor"/>
      </rPr>
      <t xml:space="preserve"> Las Cifras de exportación contienen el producto fresco en sus diferentes tipos de exportación.</t>
    </r>
  </si>
  <si>
    <r>
      <t>FUENTE</t>
    </r>
    <r>
      <rPr>
        <sz val="8"/>
        <color indexed="8"/>
        <rFont val="Calibri"/>
        <family val="2"/>
        <scheme val="minor"/>
      </rPr>
      <t>: Direccion General de Aduanas DGA.</t>
    </r>
  </si>
  <si>
    <r>
      <t>NOTA:</t>
    </r>
    <r>
      <rPr>
        <sz val="8.5"/>
        <color theme="1"/>
        <rFont val="Calibri"/>
        <family val="2"/>
        <scheme val="minor"/>
      </rPr>
      <t xml:space="preserve"> Las Cifras de exportación contienen el producto fresco en sus diferentes tipos de exportación.</t>
    </r>
  </si>
  <si>
    <r>
      <t>FUENTE</t>
    </r>
    <r>
      <rPr>
        <sz val="8.5"/>
        <color indexed="8"/>
        <rFont val="Calibri"/>
        <family val="2"/>
        <scheme val="minor"/>
      </rPr>
      <t>: Direccion General de Aduanas DGA.</t>
    </r>
  </si>
  <si>
    <t xml:space="preserve"> Exportaciones de Musáceas a los Principales Países de Destino, 2024</t>
  </si>
  <si>
    <t xml:space="preserve"> Exportaciones de Musáceas a los Principales Países de Destino, 2025</t>
  </si>
  <si>
    <t>Plátano Tradicional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</si>
</sst>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_);\(#,##0.0\)"/>
    <numFmt numFmtId="165" formatCode="_(* #,##0_);_(* \(#,##0\);_(* &quot;-&quot;??_);_(@_)"/>
    <numFmt numFmtId="166" formatCode="_-* #,##0.00\ _€_-;\-* #,##0.00\ _€_-;_-* &quot;-&quot;??\ _€_-;_-@_-"/>
    <numFmt numFmtId="167" formatCode="_(* #,##0.000_);_(* \(#,##0.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sz val="8.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165" fontId="5" fillId="3" borderId="3" xfId="3" applyNumberFormat="1" applyFont="1" applyFill="1" applyBorder="1"/>
    <xf numFmtId="165" fontId="5" fillId="3" borderId="1" xfId="3" applyNumberFormat="1" applyFont="1" applyFill="1" applyBorder="1"/>
    <xf numFmtId="37" fontId="5" fillId="3" borderId="1" xfId="3" applyNumberFormat="1" applyFont="1" applyFill="1" applyBorder="1"/>
    <xf numFmtId="165" fontId="6" fillId="3" borderId="2" xfId="4" applyNumberFormat="1" applyFont="1" applyFill="1" applyBorder="1"/>
    <xf numFmtId="165" fontId="5" fillId="3" borderId="4" xfId="3" applyNumberFormat="1" applyFont="1" applyFill="1" applyBorder="1"/>
    <xf numFmtId="165" fontId="5" fillId="3" borderId="0" xfId="3" applyNumberFormat="1" applyFont="1" applyFill="1" applyBorder="1"/>
    <xf numFmtId="3" fontId="5" fillId="3" borderId="0" xfId="3" applyNumberFormat="1" applyFont="1" applyFill="1" applyBorder="1"/>
    <xf numFmtId="37" fontId="5" fillId="3" borderId="0" xfId="3" applyNumberFormat="1" applyFont="1" applyFill="1" applyBorder="1"/>
    <xf numFmtId="165" fontId="7" fillId="3" borderId="5" xfId="4" applyNumberFormat="1" applyFont="1" applyFill="1" applyBorder="1"/>
    <xf numFmtId="43" fontId="5" fillId="3" borderId="0" xfId="3" applyFont="1" applyFill="1" applyBorder="1"/>
    <xf numFmtId="165" fontId="0" fillId="0" borderId="0" xfId="0" applyNumberFormat="1"/>
    <xf numFmtId="165" fontId="2" fillId="0" borderId="0" xfId="1" applyNumberFormat="1" applyFont="1" applyBorder="1" applyAlignment="1">
      <alignment horizontal="center"/>
    </xf>
    <xf numFmtId="165" fontId="5" fillId="3" borderId="6" xfId="3" applyNumberFormat="1" applyFont="1" applyFill="1" applyBorder="1"/>
    <xf numFmtId="165" fontId="5" fillId="3" borderId="7" xfId="3" applyNumberFormat="1" applyFont="1" applyFill="1" applyBorder="1"/>
    <xf numFmtId="3" fontId="5" fillId="3" borderId="7" xfId="3" applyNumberFormat="1" applyFont="1" applyFill="1" applyBorder="1"/>
    <xf numFmtId="37" fontId="5" fillId="3" borderId="7" xfId="3" applyNumberFormat="1" applyFont="1" applyFill="1" applyBorder="1"/>
    <xf numFmtId="165" fontId="5" fillId="3" borderId="5" xfId="3" applyNumberFormat="1" applyFont="1" applyFill="1" applyBorder="1"/>
    <xf numFmtId="4" fontId="5" fillId="3" borderId="0" xfId="3" applyNumberFormat="1" applyFont="1" applyFill="1" applyBorder="1"/>
    <xf numFmtId="39" fontId="5" fillId="3" borderId="0" xfId="3" applyNumberFormat="1" applyFont="1" applyFill="1" applyBorder="1"/>
    <xf numFmtId="165" fontId="0" fillId="0" borderId="0" xfId="1" applyNumberFormat="1" applyFont="1"/>
    <xf numFmtId="10" fontId="0" fillId="0" borderId="0" xfId="2" applyNumberFormat="1" applyFont="1"/>
    <xf numFmtId="0" fontId="8" fillId="2" borderId="0" xfId="0" applyFont="1" applyFill="1"/>
    <xf numFmtId="0" fontId="9" fillId="2" borderId="0" xfId="0" applyFont="1" applyFill="1"/>
    <xf numFmtId="165" fontId="7" fillId="3" borderId="21" xfId="4" applyNumberFormat="1" applyFont="1" applyFill="1" applyBorder="1"/>
    <xf numFmtId="165" fontId="12" fillId="4" borderId="17" xfId="4" applyNumberFormat="1" applyFont="1" applyFill="1" applyBorder="1"/>
    <xf numFmtId="165" fontId="3" fillId="4" borderId="9" xfId="4" applyNumberFormat="1" applyFont="1" applyFill="1" applyBorder="1"/>
    <xf numFmtId="165" fontId="3" fillId="4" borderId="18" xfId="4" applyNumberFormat="1" applyFont="1" applyFill="1" applyBorder="1"/>
    <xf numFmtId="0" fontId="3" fillId="5" borderId="12" xfId="5" applyFont="1" applyFill="1" applyBorder="1" applyAlignment="1">
      <alignment horizontal="center"/>
    </xf>
    <xf numFmtId="0" fontId="3" fillId="5" borderId="1" xfId="5" applyFont="1" applyFill="1" applyBorder="1" applyAlignment="1">
      <alignment horizontal="center"/>
    </xf>
    <xf numFmtId="0" fontId="3" fillId="5" borderId="16" xfId="5" applyFont="1" applyFill="1" applyBorder="1" applyAlignment="1">
      <alignment horizontal="center"/>
    </xf>
    <xf numFmtId="165" fontId="12" fillId="5" borderId="24" xfId="4" applyNumberFormat="1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0" fillId="3" borderId="0" xfId="0" applyNumberFormat="1" applyFill="1"/>
    <xf numFmtId="165" fontId="3" fillId="6" borderId="9" xfId="4" applyNumberFormat="1" applyFont="1" applyFill="1" applyBorder="1"/>
    <xf numFmtId="0" fontId="13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9" fillId="5" borderId="12" xfId="5" applyFont="1" applyFill="1" applyBorder="1" applyAlignment="1">
      <alignment horizontal="center"/>
    </xf>
    <xf numFmtId="0" fontId="19" fillId="5" borderId="15" xfId="5" applyFont="1" applyFill="1" applyBorder="1" applyAlignment="1">
      <alignment horizontal="center"/>
    </xf>
    <xf numFmtId="0" fontId="19" fillId="5" borderId="1" xfId="5" applyFont="1" applyFill="1" applyBorder="1" applyAlignment="1">
      <alignment horizontal="center"/>
    </xf>
    <xf numFmtId="0" fontId="19" fillId="5" borderId="16" xfId="5" applyFont="1" applyFill="1" applyBorder="1" applyAlignment="1">
      <alignment horizontal="center"/>
    </xf>
    <xf numFmtId="43" fontId="7" fillId="3" borderId="0" xfId="1" applyFont="1" applyFill="1" applyBorder="1"/>
    <xf numFmtId="43" fontId="7" fillId="3" borderId="22" xfId="1" applyFont="1" applyFill="1" applyBorder="1"/>
    <xf numFmtId="43" fontId="7" fillId="3" borderId="23" xfId="1" applyFont="1" applyFill="1" applyBorder="1"/>
    <xf numFmtId="165" fontId="7" fillId="3" borderId="5" xfId="3" applyNumberFormat="1" applyFont="1" applyFill="1" applyBorder="1"/>
    <xf numFmtId="165" fontId="7" fillId="3" borderId="0" xfId="3" applyNumberFormat="1" applyFont="1" applyFill="1" applyBorder="1"/>
    <xf numFmtId="165" fontId="19" fillId="5" borderId="25" xfId="4" applyNumberFormat="1" applyFont="1" applyFill="1" applyBorder="1"/>
    <xf numFmtId="165" fontId="19" fillId="5" borderId="26" xfId="4" applyNumberFormat="1" applyFont="1" applyFill="1" applyBorder="1"/>
    <xf numFmtId="165" fontId="19" fillId="4" borderId="9" xfId="4" applyNumberFormat="1" applyFont="1" applyFill="1" applyBorder="1"/>
    <xf numFmtId="165" fontId="19" fillId="4" borderId="18" xfId="4" applyNumberFormat="1" applyFont="1" applyFill="1" applyBorder="1"/>
    <xf numFmtId="0" fontId="20" fillId="3" borderId="0" xfId="0" applyFont="1" applyFill="1"/>
    <xf numFmtId="0" fontId="3" fillId="6" borderId="11" xfId="5" applyFont="1" applyFill="1" applyBorder="1" applyAlignment="1">
      <alignment horizontal="center"/>
    </xf>
    <xf numFmtId="0" fontId="3" fillId="6" borderId="2" xfId="5" applyFont="1" applyFill="1" applyBorder="1" applyAlignment="1">
      <alignment horizontal="center"/>
    </xf>
    <xf numFmtId="0" fontId="3" fillId="6" borderId="1" xfId="5" applyFont="1" applyFill="1" applyBorder="1" applyAlignment="1">
      <alignment horizontal="center"/>
    </xf>
    <xf numFmtId="0" fontId="3" fillId="6" borderId="3" xfId="5" applyFont="1" applyFill="1" applyBorder="1" applyAlignment="1">
      <alignment horizontal="center"/>
    </xf>
    <xf numFmtId="165" fontId="12" fillId="4" borderId="10" xfId="4" applyNumberFormat="1" applyFont="1" applyFill="1" applyBorder="1"/>
    <xf numFmtId="165" fontId="3" fillId="4" borderId="8" xfId="4" applyNumberFormat="1" applyFont="1" applyFill="1" applyBorder="1"/>
    <xf numFmtId="165" fontId="12" fillId="6" borderId="10" xfId="4" applyNumberFormat="1" applyFont="1" applyFill="1" applyBorder="1"/>
    <xf numFmtId="165" fontId="3" fillId="6" borderId="8" xfId="4" applyNumberFormat="1" applyFont="1" applyFill="1" applyBorder="1"/>
    <xf numFmtId="0" fontId="10" fillId="3" borderId="0" xfId="0" applyFont="1" applyFill="1"/>
    <xf numFmtId="0" fontId="11" fillId="3" borderId="0" xfId="0" applyFont="1" applyFill="1"/>
    <xf numFmtId="164" fontId="14" fillId="3" borderId="0" xfId="0" applyNumberFormat="1" applyFont="1" applyFill="1"/>
    <xf numFmtId="0" fontId="14" fillId="3" borderId="0" xfId="0" applyFont="1" applyFill="1"/>
    <xf numFmtId="0" fontId="13" fillId="3" borderId="0" xfId="0" applyFont="1" applyFill="1"/>
    <xf numFmtId="0" fontId="16" fillId="3" borderId="0" xfId="0" applyFont="1" applyFill="1"/>
    <xf numFmtId="0" fontId="21" fillId="3" borderId="0" xfId="0" applyFont="1" applyFill="1"/>
    <xf numFmtId="0" fontId="10" fillId="3" borderId="0" xfId="0" applyFont="1" applyFill="1" applyAlignment="1">
      <alignment vertical="justify" wrapText="1"/>
    </xf>
    <xf numFmtId="43" fontId="0" fillId="3" borderId="0" xfId="1" applyFont="1" applyFill="1"/>
    <xf numFmtId="0" fontId="9" fillId="3" borderId="0" xfId="0" applyFont="1" applyFill="1"/>
    <xf numFmtId="0" fontId="8" fillId="3" borderId="0" xfId="0" applyFont="1" applyFill="1"/>
    <xf numFmtId="165" fontId="2" fillId="3" borderId="0" xfId="1" applyNumberFormat="1" applyFont="1" applyFill="1" applyBorder="1" applyAlignment="1">
      <alignment horizontal="center"/>
    </xf>
    <xf numFmtId="43" fontId="0" fillId="3" borderId="0" xfId="0" applyNumberFormat="1" applyFill="1"/>
    <xf numFmtId="165" fontId="16" fillId="3" borderId="5" xfId="4" applyNumberFormat="1" applyFont="1" applyFill="1" applyBorder="1"/>
    <xf numFmtId="43" fontId="16" fillId="3" borderId="0" xfId="1" applyFont="1" applyFill="1" applyBorder="1"/>
    <xf numFmtId="43" fontId="16" fillId="3" borderId="7" xfId="1" applyFont="1" applyFill="1" applyBorder="1"/>
    <xf numFmtId="10" fontId="0" fillId="3" borderId="0" xfId="2" applyNumberFormat="1" applyFont="1" applyFill="1"/>
    <xf numFmtId="0" fontId="10" fillId="3" borderId="0" xfId="0" applyFont="1" applyFill="1" applyAlignment="1">
      <alignment vertical="justify"/>
    </xf>
    <xf numFmtId="0" fontId="16" fillId="3" borderId="0" xfId="0" applyFont="1" applyFill="1" applyAlignment="1">
      <alignment wrapText="1"/>
    </xf>
    <xf numFmtId="0" fontId="2" fillId="3" borderId="0" xfId="0" applyFont="1" applyFill="1"/>
    <xf numFmtId="0" fontId="19" fillId="3" borderId="0" xfId="0" applyFont="1" applyFill="1"/>
    <xf numFmtId="165" fontId="12" fillId="5" borderId="15" xfId="4" applyNumberFormat="1" applyFont="1" applyFill="1" applyBorder="1"/>
    <xf numFmtId="165" fontId="19" fillId="5" borderId="1" xfId="4" applyNumberFormat="1" applyFont="1" applyFill="1" applyBorder="1"/>
    <xf numFmtId="165" fontId="19" fillId="5" borderId="16" xfId="4" applyNumberFormat="1" applyFont="1" applyFill="1" applyBorder="1"/>
    <xf numFmtId="165" fontId="7" fillId="3" borderId="0" xfId="4" applyNumberFormat="1" applyFont="1" applyFill="1" applyBorder="1"/>
    <xf numFmtId="165" fontId="7" fillId="3" borderId="22" xfId="4" applyNumberFormat="1" applyFont="1" applyFill="1" applyBorder="1"/>
    <xf numFmtId="0" fontId="19" fillId="6" borderId="12" xfId="5" applyFont="1" applyFill="1" applyBorder="1" applyAlignment="1">
      <alignment horizontal="center"/>
    </xf>
    <xf numFmtId="0" fontId="19" fillId="6" borderId="15" xfId="5" applyFont="1" applyFill="1" applyBorder="1" applyAlignment="1">
      <alignment horizontal="center"/>
    </xf>
    <xf numFmtId="0" fontId="19" fillId="6" borderId="1" xfId="5" applyFont="1" applyFill="1" applyBorder="1" applyAlignment="1">
      <alignment horizontal="center"/>
    </xf>
    <xf numFmtId="0" fontId="19" fillId="6" borderId="16" xfId="5" applyFont="1" applyFill="1" applyBorder="1" applyAlignment="1">
      <alignment horizontal="center"/>
    </xf>
    <xf numFmtId="165" fontId="0" fillId="3" borderId="0" xfId="1" applyNumberFormat="1" applyFont="1" applyFill="1"/>
    <xf numFmtId="0" fontId="19" fillId="5" borderId="19" xfId="5" applyFont="1" applyFill="1" applyBorder="1" applyAlignment="1">
      <alignment horizontal="center"/>
    </xf>
    <xf numFmtId="0" fontId="19" fillId="5" borderId="0" xfId="5" applyFont="1" applyFill="1" applyAlignment="1">
      <alignment horizontal="center"/>
    </xf>
    <xf numFmtId="0" fontId="19" fillId="5" borderId="20" xfId="5" applyFont="1" applyFill="1" applyBorder="1" applyAlignment="1">
      <alignment horizontal="center"/>
    </xf>
    <xf numFmtId="165" fontId="12" fillId="4" borderId="0" xfId="4" applyNumberFormat="1" applyFont="1" applyFill="1" applyBorder="1"/>
    <xf numFmtId="165" fontId="19" fillId="4" borderId="0" xfId="4" applyNumberFormat="1" applyFont="1" applyFill="1" applyBorder="1"/>
    <xf numFmtId="165" fontId="12" fillId="4" borderId="28" xfId="4" applyNumberFormat="1" applyFont="1" applyFill="1" applyBorder="1"/>
    <xf numFmtId="165" fontId="19" fillId="4" borderId="28" xfId="4" applyNumberFormat="1" applyFont="1" applyFill="1" applyBorder="1"/>
    <xf numFmtId="165" fontId="19" fillId="4" borderId="29" xfId="4" applyNumberFormat="1" applyFont="1" applyFill="1" applyBorder="1"/>
    <xf numFmtId="165" fontId="16" fillId="3" borderId="19" xfId="4" applyNumberFormat="1" applyFont="1" applyFill="1" applyBorder="1"/>
    <xf numFmtId="43" fontId="16" fillId="3" borderId="20" xfId="1" applyFont="1" applyFill="1" applyBorder="1"/>
    <xf numFmtId="43" fontId="16" fillId="3" borderId="27" xfId="1" applyFont="1" applyFill="1" applyBorder="1"/>
    <xf numFmtId="165" fontId="16" fillId="3" borderId="0" xfId="4" applyNumberFormat="1" applyFont="1" applyFill="1" applyBorder="1"/>
    <xf numFmtId="165" fontId="16" fillId="3" borderId="22" xfId="4" applyNumberFormat="1" applyFont="1" applyFill="1" applyBorder="1"/>
    <xf numFmtId="43" fontId="16" fillId="3" borderId="22" xfId="1" applyFont="1" applyFill="1" applyBorder="1"/>
    <xf numFmtId="43" fontId="16" fillId="3" borderId="23" xfId="1" applyFont="1" applyFill="1" applyBorder="1"/>
    <xf numFmtId="165" fontId="16" fillId="3" borderId="21" xfId="4" applyNumberFormat="1" applyFont="1" applyFill="1" applyBorder="1"/>
    <xf numFmtId="43" fontId="5" fillId="3" borderId="0" xfId="1" applyFont="1" applyFill="1" applyBorder="1"/>
    <xf numFmtId="165" fontId="7" fillId="3" borderId="30" xfId="4" applyNumberFormat="1" applyFont="1" applyFill="1" applyBorder="1"/>
    <xf numFmtId="43" fontId="5" fillId="3" borderId="22" xfId="1" applyFont="1" applyFill="1" applyBorder="1"/>
    <xf numFmtId="43" fontId="5" fillId="3" borderId="23" xfId="1" applyFont="1" applyFill="1" applyBorder="1"/>
    <xf numFmtId="0" fontId="3" fillId="5" borderId="19" xfId="5" applyFont="1" applyFill="1" applyBorder="1" applyAlignment="1">
      <alignment horizontal="center"/>
    </xf>
    <xf numFmtId="0" fontId="3" fillId="5" borderId="0" xfId="5" applyFont="1" applyFill="1" applyAlignment="1">
      <alignment horizontal="center"/>
    </xf>
    <xf numFmtId="0" fontId="3" fillId="5" borderId="20" xfId="5" applyFont="1" applyFill="1" applyBorder="1" applyAlignment="1">
      <alignment horizontal="center"/>
    </xf>
    <xf numFmtId="165" fontId="3" fillId="4" borderId="0" xfId="4" applyNumberFormat="1" applyFont="1" applyFill="1" applyBorder="1"/>
    <xf numFmtId="165" fontId="3" fillId="4" borderId="20" xfId="4" applyNumberFormat="1" applyFont="1" applyFill="1" applyBorder="1"/>
    <xf numFmtId="0" fontId="3" fillId="6" borderId="12" xfId="5" applyFont="1" applyFill="1" applyBorder="1" applyAlignment="1">
      <alignment horizontal="center"/>
    </xf>
    <xf numFmtId="0" fontId="3" fillId="6" borderId="15" xfId="5" applyFont="1" applyFill="1" applyBorder="1" applyAlignment="1">
      <alignment horizontal="center"/>
    </xf>
    <xf numFmtId="0" fontId="3" fillId="6" borderId="16" xfId="5" applyFont="1" applyFill="1" applyBorder="1" applyAlignment="1">
      <alignment horizontal="center"/>
    </xf>
    <xf numFmtId="165" fontId="12" fillId="4" borderId="31" xfId="4" applyNumberFormat="1" applyFont="1" applyFill="1" applyBorder="1"/>
    <xf numFmtId="165" fontId="3" fillId="4" borderId="7" xfId="4" applyNumberFormat="1" applyFont="1" applyFill="1" applyBorder="1"/>
    <xf numFmtId="165" fontId="3" fillId="4" borderId="27" xfId="4" applyNumberFormat="1" applyFont="1" applyFill="1" applyBorder="1"/>
    <xf numFmtId="0" fontId="0" fillId="3" borderId="22" xfId="0" applyFill="1" applyBorder="1"/>
    <xf numFmtId="0" fontId="0" fillId="3" borderId="23" xfId="0" applyFill="1" applyBorder="1"/>
    <xf numFmtId="43" fontId="23" fillId="3" borderId="0" xfId="1" applyFont="1" applyFill="1" applyBorder="1"/>
    <xf numFmtId="43" fontId="23" fillId="3" borderId="20" xfId="1" applyFont="1" applyFill="1" applyBorder="1"/>
    <xf numFmtId="43" fontId="11" fillId="3" borderId="21" xfId="1" applyFont="1" applyFill="1" applyBorder="1"/>
    <xf numFmtId="0" fontId="11" fillId="3" borderId="22" xfId="0" applyFont="1" applyFill="1" applyBorder="1"/>
    <xf numFmtId="0" fontId="11" fillId="3" borderId="23" xfId="0" applyFont="1" applyFill="1" applyBorder="1"/>
    <xf numFmtId="165" fontId="12" fillId="5" borderId="12" xfId="4" applyNumberFormat="1" applyFont="1" applyFill="1" applyBorder="1"/>
    <xf numFmtId="165" fontId="3" fillId="5" borderId="13" xfId="4" applyNumberFormat="1" applyFont="1" applyFill="1" applyBorder="1"/>
    <xf numFmtId="165" fontId="3" fillId="5" borderId="14" xfId="4" applyNumberFormat="1" applyFont="1" applyFill="1" applyBorder="1"/>
    <xf numFmtId="0" fontId="3" fillId="3" borderId="30" xfId="0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0" fontId="26" fillId="2" borderId="0" xfId="0" applyFont="1" applyFill="1"/>
    <xf numFmtId="0" fontId="7" fillId="2" borderId="0" xfId="0" applyFont="1" applyFill="1"/>
    <xf numFmtId="165" fontId="19" fillId="4" borderId="7" xfId="4" applyNumberFormat="1" applyFont="1" applyFill="1" applyBorder="1"/>
    <xf numFmtId="165" fontId="19" fillId="4" borderId="27" xfId="4" applyNumberFormat="1" applyFont="1" applyFill="1" applyBorder="1"/>
    <xf numFmtId="165" fontId="19" fillId="4" borderId="20" xfId="4" applyNumberFormat="1" applyFont="1" applyFill="1" applyBorder="1"/>
    <xf numFmtId="0" fontId="0" fillId="3" borderId="21" xfId="0" applyFill="1" applyBorder="1"/>
    <xf numFmtId="165" fontId="19" fillId="5" borderId="13" xfId="4" applyNumberFormat="1" applyFont="1" applyFill="1" applyBorder="1"/>
    <xf numFmtId="165" fontId="19" fillId="5" borderId="14" xfId="4" applyNumberFormat="1" applyFont="1" applyFill="1" applyBorder="1"/>
    <xf numFmtId="0" fontId="19" fillId="3" borderId="22" xfId="0" applyFont="1" applyFill="1" applyBorder="1"/>
    <xf numFmtId="0" fontId="19" fillId="3" borderId="23" xfId="0" applyFont="1" applyFill="1" applyBorder="1"/>
    <xf numFmtId="165" fontId="16" fillId="3" borderId="30" xfId="4" applyNumberFormat="1" applyFont="1" applyFill="1" applyBorder="1"/>
    <xf numFmtId="165" fontId="22" fillId="3" borderId="22" xfId="4" applyNumberFormat="1" applyFont="1" applyFill="1" applyBorder="1"/>
    <xf numFmtId="37" fontId="7" fillId="3" borderId="22" xfId="3" applyNumberFormat="1" applyFont="1" applyFill="1" applyBorder="1"/>
    <xf numFmtId="37" fontId="7" fillId="3" borderId="23" xfId="3" applyNumberFormat="1" applyFont="1" applyFill="1" applyBorder="1"/>
    <xf numFmtId="0" fontId="19" fillId="3" borderId="21" xfId="0" applyFont="1" applyFill="1" applyBorder="1"/>
    <xf numFmtId="0" fontId="30" fillId="2" borderId="0" xfId="0" applyFont="1" applyFill="1"/>
    <xf numFmtId="0" fontId="32" fillId="2" borderId="0" xfId="0" applyFont="1" applyFill="1"/>
    <xf numFmtId="0" fontId="0" fillId="3" borderId="0" xfId="0" applyFill="1" applyAlignment="1">
      <alignment horizontal="left"/>
    </xf>
    <xf numFmtId="0" fontId="0" fillId="3" borderId="22" xfId="0" applyFill="1" applyBorder="1" applyAlignment="1">
      <alignment horizontal="left"/>
    </xf>
    <xf numFmtId="165" fontId="12" fillId="4" borderId="12" xfId="4" applyNumberFormat="1" applyFont="1" applyFill="1" applyBorder="1"/>
    <xf numFmtId="165" fontId="19" fillId="4" borderId="13" xfId="4" applyNumberFormat="1" applyFont="1" applyFill="1" applyBorder="1"/>
    <xf numFmtId="165" fontId="19" fillId="4" borderId="14" xfId="4" applyNumberFormat="1" applyFont="1" applyFill="1" applyBorder="1"/>
    <xf numFmtId="167" fontId="19" fillId="4" borderId="13" xfId="4" applyNumberFormat="1" applyFont="1" applyFill="1" applyBorder="1"/>
    <xf numFmtId="0" fontId="11" fillId="3" borderId="0" xfId="0" applyFont="1" applyFill="1" applyAlignment="1">
      <alignment horizontal="left"/>
    </xf>
    <xf numFmtId="0" fontId="11" fillId="3" borderId="19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8" fillId="3" borderId="0" xfId="0" applyFont="1" applyFill="1" applyAlignment="1">
      <alignment horizontal="left"/>
    </xf>
    <xf numFmtId="0" fontId="18" fillId="3" borderId="19" xfId="0" applyFont="1" applyFill="1" applyBorder="1" applyAlignment="1">
      <alignment horizontal="left"/>
    </xf>
    <xf numFmtId="0" fontId="12" fillId="3" borderId="21" xfId="0" applyFont="1" applyFill="1" applyBorder="1"/>
    <xf numFmtId="0" fontId="12" fillId="3" borderId="22" xfId="0" applyFont="1" applyFill="1" applyBorder="1"/>
    <xf numFmtId="0" fontId="12" fillId="3" borderId="23" xfId="0" applyFont="1" applyFill="1" applyBorder="1"/>
    <xf numFmtId="0" fontId="0" fillId="0" borderId="0" xfId="0" applyAlignment="1">
      <alignment horizontal="left"/>
    </xf>
    <xf numFmtId="4" fontId="11" fillId="3" borderId="0" xfId="0" applyNumberFormat="1" applyFont="1" applyFill="1"/>
    <xf numFmtId="4" fontId="11" fillId="3" borderId="20" xfId="0" applyNumberFormat="1" applyFont="1" applyFill="1" applyBorder="1"/>
    <xf numFmtId="4" fontId="18" fillId="3" borderId="0" xfId="0" applyNumberFormat="1" applyFont="1" applyFill="1"/>
    <xf numFmtId="4" fontId="18" fillId="3" borderId="20" xfId="0" applyNumberFormat="1" applyFont="1" applyFill="1" applyBorder="1"/>
    <xf numFmtId="4" fontId="11" fillId="3" borderId="22" xfId="0" applyNumberFormat="1" applyFont="1" applyFill="1" applyBorder="1"/>
    <xf numFmtId="4" fontId="11" fillId="3" borderId="23" xfId="0" applyNumberFormat="1" applyFont="1" applyFill="1" applyBorder="1"/>
    <xf numFmtId="0" fontId="3" fillId="6" borderId="7" xfId="5" applyFont="1" applyFill="1" applyBorder="1" applyAlignment="1">
      <alignment horizontal="center"/>
    </xf>
    <xf numFmtId="0" fontId="3" fillId="6" borderId="6" xfId="5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0" fillId="3" borderId="0" xfId="0" applyFont="1" applyFill="1" applyAlignment="1">
      <alignment horizontal="center" wrapText="1"/>
    </xf>
    <xf numFmtId="0" fontId="19" fillId="5" borderId="13" xfId="5" applyFont="1" applyFill="1" applyBorder="1" applyAlignment="1">
      <alignment horizontal="center"/>
    </xf>
    <xf numFmtId="0" fontId="19" fillId="5" borderId="14" xfId="5" applyFont="1" applyFill="1" applyBorder="1" applyAlignment="1">
      <alignment horizontal="center"/>
    </xf>
    <xf numFmtId="0" fontId="10" fillId="0" borderId="0" xfId="0" applyFont="1" applyAlignment="1">
      <alignment horizontal="left" vertical="justify"/>
    </xf>
    <xf numFmtId="0" fontId="16" fillId="2" borderId="0" xfId="0" applyFont="1" applyFill="1" applyAlignment="1">
      <alignment horizontal="left" wrapText="1"/>
    </xf>
    <xf numFmtId="0" fontId="2" fillId="3" borderId="22" xfId="0" applyFont="1" applyFill="1" applyBorder="1" applyAlignment="1">
      <alignment horizontal="center"/>
    </xf>
    <xf numFmtId="0" fontId="17" fillId="0" borderId="0" xfId="0" applyFont="1" applyAlignment="1">
      <alignment horizontal="justify" vertical="justify" wrapText="1"/>
    </xf>
    <xf numFmtId="0" fontId="19" fillId="6" borderId="13" xfId="5" applyFont="1" applyFill="1" applyBorder="1" applyAlignment="1">
      <alignment horizontal="center"/>
    </xf>
    <xf numFmtId="0" fontId="19" fillId="6" borderId="14" xfId="5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wrapText="1"/>
    </xf>
    <xf numFmtId="0" fontId="3" fillId="5" borderId="13" xfId="5" applyFont="1" applyFill="1" applyBorder="1" applyAlignment="1">
      <alignment horizontal="center"/>
    </xf>
    <xf numFmtId="0" fontId="3" fillId="5" borderId="14" xfId="5" applyFont="1" applyFill="1" applyBorder="1" applyAlignment="1">
      <alignment horizontal="center"/>
    </xf>
    <xf numFmtId="0" fontId="10" fillId="3" borderId="0" xfId="0" applyFont="1" applyFill="1" applyAlignment="1">
      <alignment horizontal="left" vertical="justify"/>
    </xf>
    <xf numFmtId="0" fontId="7" fillId="3" borderId="0" xfId="0" applyFont="1" applyFill="1" applyAlignment="1">
      <alignment horizontal="left" wrapText="1"/>
    </xf>
    <xf numFmtId="0" fontId="3" fillId="6" borderId="13" xfId="5" applyFont="1" applyFill="1" applyBorder="1" applyAlignment="1">
      <alignment horizontal="center"/>
    </xf>
    <xf numFmtId="0" fontId="3" fillId="6" borderId="14" xfId="5" applyFont="1" applyFill="1" applyBorder="1" applyAlignment="1">
      <alignment horizontal="center"/>
    </xf>
    <xf numFmtId="0" fontId="24" fillId="0" borderId="0" xfId="0" applyFont="1" applyAlignment="1">
      <alignment horizontal="left" vertical="justify"/>
    </xf>
    <xf numFmtId="0" fontId="32" fillId="2" borderId="0" xfId="0" applyFont="1" applyFill="1" applyAlignment="1">
      <alignment horizontal="left" wrapText="1"/>
    </xf>
    <xf numFmtId="0" fontId="28" fillId="0" borderId="0" xfId="0" applyFont="1" applyAlignment="1">
      <alignment horizontal="left" vertical="justify"/>
    </xf>
  </cellXfs>
  <cellStyles count="8">
    <cellStyle name="Millares" xfId="1" builtinId="3"/>
    <cellStyle name="Millares 2" xfId="3"/>
    <cellStyle name="Millares 3" xfId="4"/>
    <cellStyle name="Millares 4" xfId="6"/>
    <cellStyle name="Normal" xfId="0" builtinId="0"/>
    <cellStyle name="Normal 2" xfId="5"/>
    <cellStyle name="Normal 2 2" xfId="7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114301</xdr:rowOff>
    </xdr:from>
    <xdr:to>
      <xdr:col>4</xdr:col>
      <xdr:colOff>333375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14301"/>
          <a:ext cx="1657350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104775</xdr:rowOff>
    </xdr:from>
    <xdr:to>
      <xdr:col>4</xdr:col>
      <xdr:colOff>428625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C0A822-21F7-4639-92C3-BC74FBB9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104775"/>
          <a:ext cx="1714500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123825</xdr:rowOff>
    </xdr:from>
    <xdr:to>
      <xdr:col>2</xdr:col>
      <xdr:colOff>39006</xdr:colOff>
      <xdr:row>3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314325"/>
          <a:ext cx="1658256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76200</xdr:rowOff>
    </xdr:from>
    <xdr:to>
      <xdr:col>4</xdr:col>
      <xdr:colOff>515256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5" y="266700"/>
          <a:ext cx="1658256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0</xdr:row>
      <xdr:rowOff>38100</xdr:rowOff>
    </xdr:from>
    <xdr:to>
      <xdr:col>4</xdr:col>
      <xdr:colOff>361950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4" y="38100"/>
          <a:ext cx="1762126" cy="523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66675</xdr:rowOff>
    </xdr:from>
    <xdr:to>
      <xdr:col>4</xdr:col>
      <xdr:colOff>266700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66675"/>
          <a:ext cx="1714500" cy="523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76200</xdr:rowOff>
    </xdr:from>
    <xdr:to>
      <xdr:col>4</xdr:col>
      <xdr:colOff>495300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76200"/>
          <a:ext cx="1714500" cy="523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38100</xdr:rowOff>
    </xdr:from>
    <xdr:to>
      <xdr:col>4</xdr:col>
      <xdr:colOff>180975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228600"/>
          <a:ext cx="1714500" cy="523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104775</xdr:rowOff>
    </xdr:from>
    <xdr:to>
      <xdr:col>4</xdr:col>
      <xdr:colOff>428625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104775"/>
          <a:ext cx="1714500" cy="5238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104775</xdr:rowOff>
    </xdr:from>
    <xdr:to>
      <xdr:col>4</xdr:col>
      <xdr:colOff>428625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B25190-0E47-4A2E-BD7E-DBD9EECBB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104775"/>
          <a:ext cx="17145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K33" sqref="K33"/>
    </sheetView>
  </sheetViews>
  <sheetFormatPr baseColWidth="10" defaultRowHeight="15" x14ac:dyDescent="0.25"/>
  <cols>
    <col min="1" max="1" width="15.7109375" customWidth="1"/>
    <col min="2" max="3" width="11.85546875" customWidth="1"/>
    <col min="4" max="4" width="12.140625" customWidth="1"/>
    <col min="5" max="5" width="12.42578125" customWidth="1"/>
    <col min="6" max="6" width="12.85546875" customWidth="1"/>
    <col min="7" max="7" width="12.7109375" customWidth="1"/>
    <col min="8" max="8" width="11.42578125" style="34"/>
    <col min="9" max="9" width="15.140625" style="34" customWidth="1"/>
    <col min="10" max="10" width="14.140625" customWidth="1"/>
  </cols>
  <sheetData>
    <row r="1" spans="1:13" ht="16.5" customHeight="1" x14ac:dyDescent="0.25">
      <c r="A1" s="34"/>
      <c r="B1" s="34"/>
      <c r="C1" s="34"/>
      <c r="D1" s="34"/>
      <c r="E1" s="34"/>
      <c r="F1" s="34"/>
      <c r="G1" s="34"/>
    </row>
    <row r="2" spans="1:13" ht="18" customHeight="1" x14ac:dyDescent="0.25">
      <c r="A2" s="34"/>
      <c r="B2" s="34"/>
      <c r="C2" s="34"/>
      <c r="D2" s="34"/>
      <c r="E2" s="34"/>
      <c r="F2" s="34"/>
      <c r="G2" s="34"/>
    </row>
    <row r="3" spans="1:13" x14ac:dyDescent="0.25">
      <c r="A3" s="34"/>
      <c r="B3" s="34"/>
      <c r="C3" s="34"/>
      <c r="D3" s="34"/>
      <c r="E3" s="34"/>
      <c r="F3" s="34"/>
      <c r="G3" s="34"/>
    </row>
    <row r="4" spans="1:13" ht="15.75" x14ac:dyDescent="0.25">
      <c r="A4" s="178" t="s">
        <v>24</v>
      </c>
      <c r="B4" s="178"/>
      <c r="C4" s="178"/>
      <c r="D4" s="178"/>
      <c r="E4" s="178"/>
      <c r="F4" s="178"/>
      <c r="G4" s="178"/>
      <c r="H4" s="54"/>
      <c r="I4" s="72"/>
      <c r="J4" s="23"/>
      <c r="K4" s="23"/>
      <c r="L4" s="23"/>
      <c r="M4" s="23"/>
    </row>
    <row r="5" spans="1:13" x14ac:dyDescent="0.25">
      <c r="A5" s="179" t="s">
        <v>23</v>
      </c>
      <c r="B5" s="179"/>
      <c r="C5" s="179"/>
      <c r="D5" s="179"/>
      <c r="E5" s="179"/>
      <c r="F5" s="179"/>
      <c r="G5" s="179"/>
      <c r="H5" s="69"/>
      <c r="I5" s="73"/>
      <c r="J5" s="22"/>
      <c r="K5" s="22"/>
      <c r="L5" s="22"/>
      <c r="M5" s="22"/>
    </row>
    <row r="6" spans="1:13" x14ac:dyDescent="0.25">
      <c r="A6" s="55"/>
      <c r="B6" s="176">
        <v>2014</v>
      </c>
      <c r="C6" s="176"/>
      <c r="D6" s="176">
        <v>2015</v>
      </c>
      <c r="E6" s="176"/>
      <c r="F6" s="176">
        <v>2016</v>
      </c>
      <c r="G6" s="177"/>
      <c r="J6" s="21"/>
      <c r="K6" s="21"/>
      <c r="L6" s="20"/>
      <c r="M6" s="20"/>
    </row>
    <row r="7" spans="1:13" x14ac:dyDescent="0.25">
      <c r="A7" s="56" t="s">
        <v>22</v>
      </c>
      <c r="B7" s="57" t="s">
        <v>21</v>
      </c>
      <c r="C7" s="57" t="s">
        <v>20</v>
      </c>
      <c r="D7" s="57" t="s">
        <v>21</v>
      </c>
      <c r="E7" s="57" t="s">
        <v>20</v>
      </c>
      <c r="F7" s="57" t="s">
        <v>21</v>
      </c>
      <c r="G7" s="58" t="s">
        <v>20</v>
      </c>
    </row>
    <row r="8" spans="1:13" x14ac:dyDescent="0.25">
      <c r="A8" s="59" t="s">
        <v>19</v>
      </c>
      <c r="B8" s="26">
        <f t="shared" ref="B8:G8" si="0">+SUM(B9:B19)</f>
        <v>377709069.0643</v>
      </c>
      <c r="C8" s="26">
        <f t="shared" si="0"/>
        <v>219902781.96060097</v>
      </c>
      <c r="D8" s="26">
        <f t="shared" si="0"/>
        <v>361724536.13659924</v>
      </c>
      <c r="E8" s="26">
        <f t="shared" si="0"/>
        <v>223709127.93153664</v>
      </c>
      <c r="F8" s="26">
        <f t="shared" si="0"/>
        <v>395425731.70049602</v>
      </c>
      <c r="G8" s="60">
        <f t="shared" si="0"/>
        <v>242963791.26437828</v>
      </c>
      <c r="H8" s="36"/>
      <c r="I8" s="36"/>
      <c r="J8" s="11"/>
    </row>
    <row r="9" spans="1:13" x14ac:dyDescent="0.25">
      <c r="A9" s="9" t="s">
        <v>15</v>
      </c>
      <c r="B9" s="6">
        <v>9994773.3999999985</v>
      </c>
      <c r="C9" s="6">
        <v>2480142.7535250001</v>
      </c>
      <c r="D9" s="6">
        <v>7989532.8685999988</v>
      </c>
      <c r="E9" s="6">
        <v>2795747.1716119982</v>
      </c>
      <c r="F9" s="6">
        <v>4901358.6100999955</v>
      </c>
      <c r="G9" s="5">
        <v>1666971.8516790024</v>
      </c>
      <c r="H9" s="36"/>
      <c r="I9" s="36"/>
      <c r="J9" s="11"/>
    </row>
    <row r="10" spans="1:13" x14ac:dyDescent="0.25">
      <c r="A10" s="9" t="s">
        <v>14</v>
      </c>
      <c r="B10" s="6">
        <v>7292035.7634999994</v>
      </c>
      <c r="C10" s="6">
        <v>4096487.6264110012</v>
      </c>
      <c r="D10" s="6">
        <v>8415703.5339999888</v>
      </c>
      <c r="E10" s="6">
        <v>4437402.0338500142</v>
      </c>
      <c r="F10" s="6">
        <v>3283936.442400001</v>
      </c>
      <c r="G10" s="5">
        <v>1869477.9415129996</v>
      </c>
      <c r="H10" s="36"/>
      <c r="I10" s="36"/>
      <c r="J10" s="11"/>
    </row>
    <row r="11" spans="1:13" x14ac:dyDescent="0.25">
      <c r="A11" s="9" t="s">
        <v>13</v>
      </c>
      <c r="B11" s="6">
        <v>159041331.71080002</v>
      </c>
      <c r="C11" s="6">
        <v>90590529.535626978</v>
      </c>
      <c r="D11" s="6">
        <v>182804756.49000022</v>
      </c>
      <c r="E11" s="6">
        <v>106453539.91512729</v>
      </c>
      <c r="F11" s="6">
        <v>202221712.67800018</v>
      </c>
      <c r="G11" s="5">
        <v>113757331.8702801</v>
      </c>
    </row>
    <row r="12" spans="1:13" x14ac:dyDescent="0.25">
      <c r="A12" s="9" t="s">
        <v>12</v>
      </c>
      <c r="B12" s="6">
        <v>36546354.07</v>
      </c>
      <c r="C12" s="6">
        <v>18045288.268571999</v>
      </c>
      <c r="D12" s="6">
        <v>22030671.080000006</v>
      </c>
      <c r="E12" s="6">
        <v>14875855.36788398</v>
      </c>
      <c r="F12" s="6">
        <v>12251901.979999982</v>
      </c>
      <c r="G12" s="5">
        <v>8593186.6062780041</v>
      </c>
    </row>
    <row r="13" spans="1:13" x14ac:dyDescent="0.25">
      <c r="A13" s="9" t="s">
        <v>18</v>
      </c>
      <c r="B13" s="6">
        <v>39157596.720000006</v>
      </c>
      <c r="C13" s="6">
        <v>15218714.631852001</v>
      </c>
      <c r="D13" s="6">
        <v>39105190.93999999</v>
      </c>
      <c r="E13" s="6">
        <v>15911583.674255991</v>
      </c>
      <c r="F13" s="6">
        <v>40032279.320000023</v>
      </c>
      <c r="G13" s="5">
        <v>20243896.382743981</v>
      </c>
    </row>
    <row r="14" spans="1:13" x14ac:dyDescent="0.25">
      <c r="A14" s="9" t="s">
        <v>11</v>
      </c>
      <c r="B14" s="6">
        <v>24532623.720000014</v>
      </c>
      <c r="C14" s="6">
        <v>14778879.535792004</v>
      </c>
      <c r="D14" s="6">
        <v>15197495.679999899</v>
      </c>
      <c r="E14" s="6">
        <v>10332903.924165986</v>
      </c>
      <c r="F14" s="6">
        <v>12294493.159999974</v>
      </c>
      <c r="G14" s="5">
        <v>7482846.632183996</v>
      </c>
    </row>
    <row r="15" spans="1:13" x14ac:dyDescent="0.25">
      <c r="A15" s="9" t="s">
        <v>10</v>
      </c>
      <c r="B15" s="6">
        <v>18059386.990000002</v>
      </c>
      <c r="C15" s="6">
        <v>15142683.961229002</v>
      </c>
      <c r="D15" s="6">
        <v>12972540.749999996</v>
      </c>
      <c r="E15" s="6">
        <v>11210473.901530018</v>
      </c>
      <c r="F15" s="6">
        <v>19083749.219999991</v>
      </c>
      <c r="G15" s="5">
        <v>16374107.830604995</v>
      </c>
      <c r="I15" s="36"/>
      <c r="J15" s="11"/>
    </row>
    <row r="16" spans="1:13" x14ac:dyDescent="0.25">
      <c r="A16" s="9" t="s">
        <v>17</v>
      </c>
      <c r="B16" s="6">
        <v>8572469.209999999</v>
      </c>
      <c r="C16" s="6">
        <v>4965327.6735469978</v>
      </c>
      <c r="D16" s="6">
        <v>5539882.9900000086</v>
      </c>
      <c r="E16" s="6">
        <v>4169619.476305</v>
      </c>
      <c r="F16" s="6">
        <v>8055181.0700000264</v>
      </c>
      <c r="G16" s="5">
        <v>5716745.4162199991</v>
      </c>
      <c r="I16" s="36"/>
      <c r="J16" s="11"/>
    </row>
    <row r="17" spans="1:10" x14ac:dyDescent="0.25">
      <c r="A17" s="9" t="s">
        <v>9</v>
      </c>
      <c r="B17" s="19">
        <v>425.11</v>
      </c>
      <c r="C17" s="18">
        <v>88</v>
      </c>
      <c r="D17" s="6">
        <v>1932.9280000000001</v>
      </c>
      <c r="E17" s="6">
        <v>418.29640000000006</v>
      </c>
      <c r="F17" s="6">
        <v>1554.5099999999998</v>
      </c>
      <c r="G17" s="5">
        <v>505.67096600000013</v>
      </c>
      <c r="I17" s="36"/>
      <c r="J17" s="11"/>
    </row>
    <row r="18" spans="1:10" x14ac:dyDescent="0.25">
      <c r="A18" s="9" t="s">
        <v>8</v>
      </c>
      <c r="B18" s="19">
        <v>1448012.33</v>
      </c>
      <c r="C18" s="18">
        <v>934442.03269999987</v>
      </c>
      <c r="D18" s="6">
        <v>1508774</v>
      </c>
      <c r="E18" s="6">
        <v>958518.5780000001</v>
      </c>
      <c r="F18" s="6">
        <v>2170548.37</v>
      </c>
      <c r="G18" s="5">
        <v>1247101.72857</v>
      </c>
    </row>
    <row r="19" spans="1:10" x14ac:dyDescent="0.25">
      <c r="A19" s="4" t="s">
        <v>4</v>
      </c>
      <c r="B19" s="2">
        <f>72730250.61+333809.43</f>
        <v>73064060.040000007</v>
      </c>
      <c r="C19" s="2">
        <f>53926099.941346-275902</f>
        <v>53650197.941345997</v>
      </c>
      <c r="D19" s="2">
        <v>66158054.875999153</v>
      </c>
      <c r="E19" s="2">
        <v>52563065.592406332</v>
      </c>
      <c r="F19" s="2">
        <v>91129016.339995801</v>
      </c>
      <c r="G19" s="1">
        <v>66011619.333339185</v>
      </c>
    </row>
    <row r="20" spans="1:10" ht="6" customHeight="1" x14ac:dyDescent="0.25">
      <c r="A20" s="17"/>
      <c r="B20" s="6"/>
      <c r="C20" s="6"/>
      <c r="F20" s="6"/>
    </row>
    <row r="21" spans="1:10" ht="19.5" customHeight="1" x14ac:dyDescent="0.25">
      <c r="A21" s="61" t="s">
        <v>16</v>
      </c>
      <c r="B21" s="37">
        <f t="shared" ref="B21:G21" si="1">+SUM(B22:B33)</f>
        <v>14496907.2424</v>
      </c>
      <c r="C21" s="37">
        <f t="shared" si="1"/>
        <v>7380856.8501669988</v>
      </c>
      <c r="D21" s="37">
        <f t="shared" si="1"/>
        <v>9295424.8947999962</v>
      </c>
      <c r="E21" s="37">
        <f t="shared" si="1"/>
        <v>5325171.9305329993</v>
      </c>
      <c r="F21" s="37">
        <f t="shared" si="1"/>
        <v>6039131.9385999981</v>
      </c>
      <c r="G21" s="62">
        <f t="shared" si="1"/>
        <v>3468777.2282820027</v>
      </c>
      <c r="H21" s="36"/>
    </row>
    <row r="22" spans="1:10" x14ac:dyDescent="0.25">
      <c r="A22" s="9" t="s">
        <v>15</v>
      </c>
      <c r="B22" s="16">
        <v>11730440.990000002</v>
      </c>
      <c r="C22" s="15">
        <v>5329930.8058899958</v>
      </c>
      <c r="D22" s="14">
        <v>8679825.180999998</v>
      </c>
      <c r="E22" s="14">
        <v>4699006.9775880016</v>
      </c>
      <c r="F22" s="14">
        <v>5261198.459999999</v>
      </c>
      <c r="G22" s="13">
        <v>2811604.938196003</v>
      </c>
      <c r="H22" s="36"/>
      <c r="I22" s="36"/>
      <c r="J22" s="11"/>
    </row>
    <row r="23" spans="1:10" x14ac:dyDescent="0.25">
      <c r="A23" s="9" t="s">
        <v>14</v>
      </c>
      <c r="B23" s="8">
        <v>46598.232399999986</v>
      </c>
      <c r="C23" s="7">
        <v>364674.26163599995</v>
      </c>
      <c r="D23" s="6">
        <v>12467.703800000001</v>
      </c>
      <c r="E23" s="6">
        <v>23233.175600000006</v>
      </c>
      <c r="F23" s="6">
        <v>67783.596600000019</v>
      </c>
      <c r="G23" s="5">
        <v>61766.893880000003</v>
      </c>
      <c r="H23" s="36"/>
      <c r="I23" s="74"/>
      <c r="J23" s="12"/>
    </row>
    <row r="24" spans="1:10" x14ac:dyDescent="0.25">
      <c r="A24" s="9" t="s">
        <v>13</v>
      </c>
      <c r="B24" s="8">
        <v>325717</v>
      </c>
      <c r="C24" s="7">
        <v>242495.52701999998</v>
      </c>
      <c r="D24" s="6">
        <v>1743</v>
      </c>
      <c r="E24" s="6">
        <v>1807.2040999999999</v>
      </c>
      <c r="F24" s="6">
        <v>910</v>
      </c>
      <c r="G24" s="5">
        <v>895.49599999999998</v>
      </c>
      <c r="I24" s="36"/>
      <c r="J24" s="11"/>
    </row>
    <row r="25" spans="1:10" x14ac:dyDescent="0.25">
      <c r="A25" s="9" t="s">
        <v>12</v>
      </c>
      <c r="B25" s="8">
        <v>6094.08</v>
      </c>
      <c r="C25" s="7">
        <v>3623.8450560000001</v>
      </c>
      <c r="D25" s="6">
        <v>19.78</v>
      </c>
      <c r="E25" s="6">
        <v>7.5</v>
      </c>
      <c r="F25" s="6">
        <v>0</v>
      </c>
      <c r="G25" s="5">
        <v>0</v>
      </c>
      <c r="I25" s="36"/>
      <c r="J25" s="11"/>
    </row>
    <row r="26" spans="1:10" x14ac:dyDescent="0.25">
      <c r="A26" s="9" t="s">
        <v>11</v>
      </c>
      <c r="B26" s="8">
        <v>68813</v>
      </c>
      <c r="C26" s="7">
        <v>18838</v>
      </c>
      <c r="D26" s="6">
        <v>59610</v>
      </c>
      <c r="E26" s="6">
        <v>24295.456699999999</v>
      </c>
      <c r="F26" s="6">
        <v>85477.5</v>
      </c>
      <c r="G26" s="5">
        <v>39474.282500000001</v>
      </c>
    </row>
    <row r="27" spans="1:10" x14ac:dyDescent="0.25">
      <c r="A27" s="9" t="s">
        <v>10</v>
      </c>
      <c r="B27" s="8">
        <v>30</v>
      </c>
      <c r="C27" s="7">
        <v>29.7</v>
      </c>
      <c r="D27" s="6">
        <v>0</v>
      </c>
      <c r="E27" s="6">
        <v>0</v>
      </c>
      <c r="F27" s="6">
        <v>55</v>
      </c>
      <c r="G27" s="5">
        <v>55</v>
      </c>
      <c r="I27" s="75"/>
      <c r="J27" s="11"/>
    </row>
    <row r="28" spans="1:10" x14ac:dyDescent="0.25">
      <c r="A28" s="9" t="s">
        <v>9</v>
      </c>
      <c r="B28" s="8">
        <v>786.61</v>
      </c>
      <c r="C28" s="7">
        <v>159.024</v>
      </c>
      <c r="D28" s="6">
        <v>847.75</v>
      </c>
      <c r="E28" s="6">
        <v>203.29999999999998</v>
      </c>
      <c r="F28" s="6">
        <v>1199.4300000000003</v>
      </c>
      <c r="G28" s="5">
        <v>302.86320000000001</v>
      </c>
      <c r="I28" s="36"/>
      <c r="J28" s="11"/>
    </row>
    <row r="29" spans="1:10" x14ac:dyDescent="0.25">
      <c r="A29" s="9" t="s">
        <v>8</v>
      </c>
      <c r="B29" s="8">
        <v>224970.33</v>
      </c>
      <c r="C29" s="7">
        <v>192137.02899999998</v>
      </c>
      <c r="D29" s="6">
        <v>288255</v>
      </c>
      <c r="E29" s="6">
        <v>233625.97210000001</v>
      </c>
      <c r="F29" s="6">
        <v>368813.8000000001</v>
      </c>
      <c r="G29" s="5">
        <v>330608.69269599998</v>
      </c>
      <c r="I29" s="75"/>
      <c r="J29" s="11"/>
    </row>
    <row r="30" spans="1:10" x14ac:dyDescent="0.25">
      <c r="A30" s="9" t="s">
        <v>7</v>
      </c>
      <c r="B30" s="8">
        <v>195</v>
      </c>
      <c r="C30" s="7">
        <v>45.45</v>
      </c>
      <c r="D30" s="6">
        <v>108</v>
      </c>
      <c r="E30" s="6">
        <v>130.68</v>
      </c>
      <c r="F30" s="6">
        <v>0</v>
      </c>
      <c r="G30" s="5">
        <v>0</v>
      </c>
    </row>
    <row r="31" spans="1:10" x14ac:dyDescent="0.25">
      <c r="A31" s="9" t="s">
        <v>6</v>
      </c>
      <c r="B31" s="10">
        <v>0</v>
      </c>
      <c r="C31" s="10">
        <v>0</v>
      </c>
      <c r="D31" s="6">
        <v>0</v>
      </c>
      <c r="E31" s="6">
        <v>0</v>
      </c>
      <c r="F31" s="6">
        <v>0</v>
      </c>
      <c r="G31" s="5">
        <v>0</v>
      </c>
    </row>
    <row r="32" spans="1:10" x14ac:dyDescent="0.25">
      <c r="A32" s="9" t="s">
        <v>5</v>
      </c>
      <c r="B32" s="8">
        <v>104625</v>
      </c>
      <c r="C32" s="7">
        <v>67519.899999999994</v>
      </c>
      <c r="D32" s="6">
        <v>73541</v>
      </c>
      <c r="E32" s="6">
        <v>52832</v>
      </c>
      <c r="F32" s="6">
        <v>48388</v>
      </c>
      <c r="G32" s="5">
        <v>32141.016799999998</v>
      </c>
    </row>
    <row r="33" spans="1:7" x14ac:dyDescent="0.25">
      <c r="A33" s="4" t="s">
        <v>4</v>
      </c>
      <c r="B33" s="3">
        <v>1988636.9999999977</v>
      </c>
      <c r="C33" s="3">
        <v>1161403.3075650022</v>
      </c>
      <c r="D33" s="2">
        <v>179007.47999999858</v>
      </c>
      <c r="E33" s="2">
        <v>290029.66444499884</v>
      </c>
      <c r="F33" s="2">
        <v>205306.15199999977</v>
      </c>
      <c r="G33" s="1">
        <v>191928.04501</v>
      </c>
    </row>
    <row r="34" spans="1:7" ht="3" customHeight="1" x14ac:dyDescent="0.25">
      <c r="A34" s="32"/>
      <c r="B34" s="33"/>
      <c r="C34" s="33"/>
      <c r="D34" s="33"/>
      <c r="E34" s="33"/>
      <c r="F34" s="33"/>
      <c r="G34" s="33"/>
    </row>
    <row r="35" spans="1:7" x14ac:dyDescent="0.25">
      <c r="A35" s="63" t="s">
        <v>3</v>
      </c>
      <c r="B35" s="65"/>
      <c r="C35" s="65"/>
      <c r="D35" s="64"/>
      <c r="E35" s="64"/>
      <c r="F35" s="64"/>
      <c r="G35" s="34"/>
    </row>
    <row r="36" spans="1:7" x14ac:dyDescent="0.25">
      <c r="A36" s="66" t="s">
        <v>2</v>
      </c>
      <c r="B36" s="65"/>
      <c r="C36" s="65"/>
      <c r="D36" s="64"/>
      <c r="E36" s="64"/>
      <c r="F36" s="64"/>
      <c r="G36" s="34"/>
    </row>
    <row r="37" spans="1:7" x14ac:dyDescent="0.25">
      <c r="A37" s="66" t="s">
        <v>1</v>
      </c>
      <c r="B37" s="65"/>
      <c r="C37" s="65"/>
      <c r="D37" s="64"/>
      <c r="E37" s="64"/>
      <c r="F37" s="63"/>
      <c r="G37" s="34"/>
    </row>
    <row r="38" spans="1:7" x14ac:dyDescent="0.25">
      <c r="A38" s="67" t="s">
        <v>114</v>
      </c>
      <c r="B38" s="68"/>
      <c r="C38" s="68"/>
      <c r="D38" s="64"/>
      <c r="E38" s="64"/>
      <c r="F38" s="64"/>
      <c r="G38" s="34"/>
    </row>
    <row r="39" spans="1:7" x14ac:dyDescent="0.25">
      <c r="A39" s="68" t="s">
        <v>0</v>
      </c>
      <c r="B39" s="64"/>
      <c r="C39" s="64"/>
      <c r="D39" s="64"/>
      <c r="E39" s="64"/>
      <c r="F39" s="64"/>
      <c r="G39" s="34"/>
    </row>
    <row r="40" spans="1:7" x14ac:dyDescent="0.25">
      <c r="A40" s="64"/>
      <c r="B40" s="64"/>
      <c r="C40" s="64"/>
      <c r="D40" s="64"/>
      <c r="E40" s="64"/>
      <c r="F40" s="64"/>
      <c r="G40" s="34"/>
    </row>
    <row r="41" spans="1:7" s="34" customFormat="1" x14ac:dyDescent="0.25"/>
    <row r="42" spans="1:7" s="34" customFormat="1" x14ac:dyDescent="0.25"/>
    <row r="43" spans="1:7" s="34" customFormat="1" x14ac:dyDescent="0.25"/>
    <row r="44" spans="1:7" s="34" customFormat="1" x14ac:dyDescent="0.25"/>
    <row r="45" spans="1:7" s="34" customFormat="1" x14ac:dyDescent="0.25"/>
    <row r="46" spans="1:7" s="34" customFormat="1" x14ac:dyDescent="0.25"/>
    <row r="47" spans="1:7" s="34" customFormat="1" x14ac:dyDescent="0.25"/>
    <row r="48" spans="1:7" s="34" customFormat="1" x14ac:dyDescent="0.25"/>
    <row r="49" s="34" customFormat="1" x14ac:dyDescent="0.25"/>
  </sheetData>
  <mergeCells count="5">
    <mergeCell ref="B6:C6"/>
    <mergeCell ref="D6:E6"/>
    <mergeCell ref="F6:G6"/>
    <mergeCell ref="A4:G4"/>
    <mergeCell ref="A5:G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4"/>
  <sheetViews>
    <sheetView tabSelected="1" workbookViewId="0">
      <selection activeCell="I42" sqref="I42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17.7109375" customWidth="1"/>
    <col min="4" max="4" width="6.7109375" customWidth="1"/>
    <col min="5" max="5" width="23" customWidth="1"/>
    <col min="6" max="6" width="14" customWidth="1"/>
    <col min="7" max="7" width="12.5703125" customWidth="1"/>
    <col min="8" max="8" width="11.42578125" style="34"/>
    <col min="9" max="9" width="15.42578125" style="34" customWidth="1"/>
    <col min="10" max="10" width="12.5703125" style="34" customWidth="1"/>
    <col min="11" max="11" width="15.140625" style="34" bestFit="1" customWidth="1"/>
    <col min="12" max="17" width="11.42578125" style="34"/>
  </cols>
  <sheetData>
    <row r="1" spans="1:11" x14ac:dyDescent="0.25">
      <c r="A1" s="34"/>
      <c r="B1" s="34"/>
      <c r="C1" s="34"/>
      <c r="D1" s="34"/>
      <c r="E1" s="34"/>
      <c r="F1" s="34"/>
      <c r="G1" s="34"/>
    </row>
    <row r="2" spans="1:11" x14ac:dyDescent="0.25">
      <c r="A2" s="34"/>
      <c r="B2" s="34"/>
      <c r="C2" s="34"/>
      <c r="D2" s="34"/>
      <c r="E2" s="34"/>
      <c r="F2" s="34"/>
      <c r="G2" s="34"/>
    </row>
    <row r="3" spans="1:11" x14ac:dyDescent="0.25">
      <c r="A3" s="34"/>
      <c r="B3" s="34"/>
      <c r="C3" s="34"/>
      <c r="D3" s="34"/>
      <c r="E3" s="34"/>
      <c r="F3" s="34"/>
      <c r="G3" s="34"/>
    </row>
    <row r="4" spans="1:11" ht="15.75" x14ac:dyDescent="0.25">
      <c r="A4" s="178" t="s">
        <v>194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9.75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41"/>
      <c r="B7" s="181"/>
      <c r="C7" s="182"/>
      <c r="D7" s="34"/>
      <c r="E7" s="41"/>
      <c r="F7" s="181"/>
      <c r="G7" s="182"/>
      <c r="J7" s="93"/>
      <c r="K7" s="93"/>
    </row>
    <row r="8" spans="1:11" x14ac:dyDescent="0.25">
      <c r="A8" s="94" t="s">
        <v>110</v>
      </c>
      <c r="B8" s="95" t="s">
        <v>21</v>
      </c>
      <c r="C8" s="96" t="s">
        <v>20</v>
      </c>
      <c r="D8" s="34"/>
      <c r="E8" s="42" t="s">
        <v>110</v>
      </c>
      <c r="F8" s="43" t="s">
        <v>21</v>
      </c>
      <c r="G8" s="44" t="s">
        <v>20</v>
      </c>
      <c r="I8" s="36"/>
      <c r="J8" s="36"/>
      <c r="K8" s="93"/>
    </row>
    <row r="9" spans="1:11" x14ac:dyDescent="0.25">
      <c r="A9" s="97" t="s">
        <v>92</v>
      </c>
      <c r="B9" s="98">
        <f>+SUM(B10:B28)</f>
        <v>102086.48720000002</v>
      </c>
      <c r="C9" s="142">
        <f>+SUM(C10:C28)</f>
        <v>95227492.278899863</v>
      </c>
      <c r="D9" s="36"/>
      <c r="E9" s="122" t="s">
        <v>103</v>
      </c>
      <c r="F9" s="140">
        <f>+SUM(F10:F17)</f>
        <v>158510.31753000003</v>
      </c>
      <c r="G9" s="141">
        <f>+SUM(G10:G17)</f>
        <v>101470545.93790013</v>
      </c>
      <c r="H9" s="36"/>
      <c r="I9" s="36"/>
      <c r="J9" s="36"/>
      <c r="K9" s="93"/>
    </row>
    <row r="10" spans="1:11" x14ac:dyDescent="0.25">
      <c r="A10" s="164" t="s">
        <v>10</v>
      </c>
      <c r="B10" s="172">
        <v>8235.9871199999998</v>
      </c>
      <c r="C10" s="173">
        <v>9425248.3109999932</v>
      </c>
      <c r="D10" s="36"/>
      <c r="E10" s="165" t="s">
        <v>10</v>
      </c>
      <c r="F10" s="172">
        <v>13432.04295999999</v>
      </c>
      <c r="G10" s="173">
        <v>9432505.5064000096</v>
      </c>
    </row>
    <row r="11" spans="1:11" x14ac:dyDescent="0.25">
      <c r="A11" s="164" t="s">
        <v>102</v>
      </c>
      <c r="B11" s="172">
        <v>10.548129999999995</v>
      </c>
      <c r="C11" s="173">
        <v>5863.7376000000031</v>
      </c>
      <c r="D11" s="36"/>
      <c r="E11" s="165" t="s">
        <v>18</v>
      </c>
      <c r="F11" s="172">
        <v>2607.1655999999998</v>
      </c>
      <c r="G11" s="173">
        <v>1107630.4624999997</v>
      </c>
    </row>
    <row r="12" spans="1:11" x14ac:dyDescent="0.25">
      <c r="A12" s="164" t="s">
        <v>118</v>
      </c>
      <c r="B12" s="172">
        <v>1507.9640400000005</v>
      </c>
      <c r="C12" s="173">
        <v>1044514.6224000005</v>
      </c>
      <c r="D12" s="36"/>
      <c r="E12" s="165" t="s">
        <v>94</v>
      </c>
      <c r="F12" s="172">
        <v>494.31353999999999</v>
      </c>
      <c r="G12" s="173">
        <v>186021.19459999999</v>
      </c>
    </row>
    <row r="13" spans="1:11" x14ac:dyDescent="0.25">
      <c r="A13" s="164" t="s">
        <v>18</v>
      </c>
      <c r="B13" s="172">
        <v>1246.8398800000002</v>
      </c>
      <c r="C13" s="173">
        <v>1004978.5545999999</v>
      </c>
      <c r="D13" s="36"/>
      <c r="E13" s="165" t="s">
        <v>17</v>
      </c>
      <c r="F13" s="172">
        <v>97.956000000000003</v>
      </c>
      <c r="G13" s="173">
        <v>76946.397100000002</v>
      </c>
    </row>
    <row r="14" spans="1:11" x14ac:dyDescent="0.25">
      <c r="A14" s="164" t="s">
        <v>9</v>
      </c>
      <c r="B14" s="172">
        <v>12.094690000000002</v>
      </c>
      <c r="C14" s="173">
        <v>2124.4846000000002</v>
      </c>
      <c r="D14" s="36"/>
      <c r="E14" s="165" t="s">
        <v>80</v>
      </c>
      <c r="F14" s="172">
        <v>105965.70165000002</v>
      </c>
      <c r="G14" s="173">
        <v>72567079.529600114</v>
      </c>
    </row>
    <row r="15" spans="1:11" x14ac:dyDescent="0.25">
      <c r="A15" s="164" t="s">
        <v>71</v>
      </c>
      <c r="B15" s="172">
        <v>489.78000000000026</v>
      </c>
      <c r="C15" s="173">
        <v>355257.02470000007</v>
      </c>
      <c r="D15" s="36"/>
      <c r="E15" s="165" t="s">
        <v>13</v>
      </c>
      <c r="F15" s="172">
        <v>35090.023290000012</v>
      </c>
      <c r="G15" s="173">
        <v>17841644.877699994</v>
      </c>
    </row>
    <row r="16" spans="1:11" x14ac:dyDescent="0.25">
      <c r="A16" s="164" t="s">
        <v>12</v>
      </c>
      <c r="B16" s="172">
        <v>193.93320000000003</v>
      </c>
      <c r="C16" s="173">
        <v>130394.40850000001</v>
      </c>
      <c r="D16" s="36"/>
      <c r="E16" s="165" t="s">
        <v>116</v>
      </c>
      <c r="F16" s="172">
        <v>0.28408999999999995</v>
      </c>
      <c r="G16" s="173">
        <v>184.6585</v>
      </c>
    </row>
    <row r="17" spans="1:7" x14ac:dyDescent="0.25">
      <c r="A17" s="164" t="s">
        <v>72</v>
      </c>
      <c r="B17" s="172">
        <v>8268.8442000000396</v>
      </c>
      <c r="C17" s="173">
        <v>7073832.4690999733</v>
      </c>
      <c r="D17" s="36"/>
      <c r="E17" s="165" t="s">
        <v>88</v>
      </c>
      <c r="F17" s="172">
        <v>822.83039999999983</v>
      </c>
      <c r="G17" s="173">
        <v>258533.31149999998</v>
      </c>
    </row>
    <row r="18" spans="1:7" ht="15.75" thickBot="1" x14ac:dyDescent="0.3">
      <c r="A18" s="164" t="s">
        <v>7</v>
      </c>
      <c r="B18" s="172">
        <v>19.591200000000001</v>
      </c>
      <c r="C18" s="173">
        <v>10800.6286</v>
      </c>
      <c r="D18" s="36"/>
      <c r="E18" s="163"/>
      <c r="F18" s="174"/>
      <c r="G18" s="175"/>
    </row>
    <row r="19" spans="1:7" x14ac:dyDescent="0.25">
      <c r="A19" s="164" t="s">
        <v>94</v>
      </c>
      <c r="B19" s="172">
        <v>1761.4880000000021</v>
      </c>
      <c r="C19" s="173">
        <v>2147420.9275999991</v>
      </c>
      <c r="D19" s="36"/>
      <c r="E19" s="161"/>
      <c r="F19" s="64"/>
      <c r="G19" s="64"/>
    </row>
    <row r="20" spans="1:7" x14ac:dyDescent="0.25">
      <c r="A20" s="164" t="s">
        <v>75</v>
      </c>
      <c r="B20" s="172">
        <v>54.342569999999995</v>
      </c>
      <c r="C20" s="173">
        <v>31597.423000000006</v>
      </c>
      <c r="D20" s="36"/>
      <c r="E20" s="161"/>
      <c r="F20" s="64"/>
      <c r="G20" s="64"/>
    </row>
    <row r="21" spans="1:7" x14ac:dyDescent="0.25">
      <c r="A21" s="164" t="s">
        <v>76</v>
      </c>
      <c r="B21" s="172">
        <v>411.53699999999998</v>
      </c>
      <c r="C21" s="173">
        <v>265715.38059999992</v>
      </c>
      <c r="D21" s="36"/>
      <c r="E21" s="161"/>
      <c r="F21" s="64"/>
      <c r="G21" s="64"/>
    </row>
    <row r="22" spans="1:7" x14ac:dyDescent="0.25">
      <c r="A22" s="164" t="s">
        <v>80</v>
      </c>
      <c r="B22" s="172">
        <v>20355.990719999947</v>
      </c>
      <c r="C22" s="173">
        <v>20271838.689799912</v>
      </c>
      <c r="D22" s="36"/>
      <c r="E22" s="161"/>
      <c r="F22" s="64"/>
      <c r="G22" s="64"/>
    </row>
    <row r="23" spans="1:7" x14ac:dyDescent="0.25">
      <c r="A23" s="164" t="s">
        <v>83</v>
      </c>
      <c r="B23" s="172">
        <v>149.15945000000002</v>
      </c>
      <c r="C23" s="173">
        <v>218201.0622999999</v>
      </c>
      <c r="D23" s="36"/>
      <c r="E23" s="161"/>
      <c r="F23" s="64"/>
      <c r="G23" s="64"/>
    </row>
    <row r="24" spans="1:7" x14ac:dyDescent="0.25">
      <c r="A24" s="164" t="s">
        <v>13</v>
      </c>
      <c r="B24" s="172">
        <v>46927.798790000044</v>
      </c>
      <c r="C24" s="173">
        <v>44714453.082499988</v>
      </c>
      <c r="D24" s="36"/>
      <c r="E24" s="161"/>
      <c r="F24" s="64"/>
      <c r="G24" s="64"/>
    </row>
    <row r="25" spans="1:7" x14ac:dyDescent="0.25">
      <c r="A25" s="164" t="s">
        <v>116</v>
      </c>
      <c r="B25" s="172">
        <v>393.04621000000009</v>
      </c>
      <c r="C25" s="173">
        <v>267446.18789999996</v>
      </c>
      <c r="D25" s="36"/>
      <c r="E25" s="161"/>
      <c r="F25" s="64"/>
      <c r="G25" s="64"/>
    </row>
    <row r="26" spans="1:7" x14ac:dyDescent="0.25">
      <c r="A26" s="164" t="s">
        <v>86</v>
      </c>
      <c r="B26" s="172">
        <v>1990.6235799999988</v>
      </c>
      <c r="C26" s="173">
        <v>1556880.4299000003</v>
      </c>
      <c r="D26" s="36"/>
      <c r="E26" s="161"/>
      <c r="F26" s="64"/>
      <c r="G26" s="64"/>
    </row>
    <row r="27" spans="1:7" x14ac:dyDescent="0.25">
      <c r="A27" s="164" t="s">
        <v>88</v>
      </c>
      <c r="B27" s="172">
        <v>1322.6183999999998</v>
      </c>
      <c r="C27" s="173">
        <v>1167541.4068000007</v>
      </c>
      <c r="D27" s="36"/>
      <c r="E27" s="161"/>
      <c r="F27" s="64"/>
      <c r="G27" s="64"/>
    </row>
    <row r="28" spans="1:7" x14ac:dyDescent="0.25">
      <c r="A28" s="164" t="s">
        <v>89</v>
      </c>
      <c r="B28" s="172">
        <v>8734.3000199999751</v>
      </c>
      <c r="C28" s="173">
        <v>5533383.4473999804</v>
      </c>
      <c r="D28" s="36"/>
      <c r="E28" s="161"/>
      <c r="F28" s="64"/>
      <c r="G28" s="64"/>
    </row>
    <row r="29" spans="1:7" s="34" customFormat="1" ht="15.75" thickBot="1" x14ac:dyDescent="0.3">
      <c r="A29" s="156"/>
      <c r="B29" s="125"/>
      <c r="C29" s="126"/>
      <c r="D29" s="36"/>
      <c r="E29" s="161"/>
      <c r="F29" s="64"/>
      <c r="G29" s="64"/>
    </row>
    <row r="30" spans="1:7" x14ac:dyDescent="0.25">
      <c r="A30" s="155"/>
      <c r="B30" s="34"/>
      <c r="C30" s="34"/>
      <c r="D30" s="36"/>
      <c r="E30" s="161"/>
      <c r="F30" s="64"/>
      <c r="G30" s="64"/>
    </row>
    <row r="31" spans="1:7" x14ac:dyDescent="0.25">
      <c r="A31" s="155"/>
      <c r="B31" s="34"/>
      <c r="C31" s="34"/>
      <c r="D31" s="36"/>
      <c r="E31" s="161"/>
      <c r="F31" s="64"/>
      <c r="G31" s="64"/>
    </row>
    <row r="32" spans="1:7" x14ac:dyDescent="0.25">
      <c r="A32" s="155"/>
      <c r="B32" s="34"/>
      <c r="C32" s="34"/>
      <c r="D32" s="36"/>
      <c r="E32" s="71"/>
      <c r="F32" s="71"/>
      <c r="G32" s="71"/>
    </row>
    <row r="33" spans="1:11" x14ac:dyDescent="0.25">
      <c r="A33" s="155"/>
      <c r="B33" s="34"/>
      <c r="C33" s="34"/>
      <c r="D33" s="36"/>
      <c r="E33" s="71"/>
      <c r="F33" s="71"/>
      <c r="G33" s="71"/>
    </row>
    <row r="34" spans="1:11" x14ac:dyDescent="0.25">
      <c r="A34" s="155"/>
      <c r="B34" s="34"/>
      <c r="C34" s="34"/>
      <c r="D34" s="36"/>
      <c r="E34" s="71"/>
      <c r="F34" s="71"/>
      <c r="G34" s="71"/>
    </row>
    <row r="35" spans="1:11" ht="15.75" thickBot="1" x14ac:dyDescent="0.3">
      <c r="A35" s="155"/>
      <c r="B35" s="34"/>
      <c r="C35" s="34"/>
      <c r="D35" s="36"/>
      <c r="E35" s="71"/>
      <c r="F35" s="71"/>
      <c r="G35" s="71"/>
    </row>
    <row r="36" spans="1:11" x14ac:dyDescent="0.25">
      <c r="A36" s="41"/>
      <c r="B36" s="181"/>
      <c r="C36" s="182"/>
      <c r="D36" s="34"/>
      <c r="E36" s="41"/>
      <c r="F36" s="181"/>
      <c r="G36" s="182"/>
    </row>
    <row r="37" spans="1:11" ht="15.75" thickBot="1" x14ac:dyDescent="0.3">
      <c r="A37" s="42" t="s">
        <v>110</v>
      </c>
      <c r="B37" s="43" t="s">
        <v>21</v>
      </c>
      <c r="C37" s="44" t="s">
        <v>20</v>
      </c>
      <c r="D37" s="34"/>
      <c r="E37" s="42" t="s">
        <v>110</v>
      </c>
      <c r="F37" s="43" t="s">
        <v>21</v>
      </c>
      <c r="G37" s="44" t="s">
        <v>20</v>
      </c>
    </row>
    <row r="38" spans="1:11" x14ac:dyDescent="0.25">
      <c r="A38" s="157" t="s">
        <v>195</v>
      </c>
      <c r="B38" s="158">
        <f>+SUM(B39:B51)</f>
        <v>1579.2710313999999</v>
      </c>
      <c r="C38" s="159">
        <f>+SUM(C39:C51)</f>
        <v>2227599.7526999991</v>
      </c>
      <c r="D38" s="36"/>
      <c r="E38" s="157" t="s">
        <v>121</v>
      </c>
      <c r="F38" s="160">
        <f>+SUM(F39:F42)</f>
        <v>103.20223999999999</v>
      </c>
      <c r="G38" s="159">
        <f>+SUM(G39:G42)</f>
        <v>30086.296000000002</v>
      </c>
      <c r="H38" s="75"/>
      <c r="I38" s="75"/>
      <c r="J38" s="36"/>
    </row>
    <row r="39" spans="1:11" x14ac:dyDescent="0.25">
      <c r="A39" s="164" t="s">
        <v>102</v>
      </c>
      <c r="B39" s="172">
        <v>27.760299999999987</v>
      </c>
      <c r="C39" s="173">
        <v>34524.996800000008</v>
      </c>
      <c r="D39" s="36"/>
      <c r="E39" s="165" t="s">
        <v>72</v>
      </c>
      <c r="F39" s="172">
        <v>28.475519999999999</v>
      </c>
      <c r="G39" s="173">
        <v>7540.2183999999997</v>
      </c>
      <c r="K39" s="155"/>
    </row>
    <row r="40" spans="1:11" x14ac:dyDescent="0.25">
      <c r="A40" s="164" t="s">
        <v>70</v>
      </c>
      <c r="B40" s="172">
        <v>21.619451399999996</v>
      </c>
      <c r="C40" s="173">
        <v>29948.1113</v>
      </c>
      <c r="D40" s="36"/>
      <c r="E40" s="165" t="s">
        <v>75</v>
      </c>
      <c r="F40" s="172">
        <v>1.7969999999999999</v>
      </c>
      <c r="G40" s="173">
        <v>539.1</v>
      </c>
      <c r="K40" s="155"/>
    </row>
    <row r="41" spans="1:11" x14ac:dyDescent="0.25">
      <c r="A41" s="164" t="s">
        <v>118</v>
      </c>
      <c r="B41" s="172">
        <v>0.97955999999999999</v>
      </c>
      <c r="C41" s="173">
        <v>1214.6543999999999</v>
      </c>
      <c r="D41" s="36"/>
      <c r="E41" s="165" t="s">
        <v>83</v>
      </c>
      <c r="F41" s="172">
        <v>14.99372</v>
      </c>
      <c r="G41" s="173">
        <v>4968</v>
      </c>
      <c r="K41" s="155"/>
    </row>
    <row r="42" spans="1:11" ht="14.25" customHeight="1" x14ac:dyDescent="0.25">
      <c r="A42" s="164" t="s">
        <v>9</v>
      </c>
      <c r="B42" s="172">
        <v>1.7766299999999995</v>
      </c>
      <c r="C42" s="173">
        <v>1425.7793000000004</v>
      </c>
      <c r="D42" s="36"/>
      <c r="E42" s="165" t="s">
        <v>86</v>
      </c>
      <c r="F42" s="172">
        <v>57.935999999999986</v>
      </c>
      <c r="G42" s="173">
        <v>17038.977600000002</v>
      </c>
      <c r="K42" s="155"/>
    </row>
    <row r="43" spans="1:11" ht="15.75" thickBot="1" x14ac:dyDescent="0.3">
      <c r="A43" s="164" t="s">
        <v>72</v>
      </c>
      <c r="B43" s="172">
        <v>128.76044000000007</v>
      </c>
      <c r="C43" s="173">
        <v>131116.25049999997</v>
      </c>
      <c r="D43" s="36"/>
      <c r="E43" s="166" t="s">
        <v>86</v>
      </c>
      <c r="F43" s="167">
        <v>53.814999999999998</v>
      </c>
      <c r="G43" s="168">
        <v>17812.235499999999</v>
      </c>
    </row>
    <row r="44" spans="1:11" x14ac:dyDescent="0.25">
      <c r="A44" s="164" t="s">
        <v>75</v>
      </c>
      <c r="B44" s="172">
        <v>61.034430000000008</v>
      </c>
      <c r="C44" s="173">
        <v>49315.638100000011</v>
      </c>
      <c r="D44" s="36"/>
      <c r="E44" s="34"/>
      <c r="F44" s="34"/>
      <c r="G44" s="34"/>
    </row>
    <row r="45" spans="1:11" x14ac:dyDescent="0.25">
      <c r="A45" s="164" t="s">
        <v>76</v>
      </c>
      <c r="B45" s="172">
        <v>35.413260000000001</v>
      </c>
      <c r="C45" s="173">
        <v>20991.200499999992</v>
      </c>
      <c r="D45" s="36"/>
      <c r="E45" s="34"/>
      <c r="F45" s="34"/>
      <c r="G45" s="34"/>
    </row>
    <row r="46" spans="1:11" s="34" customFormat="1" x14ac:dyDescent="0.25">
      <c r="A46" s="164" t="s">
        <v>80</v>
      </c>
      <c r="B46" s="172">
        <v>3.5616000000000003</v>
      </c>
      <c r="C46" s="173">
        <v>5659.2199999999993</v>
      </c>
      <c r="D46" s="36"/>
    </row>
    <row r="47" spans="1:11" s="34" customFormat="1" x14ac:dyDescent="0.25">
      <c r="A47" s="164" t="s">
        <v>83</v>
      </c>
      <c r="B47" s="172">
        <v>837.78972999999939</v>
      </c>
      <c r="C47" s="173">
        <v>1467635.6441999995</v>
      </c>
      <c r="D47" s="36"/>
    </row>
    <row r="48" spans="1:11" s="34" customFormat="1" x14ac:dyDescent="0.25">
      <c r="A48" s="164" t="s">
        <v>13</v>
      </c>
      <c r="B48" s="172">
        <v>7.2560000000000002</v>
      </c>
      <c r="C48" s="173">
        <v>7981.6</v>
      </c>
      <c r="D48" s="36"/>
    </row>
    <row r="49" spans="1:4" s="34" customFormat="1" x14ac:dyDescent="0.25">
      <c r="A49" s="164" t="s">
        <v>116</v>
      </c>
      <c r="B49" s="172">
        <v>18.476950000000002</v>
      </c>
      <c r="C49" s="173">
        <v>9505.4731999999985</v>
      </c>
      <c r="D49" s="36"/>
    </row>
    <row r="50" spans="1:4" s="34" customFormat="1" x14ac:dyDescent="0.25">
      <c r="A50" s="164" t="s">
        <v>86</v>
      </c>
      <c r="B50" s="172">
        <v>433.02868000000041</v>
      </c>
      <c r="C50" s="173">
        <v>465373.52379999985</v>
      </c>
      <c r="D50" s="36"/>
    </row>
    <row r="51" spans="1:4" s="34" customFormat="1" x14ac:dyDescent="0.25">
      <c r="A51" s="164" t="s">
        <v>89</v>
      </c>
      <c r="B51" s="172">
        <v>1.8140000000000001</v>
      </c>
      <c r="C51" s="173">
        <v>2907.6606000000002</v>
      </c>
      <c r="D51" s="36"/>
    </row>
    <row r="52" spans="1:4" s="34" customFormat="1" ht="18" customHeight="1" thickBot="1" x14ac:dyDescent="0.3">
      <c r="A52" s="146"/>
      <c r="B52" s="146"/>
      <c r="C52" s="147"/>
    </row>
    <row r="53" spans="1:4" s="34" customFormat="1" ht="15" customHeight="1" x14ac:dyDescent="0.25">
      <c r="A53" s="183" t="s">
        <v>104</v>
      </c>
      <c r="B53" s="183"/>
      <c r="C53" s="183"/>
      <c r="D53" s="70"/>
    </row>
    <row r="54" spans="1:4" s="34" customFormat="1" x14ac:dyDescent="0.25">
      <c r="A54" s="183"/>
      <c r="B54" s="183"/>
      <c r="C54" s="183"/>
      <c r="D54" s="70"/>
    </row>
    <row r="55" spans="1:4" s="34" customFormat="1" x14ac:dyDescent="0.25">
      <c r="A55" s="38" t="s">
        <v>111</v>
      </c>
      <c r="B55" s="40"/>
      <c r="C55" s="40"/>
    </row>
    <row r="56" spans="1:4" s="34" customFormat="1" ht="25.5" customHeight="1" x14ac:dyDescent="0.25">
      <c r="A56" s="184" t="s">
        <v>105</v>
      </c>
      <c r="B56" s="184"/>
      <c r="C56" s="184"/>
    </row>
    <row r="57" spans="1:4" s="34" customFormat="1" x14ac:dyDescent="0.25">
      <c r="D57"/>
    </row>
    <row r="58" spans="1:4" s="34" customFormat="1" x14ac:dyDescent="0.25"/>
    <row r="59" spans="1:4" s="34" customFormat="1" x14ac:dyDescent="0.25"/>
    <row r="60" spans="1:4" s="34" customFormat="1" x14ac:dyDescent="0.25"/>
    <row r="61" spans="1:4" s="34" customFormat="1" x14ac:dyDescent="0.25"/>
    <row r="62" spans="1:4" s="34" customFormat="1" x14ac:dyDescent="0.25"/>
    <row r="63" spans="1:4" s="34" customFormat="1" x14ac:dyDescent="0.25"/>
    <row r="64" spans="1:4" s="34" customFormat="1" x14ac:dyDescent="0.25"/>
    <row r="65" s="34" customFormat="1" x14ac:dyDescent="0.25"/>
    <row r="66" s="34" customFormat="1" x14ac:dyDescent="0.25"/>
    <row r="67" s="34" customFormat="1" x14ac:dyDescent="0.25"/>
    <row r="68" s="34" customFormat="1" x14ac:dyDescent="0.25"/>
    <row r="69" s="34" customFormat="1" x14ac:dyDescent="0.25"/>
    <row r="70" s="34" customFormat="1" x14ac:dyDescent="0.25"/>
    <row r="71" s="34" customFormat="1" x14ac:dyDescent="0.25"/>
    <row r="72" s="34" customFormat="1" x14ac:dyDescent="0.25"/>
    <row r="73" s="34" customFormat="1" x14ac:dyDescent="0.25"/>
    <row r="74" s="34" customFormat="1" x14ac:dyDescent="0.25"/>
    <row r="75" s="34" customFormat="1" x14ac:dyDescent="0.25"/>
    <row r="76" s="34" customFormat="1" x14ac:dyDescent="0.25"/>
    <row r="77" s="34" customFormat="1" x14ac:dyDescent="0.25"/>
    <row r="78" s="34" customFormat="1" x14ac:dyDescent="0.25"/>
    <row r="79" s="34" customFormat="1" x14ac:dyDescent="0.25"/>
    <row r="80" s="34" customFormat="1" x14ac:dyDescent="0.25"/>
    <row r="81" s="34" customFormat="1" x14ac:dyDescent="0.25"/>
    <row r="82" s="34" customFormat="1" x14ac:dyDescent="0.25"/>
    <row r="83" s="34" customFormat="1" x14ac:dyDescent="0.25"/>
    <row r="84" s="34" customFormat="1" x14ac:dyDescent="0.25"/>
    <row r="85" s="34" customFormat="1" x14ac:dyDescent="0.25"/>
    <row r="86" s="34" customFormat="1" x14ac:dyDescent="0.25"/>
    <row r="87" s="34" customFormat="1" x14ac:dyDescent="0.25"/>
    <row r="88" s="34" customFormat="1" x14ac:dyDescent="0.25"/>
    <row r="89" s="34" customFormat="1" x14ac:dyDescent="0.25"/>
    <row r="90" s="34" customFormat="1" x14ac:dyDescent="0.25"/>
    <row r="91" s="34" customFormat="1" x14ac:dyDescent="0.25"/>
    <row r="92" s="34" customFormat="1" x14ac:dyDescent="0.25"/>
    <row r="93" s="34" customFormat="1" x14ac:dyDescent="0.25"/>
    <row r="94" s="34" customFormat="1" x14ac:dyDescent="0.25"/>
    <row r="95" s="34" customFormat="1" x14ac:dyDescent="0.25"/>
    <row r="96" s="34" customFormat="1" x14ac:dyDescent="0.25"/>
    <row r="97" s="34" customFormat="1" x14ac:dyDescent="0.25"/>
    <row r="98" s="34" customFormat="1" x14ac:dyDescent="0.25"/>
    <row r="99" s="34" customFormat="1" x14ac:dyDescent="0.25"/>
    <row r="100" s="34" customFormat="1" x14ac:dyDescent="0.25"/>
    <row r="101" s="34" customFormat="1" x14ac:dyDescent="0.25"/>
    <row r="102" s="34" customFormat="1" x14ac:dyDescent="0.25"/>
    <row r="103" s="34" customFormat="1" x14ac:dyDescent="0.25"/>
    <row r="104" s="34" customFormat="1" x14ac:dyDescent="0.25"/>
    <row r="105" s="34" customFormat="1" x14ac:dyDescent="0.25"/>
    <row r="106" s="34" customFormat="1" x14ac:dyDescent="0.25"/>
    <row r="107" s="34" customFormat="1" x14ac:dyDescent="0.25"/>
    <row r="108" s="34" customFormat="1" x14ac:dyDescent="0.25"/>
    <row r="109" s="34" customFormat="1" x14ac:dyDescent="0.25"/>
    <row r="110" s="34" customFormat="1" x14ac:dyDescent="0.25"/>
    <row r="111" s="34" customFormat="1" x14ac:dyDescent="0.25"/>
    <row r="112" s="34" customFormat="1" x14ac:dyDescent="0.25"/>
    <row r="113" s="34" customFormat="1" x14ac:dyDescent="0.25"/>
    <row r="114" s="34" customFormat="1" x14ac:dyDescent="0.25"/>
    <row r="115" s="34" customFormat="1" x14ac:dyDescent="0.25"/>
    <row r="116" s="34" customFormat="1" x14ac:dyDescent="0.25"/>
    <row r="117" s="34" customFormat="1" x14ac:dyDescent="0.25"/>
    <row r="118" s="34" customFormat="1" x14ac:dyDescent="0.25"/>
    <row r="119" s="34" customFormat="1" x14ac:dyDescent="0.25"/>
    <row r="120" s="34" customFormat="1" x14ac:dyDescent="0.25"/>
    <row r="121" s="34" customFormat="1" x14ac:dyDescent="0.25"/>
    <row r="122" s="34" customFormat="1" x14ac:dyDescent="0.25"/>
    <row r="123" s="34" customFormat="1" x14ac:dyDescent="0.25"/>
    <row r="124" s="34" customFormat="1" x14ac:dyDescent="0.25"/>
    <row r="125" s="34" customFormat="1" x14ac:dyDescent="0.25"/>
    <row r="126" s="34" customFormat="1" x14ac:dyDescent="0.25"/>
    <row r="127" s="34" customFormat="1" x14ac:dyDescent="0.25"/>
    <row r="128" s="34" customFormat="1" x14ac:dyDescent="0.25"/>
    <row r="129" s="34" customFormat="1" x14ac:dyDescent="0.25"/>
    <row r="130" s="34" customFormat="1" x14ac:dyDescent="0.25"/>
    <row r="131" s="34" customFormat="1" x14ac:dyDescent="0.25"/>
    <row r="132" s="34" customFormat="1" x14ac:dyDescent="0.25"/>
    <row r="133" s="34" customFormat="1" x14ac:dyDescent="0.25"/>
    <row r="134" s="34" customFormat="1" x14ac:dyDescent="0.25"/>
    <row r="135" s="34" customFormat="1" x14ac:dyDescent="0.25"/>
    <row r="136" s="34" customFormat="1" x14ac:dyDescent="0.25"/>
    <row r="137" s="34" customFormat="1" x14ac:dyDescent="0.25"/>
    <row r="138" s="34" customFormat="1" x14ac:dyDescent="0.25"/>
    <row r="139" s="34" customFormat="1" x14ac:dyDescent="0.25"/>
    <row r="140" s="34" customFormat="1" x14ac:dyDescent="0.25"/>
    <row r="141" s="34" customFormat="1" x14ac:dyDescent="0.25"/>
    <row r="142" s="34" customFormat="1" x14ac:dyDescent="0.25"/>
    <row r="143" s="34" customFormat="1" x14ac:dyDescent="0.25"/>
    <row r="144" s="34" customFormat="1" x14ac:dyDescent="0.25"/>
    <row r="145" s="34" customFormat="1" x14ac:dyDescent="0.25"/>
    <row r="146" s="34" customFormat="1" x14ac:dyDescent="0.25"/>
    <row r="147" s="34" customFormat="1" x14ac:dyDescent="0.25"/>
    <row r="148" s="34" customFormat="1" x14ac:dyDescent="0.25"/>
    <row r="149" s="34" customFormat="1" x14ac:dyDescent="0.25"/>
    <row r="150" s="34" customFormat="1" x14ac:dyDescent="0.25"/>
    <row r="151" s="34" customFormat="1" x14ac:dyDescent="0.25"/>
    <row r="152" s="34" customFormat="1" x14ac:dyDescent="0.25"/>
    <row r="153" s="34" customFormat="1" x14ac:dyDescent="0.25"/>
    <row r="154" s="34" customFormat="1" x14ac:dyDescent="0.25"/>
    <row r="155" s="34" customFormat="1" x14ac:dyDescent="0.25"/>
    <row r="156" s="34" customFormat="1" x14ac:dyDescent="0.25"/>
    <row r="157" s="34" customFormat="1" x14ac:dyDescent="0.25"/>
    <row r="158" s="34" customFormat="1" x14ac:dyDescent="0.25"/>
    <row r="159" s="34" customFormat="1" x14ac:dyDescent="0.25"/>
    <row r="160" s="34" customFormat="1" x14ac:dyDescent="0.25"/>
    <row r="161" s="34" customFormat="1" x14ac:dyDescent="0.25"/>
    <row r="162" s="34" customFormat="1" x14ac:dyDescent="0.25"/>
    <row r="163" s="34" customFormat="1" x14ac:dyDescent="0.25"/>
    <row r="164" s="34" customFormat="1" x14ac:dyDescent="0.25"/>
    <row r="165" s="34" customFormat="1" x14ac:dyDescent="0.25"/>
    <row r="166" s="34" customFormat="1" x14ac:dyDescent="0.25"/>
    <row r="167" s="34" customFormat="1" x14ac:dyDescent="0.25"/>
    <row r="168" s="34" customFormat="1" x14ac:dyDescent="0.25"/>
    <row r="169" s="34" customFormat="1" x14ac:dyDescent="0.25"/>
    <row r="170" s="34" customFormat="1" x14ac:dyDescent="0.25"/>
    <row r="171" s="34" customFormat="1" x14ac:dyDescent="0.25"/>
    <row r="172" s="34" customFormat="1" x14ac:dyDescent="0.25"/>
    <row r="173" s="34" customFormat="1" x14ac:dyDescent="0.25"/>
    <row r="174" s="34" customFormat="1" x14ac:dyDescent="0.25"/>
    <row r="175" s="34" customFormat="1" x14ac:dyDescent="0.25"/>
    <row r="176" s="34" customFormat="1" x14ac:dyDescent="0.25"/>
    <row r="177" s="34" customFormat="1" x14ac:dyDescent="0.25"/>
    <row r="178" s="34" customFormat="1" x14ac:dyDescent="0.25"/>
    <row r="179" s="34" customFormat="1" x14ac:dyDescent="0.25"/>
    <row r="180" s="34" customFormat="1" x14ac:dyDescent="0.25"/>
    <row r="181" s="34" customFormat="1" x14ac:dyDescent="0.25"/>
    <row r="182" s="34" customFormat="1" x14ac:dyDescent="0.25"/>
    <row r="183" s="34" customFormat="1" x14ac:dyDescent="0.25"/>
    <row r="184" s="34" customFormat="1" x14ac:dyDescent="0.25"/>
    <row r="185" s="34" customFormat="1" x14ac:dyDescent="0.25"/>
    <row r="186" s="34" customFormat="1" x14ac:dyDescent="0.25"/>
    <row r="187" s="34" customFormat="1" x14ac:dyDescent="0.25"/>
    <row r="188" s="34" customFormat="1" x14ac:dyDescent="0.25"/>
    <row r="189" s="34" customFormat="1" x14ac:dyDescent="0.25"/>
    <row r="190" s="34" customFormat="1" x14ac:dyDescent="0.25"/>
    <row r="191" s="34" customFormat="1" x14ac:dyDescent="0.25"/>
    <row r="192" s="34" customFormat="1" x14ac:dyDescent="0.25"/>
    <row r="193" s="34" customFormat="1" x14ac:dyDescent="0.25"/>
    <row r="194" s="34" customFormat="1" x14ac:dyDescent="0.25"/>
    <row r="195" s="34" customFormat="1" x14ac:dyDescent="0.25"/>
    <row r="196" s="34" customFormat="1" x14ac:dyDescent="0.25"/>
    <row r="197" s="34" customFormat="1" x14ac:dyDescent="0.25"/>
    <row r="198" s="34" customFormat="1" x14ac:dyDescent="0.25"/>
    <row r="199" s="34" customFormat="1" x14ac:dyDescent="0.25"/>
    <row r="200" s="34" customFormat="1" x14ac:dyDescent="0.25"/>
    <row r="201" s="34" customFormat="1" x14ac:dyDescent="0.25"/>
    <row r="202" s="34" customFormat="1" x14ac:dyDescent="0.25"/>
    <row r="203" s="34" customFormat="1" x14ac:dyDescent="0.25"/>
    <row r="204" s="34" customFormat="1" x14ac:dyDescent="0.25"/>
    <row r="205" s="34" customFormat="1" x14ac:dyDescent="0.25"/>
    <row r="206" s="34" customFormat="1" x14ac:dyDescent="0.25"/>
    <row r="207" s="34" customFormat="1" x14ac:dyDescent="0.25"/>
    <row r="208" s="34" customFormat="1" x14ac:dyDescent="0.25"/>
    <row r="209" s="34" customFormat="1" x14ac:dyDescent="0.25"/>
    <row r="210" s="34" customFormat="1" x14ac:dyDescent="0.25"/>
    <row r="211" s="34" customFormat="1" x14ac:dyDescent="0.25"/>
    <row r="212" s="34" customFormat="1" x14ac:dyDescent="0.25"/>
    <row r="213" s="34" customFormat="1" x14ac:dyDescent="0.25"/>
    <row r="214" s="34" customFormat="1" x14ac:dyDescent="0.25"/>
    <row r="215" s="34" customFormat="1" x14ac:dyDescent="0.25"/>
    <row r="216" s="34" customFormat="1" x14ac:dyDescent="0.25"/>
    <row r="217" s="34" customFormat="1" x14ac:dyDescent="0.25"/>
    <row r="218" s="34" customFormat="1" x14ac:dyDescent="0.25"/>
    <row r="219" s="34" customFormat="1" x14ac:dyDescent="0.25"/>
    <row r="220" s="34" customFormat="1" x14ac:dyDescent="0.25"/>
    <row r="221" s="34" customFormat="1" x14ac:dyDescent="0.25"/>
    <row r="222" s="34" customFormat="1" x14ac:dyDescent="0.25"/>
    <row r="223" s="34" customFormat="1" x14ac:dyDescent="0.25"/>
    <row r="224" s="34" customFormat="1" x14ac:dyDescent="0.25"/>
    <row r="225" s="34" customFormat="1" x14ac:dyDescent="0.25"/>
    <row r="226" s="34" customFormat="1" x14ac:dyDescent="0.25"/>
    <row r="227" s="34" customFormat="1" x14ac:dyDescent="0.25"/>
    <row r="228" s="34" customFormat="1" x14ac:dyDescent="0.25"/>
    <row r="229" s="34" customFormat="1" x14ac:dyDescent="0.25"/>
    <row r="230" s="34" customFormat="1" x14ac:dyDescent="0.25"/>
    <row r="231" s="34" customFormat="1" x14ac:dyDescent="0.25"/>
    <row r="232" s="34" customFormat="1" x14ac:dyDescent="0.25"/>
    <row r="233" s="34" customFormat="1" x14ac:dyDescent="0.25"/>
    <row r="234" s="34" customFormat="1" x14ac:dyDescent="0.25"/>
    <row r="235" s="34" customFormat="1" x14ac:dyDescent="0.25"/>
    <row r="236" s="34" customFormat="1" x14ac:dyDescent="0.25"/>
    <row r="237" s="34" customFormat="1" x14ac:dyDescent="0.25"/>
    <row r="238" s="34" customFormat="1" x14ac:dyDescent="0.25"/>
    <row r="239" s="34" customFormat="1" x14ac:dyDescent="0.25"/>
    <row r="240" s="34" customFormat="1" x14ac:dyDescent="0.25"/>
    <row r="241" spans="5:7" s="34" customFormat="1" x14ac:dyDescent="0.25"/>
    <row r="242" spans="5:7" s="34" customFormat="1" x14ac:dyDescent="0.25"/>
    <row r="243" spans="5:7" s="34" customFormat="1" x14ac:dyDescent="0.25"/>
    <row r="244" spans="5:7" x14ac:dyDescent="0.25">
      <c r="E244" s="34"/>
      <c r="F244" s="34"/>
      <c r="G244" s="34"/>
    </row>
  </sheetData>
  <mergeCells count="8">
    <mergeCell ref="A53:C54"/>
    <mergeCell ref="A56:C56"/>
    <mergeCell ref="A4:G4"/>
    <mergeCell ref="A5:G5"/>
    <mergeCell ref="B7:C7"/>
    <mergeCell ref="F7:G7"/>
    <mergeCell ref="B36:C36"/>
    <mergeCell ref="F36:G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C61" sqref="C61"/>
    </sheetView>
  </sheetViews>
  <sheetFormatPr baseColWidth="10" defaultRowHeight="15" x14ac:dyDescent="0.25"/>
  <cols>
    <col min="1" max="1" width="24.28515625" customWidth="1"/>
    <col min="2" max="2" width="14" customWidth="1"/>
    <col min="3" max="3" width="16.85546875" customWidth="1"/>
    <col min="4" max="4" width="11.42578125" style="34"/>
    <col min="5" max="5" width="15.140625" style="34" customWidth="1"/>
    <col min="6" max="6" width="14.140625" style="34" customWidth="1"/>
  </cols>
  <sheetData>
    <row r="1" spans="1:6" x14ac:dyDescent="0.25">
      <c r="A1" s="34"/>
      <c r="B1" s="34"/>
      <c r="C1" s="34"/>
    </row>
    <row r="2" spans="1:6" x14ac:dyDescent="0.25">
      <c r="A2" s="34"/>
      <c r="B2" s="34"/>
      <c r="C2" s="34"/>
    </row>
    <row r="3" spans="1:6" x14ac:dyDescent="0.25">
      <c r="A3" s="34"/>
      <c r="B3" s="34"/>
      <c r="C3" s="34"/>
    </row>
    <row r="4" spans="1:6" ht="30.75" customHeight="1" x14ac:dyDescent="0.25">
      <c r="A4" s="180" t="s">
        <v>25</v>
      </c>
      <c r="B4" s="180"/>
      <c r="C4" s="180"/>
      <c r="D4" s="54"/>
      <c r="E4" s="54"/>
      <c r="F4" s="54"/>
    </row>
    <row r="5" spans="1:6" ht="15.75" thickBot="1" x14ac:dyDescent="0.3">
      <c r="A5" s="185" t="s">
        <v>26</v>
      </c>
      <c r="B5" s="185"/>
      <c r="C5" s="185"/>
      <c r="D5" s="82"/>
      <c r="E5" s="82"/>
      <c r="F5" s="73"/>
    </row>
    <row r="6" spans="1:6" x14ac:dyDescent="0.25">
      <c r="A6" s="41"/>
      <c r="B6" s="181">
        <v>2017</v>
      </c>
      <c r="C6" s="182"/>
      <c r="F6" s="79"/>
    </row>
    <row r="7" spans="1:6" x14ac:dyDescent="0.25">
      <c r="A7" s="42" t="s">
        <v>22</v>
      </c>
      <c r="B7" s="43" t="s">
        <v>21</v>
      </c>
      <c r="C7" s="44" t="s">
        <v>20</v>
      </c>
    </row>
    <row r="8" spans="1:6" x14ac:dyDescent="0.25">
      <c r="A8" s="25" t="s">
        <v>19</v>
      </c>
      <c r="B8" s="52">
        <f>+SUM(B9:B46)</f>
        <v>333328.29014039983</v>
      </c>
      <c r="C8" s="53">
        <f>+SUM(C9:C46)</f>
        <v>198509033.85589981</v>
      </c>
      <c r="D8" s="36"/>
      <c r="E8" s="36"/>
      <c r="F8" s="36"/>
    </row>
    <row r="9" spans="1:6" x14ac:dyDescent="0.25">
      <c r="A9" s="76" t="s">
        <v>27</v>
      </c>
      <c r="B9" s="77">
        <v>145673.11620599998</v>
      </c>
      <c r="C9" s="103">
        <v>80140997.577899843</v>
      </c>
      <c r="D9" s="36"/>
      <c r="E9" s="36"/>
      <c r="F9" s="36"/>
    </row>
    <row r="10" spans="1:6" x14ac:dyDescent="0.25">
      <c r="A10" s="76" t="s">
        <v>28</v>
      </c>
      <c r="B10" s="77">
        <v>41427.803939999925</v>
      </c>
      <c r="C10" s="103">
        <v>32298012.878500056</v>
      </c>
      <c r="D10" s="36"/>
      <c r="E10" s="36"/>
      <c r="F10" s="36"/>
    </row>
    <row r="11" spans="1:6" x14ac:dyDescent="0.25">
      <c r="A11" s="76" t="s">
        <v>29</v>
      </c>
      <c r="B11" s="77">
        <v>58228.496640000005</v>
      </c>
      <c r="C11" s="103">
        <v>31281662.138499994</v>
      </c>
      <c r="D11" s="36"/>
      <c r="E11" s="36"/>
      <c r="F11" s="36"/>
    </row>
    <row r="12" spans="1:6" x14ac:dyDescent="0.25">
      <c r="A12" s="76" t="s">
        <v>30</v>
      </c>
      <c r="B12" s="77">
        <v>26458.758679999959</v>
      </c>
      <c r="C12" s="103">
        <v>14834181.618699973</v>
      </c>
      <c r="D12" s="36"/>
      <c r="E12" s="36"/>
      <c r="F12" s="36"/>
    </row>
    <row r="13" spans="1:6" x14ac:dyDescent="0.25">
      <c r="A13" s="76" t="s">
        <v>31</v>
      </c>
      <c r="B13" s="77">
        <v>20400.73415</v>
      </c>
      <c r="C13" s="103">
        <v>11931781.136700012</v>
      </c>
      <c r="D13" s="36"/>
      <c r="E13" s="36"/>
      <c r="F13" s="36"/>
    </row>
    <row r="14" spans="1:6" x14ac:dyDescent="0.25">
      <c r="A14" s="76" t="s">
        <v>32</v>
      </c>
      <c r="B14" s="77">
        <v>4330.1014399999995</v>
      </c>
      <c r="C14" s="103">
        <v>4258463.6167000048</v>
      </c>
      <c r="D14" s="36"/>
      <c r="E14" s="36"/>
      <c r="F14" s="36"/>
    </row>
    <row r="15" spans="1:6" x14ac:dyDescent="0.25">
      <c r="A15" s="76" t="s">
        <v>33</v>
      </c>
      <c r="B15" s="77">
        <v>4945.2843200000007</v>
      </c>
      <c r="C15" s="103">
        <v>4046248.2782000005</v>
      </c>
      <c r="D15" s="36"/>
      <c r="E15" s="36"/>
      <c r="F15" s="36"/>
    </row>
    <row r="16" spans="1:6" x14ac:dyDescent="0.25">
      <c r="A16" s="76" t="s">
        <v>34</v>
      </c>
      <c r="B16" s="77">
        <v>5053.362680000012</v>
      </c>
      <c r="C16" s="103">
        <v>3835876.9381999997</v>
      </c>
      <c r="D16" s="36"/>
      <c r="E16" s="36"/>
      <c r="F16" s="36"/>
    </row>
    <row r="17" spans="1:6" x14ac:dyDescent="0.25">
      <c r="A17" s="76" t="s">
        <v>35</v>
      </c>
      <c r="B17" s="77">
        <v>6321.5508471000012</v>
      </c>
      <c r="C17" s="103">
        <v>2766066.3432999924</v>
      </c>
      <c r="D17" s="36"/>
      <c r="E17" s="36"/>
      <c r="F17" s="36"/>
    </row>
    <row r="18" spans="1:6" x14ac:dyDescent="0.25">
      <c r="A18" s="76" t="s">
        <v>36</v>
      </c>
      <c r="B18" s="77">
        <v>3462.4979999999978</v>
      </c>
      <c r="C18" s="103">
        <v>2414201.2068999996</v>
      </c>
      <c r="D18" s="36"/>
      <c r="E18" s="36"/>
      <c r="F18" s="36"/>
    </row>
    <row r="19" spans="1:6" x14ac:dyDescent="0.25">
      <c r="A19" s="76" t="s">
        <v>37</v>
      </c>
      <c r="B19" s="77">
        <v>3696.3026999999975</v>
      </c>
      <c r="C19" s="103">
        <v>2411316.7267000023</v>
      </c>
      <c r="D19" s="36"/>
      <c r="E19" s="36"/>
      <c r="F19" s="36"/>
    </row>
    <row r="20" spans="1:6" x14ac:dyDescent="0.25">
      <c r="A20" s="76" t="s">
        <v>38</v>
      </c>
      <c r="B20" s="77">
        <v>3447.6423599999994</v>
      </c>
      <c r="C20" s="103">
        <v>2301027.6349999988</v>
      </c>
      <c r="D20" s="36"/>
      <c r="E20" s="36"/>
      <c r="F20" s="36"/>
    </row>
    <row r="21" spans="1:6" x14ac:dyDescent="0.25">
      <c r="A21" s="76" t="s">
        <v>39</v>
      </c>
      <c r="B21" s="77">
        <v>3481.219267300004</v>
      </c>
      <c r="C21" s="103">
        <v>1929186.5364000003</v>
      </c>
      <c r="D21" s="36"/>
      <c r="E21" s="36"/>
      <c r="F21" s="36"/>
    </row>
    <row r="22" spans="1:6" x14ac:dyDescent="0.25">
      <c r="A22" s="76" t="s">
        <v>40</v>
      </c>
      <c r="B22" s="77">
        <v>2096.9667599999971</v>
      </c>
      <c r="C22" s="103">
        <v>1698894.7124000022</v>
      </c>
      <c r="D22" s="36"/>
      <c r="E22" s="36"/>
      <c r="F22" s="36"/>
    </row>
    <row r="23" spans="1:6" x14ac:dyDescent="0.25">
      <c r="A23" s="76" t="s">
        <v>41</v>
      </c>
      <c r="B23" s="77">
        <v>1628.2958299999998</v>
      </c>
      <c r="C23" s="103">
        <v>961186.07319999998</v>
      </c>
      <c r="D23" s="36"/>
      <c r="E23" s="36"/>
      <c r="F23" s="36"/>
    </row>
    <row r="24" spans="1:6" x14ac:dyDescent="0.25">
      <c r="A24" s="76" t="s">
        <v>42</v>
      </c>
      <c r="B24" s="77">
        <v>1471.5064000000002</v>
      </c>
      <c r="C24" s="103">
        <v>613255.14740000037</v>
      </c>
      <c r="D24" s="36"/>
      <c r="E24" s="36"/>
      <c r="F24" s="36"/>
    </row>
    <row r="25" spans="1:6" x14ac:dyDescent="0.25">
      <c r="A25" s="76" t="s">
        <v>43</v>
      </c>
      <c r="B25" s="77">
        <v>550.36175999999966</v>
      </c>
      <c r="C25" s="103">
        <v>353024.09579999995</v>
      </c>
      <c r="D25" s="36"/>
      <c r="E25" s="36"/>
      <c r="F25" s="36"/>
    </row>
    <row r="26" spans="1:6" x14ac:dyDescent="0.25">
      <c r="A26" s="76" t="s">
        <v>44</v>
      </c>
      <c r="B26" s="77">
        <v>243.1</v>
      </c>
      <c r="C26" s="103">
        <v>184800.88</v>
      </c>
      <c r="D26" s="36"/>
      <c r="E26" s="36"/>
      <c r="F26" s="36"/>
    </row>
    <row r="27" spans="1:6" x14ac:dyDescent="0.25">
      <c r="A27" s="76" t="s">
        <v>45</v>
      </c>
      <c r="B27" s="77">
        <v>226.67099999999999</v>
      </c>
      <c r="C27" s="103">
        <v>118686.31540000001</v>
      </c>
    </row>
    <row r="28" spans="1:6" x14ac:dyDescent="0.25">
      <c r="A28" s="76" t="s">
        <v>46</v>
      </c>
      <c r="B28" s="77">
        <v>88.663839999999936</v>
      </c>
      <c r="C28" s="103">
        <v>58818.032100000004</v>
      </c>
    </row>
    <row r="29" spans="1:6" x14ac:dyDescent="0.25">
      <c r="A29" s="76" t="s">
        <v>47</v>
      </c>
      <c r="B29" s="77">
        <v>58.045000000000002</v>
      </c>
      <c r="C29" s="103">
        <v>52895.649999999994</v>
      </c>
    </row>
    <row r="30" spans="1:6" x14ac:dyDescent="0.25">
      <c r="A30" s="76" t="s">
        <v>48</v>
      </c>
      <c r="B30" s="77">
        <v>12.201000000000001</v>
      </c>
      <c r="C30" s="103">
        <v>7738.2407999999996</v>
      </c>
    </row>
    <row r="31" spans="1:6" x14ac:dyDescent="0.25">
      <c r="A31" s="76" t="s">
        <v>49</v>
      </c>
      <c r="B31" s="77">
        <v>18.515999999999998</v>
      </c>
      <c r="C31" s="103">
        <v>5584.9948000000004</v>
      </c>
      <c r="E31" s="36"/>
      <c r="F31" s="36"/>
    </row>
    <row r="32" spans="1:6" x14ac:dyDescent="0.25">
      <c r="A32" s="76" t="s">
        <v>50</v>
      </c>
      <c r="B32" s="77">
        <v>3.4545500000000002</v>
      </c>
      <c r="C32" s="103">
        <v>1200</v>
      </c>
      <c r="E32" s="36"/>
      <c r="F32" s="36"/>
    </row>
    <row r="33" spans="1:6" x14ac:dyDescent="0.25">
      <c r="A33" s="76" t="s">
        <v>51</v>
      </c>
      <c r="B33" s="77">
        <v>1.701080000000001</v>
      </c>
      <c r="C33" s="103">
        <v>822.04309999999998</v>
      </c>
      <c r="E33" s="36"/>
      <c r="F33" s="36"/>
    </row>
    <row r="34" spans="1:6" x14ac:dyDescent="0.25">
      <c r="A34" s="76" t="s">
        <v>52</v>
      </c>
      <c r="B34" s="77">
        <v>0.5</v>
      </c>
      <c r="C34" s="103">
        <v>500</v>
      </c>
    </row>
    <row r="35" spans="1:6" x14ac:dyDescent="0.25">
      <c r="A35" s="76" t="s">
        <v>53</v>
      </c>
      <c r="B35" s="77">
        <v>0.45</v>
      </c>
      <c r="C35" s="103">
        <v>495</v>
      </c>
    </row>
    <row r="36" spans="1:6" x14ac:dyDescent="0.25">
      <c r="A36" s="76" t="s">
        <v>54</v>
      </c>
      <c r="B36" s="77">
        <v>2.1999999999999999E-2</v>
      </c>
      <c r="C36" s="103">
        <v>472.5</v>
      </c>
    </row>
    <row r="37" spans="1:6" x14ac:dyDescent="0.25">
      <c r="A37" s="76" t="s">
        <v>55</v>
      </c>
      <c r="B37" s="77">
        <v>0.36</v>
      </c>
      <c r="C37" s="103">
        <v>468</v>
      </c>
    </row>
    <row r="38" spans="1:6" x14ac:dyDescent="0.25">
      <c r="A38" s="76" t="s">
        <v>56</v>
      </c>
      <c r="B38" s="77">
        <v>0.2</v>
      </c>
      <c r="C38" s="103">
        <v>425.88</v>
      </c>
    </row>
    <row r="39" spans="1:6" x14ac:dyDescent="0.25">
      <c r="A39" s="76" t="s">
        <v>57</v>
      </c>
      <c r="B39" s="77">
        <v>1.7999999999999999E-2</v>
      </c>
      <c r="C39" s="103">
        <v>358.56</v>
      </c>
    </row>
    <row r="40" spans="1:6" x14ac:dyDescent="0.25">
      <c r="A40" s="76" t="s">
        <v>58</v>
      </c>
      <c r="B40" s="77">
        <v>0.16362000000000002</v>
      </c>
      <c r="C40" s="103">
        <v>237.249</v>
      </c>
    </row>
    <row r="41" spans="1:6" x14ac:dyDescent="0.25">
      <c r="A41" s="76" t="s">
        <v>59</v>
      </c>
      <c r="B41" s="77">
        <v>4.1799999999999997E-2</v>
      </c>
      <c r="C41" s="103">
        <v>45.160699999999999</v>
      </c>
    </row>
    <row r="42" spans="1:6" x14ac:dyDescent="0.25">
      <c r="A42" s="76" t="s">
        <v>60</v>
      </c>
      <c r="B42" s="77">
        <v>0.04</v>
      </c>
      <c r="C42" s="103">
        <v>44</v>
      </c>
    </row>
    <row r="43" spans="1:6" x14ac:dyDescent="0.25">
      <c r="A43" s="76" t="s">
        <v>61</v>
      </c>
      <c r="B43" s="77">
        <v>3.5999999999999997E-2</v>
      </c>
      <c r="C43" s="103">
        <v>20</v>
      </c>
    </row>
    <row r="44" spans="1:6" x14ac:dyDescent="0.25">
      <c r="A44" s="76" t="s">
        <v>62</v>
      </c>
      <c r="B44" s="77">
        <v>1.7270000000000001E-2</v>
      </c>
      <c r="C44" s="103">
        <v>19.689499999999999</v>
      </c>
    </row>
    <row r="45" spans="1:6" x14ac:dyDescent="0.25">
      <c r="A45" s="76" t="s">
        <v>63</v>
      </c>
      <c r="B45" s="77">
        <v>8.6999999999999994E-2</v>
      </c>
      <c r="C45" s="103">
        <v>19</v>
      </c>
    </row>
    <row r="46" spans="1:6" ht="15.75" thickBot="1" x14ac:dyDescent="0.3">
      <c r="A46" s="148"/>
      <c r="B46" s="107"/>
      <c r="C46" s="108"/>
    </row>
    <row r="47" spans="1:6" x14ac:dyDescent="0.25">
      <c r="A47" s="76"/>
      <c r="B47" s="77"/>
      <c r="C47" s="77"/>
    </row>
    <row r="48" spans="1:6" ht="15.75" thickBot="1" x14ac:dyDescent="0.3">
      <c r="A48" s="48"/>
      <c r="B48" s="49"/>
      <c r="C48" s="49"/>
    </row>
    <row r="49" spans="1:6" ht="22.5" customHeight="1" x14ac:dyDescent="0.25">
      <c r="A49" s="31" t="s">
        <v>16</v>
      </c>
      <c r="B49" s="50">
        <f>+SUM(B50:B71)</f>
        <v>10895.881517200001</v>
      </c>
      <c r="C49" s="51">
        <f>+SUM(C50:C71)</f>
        <v>5006999.3330000052</v>
      </c>
      <c r="D49" s="36"/>
    </row>
    <row r="50" spans="1:6" x14ac:dyDescent="0.25">
      <c r="A50" s="76" t="s">
        <v>35</v>
      </c>
      <c r="B50" s="78">
        <v>9374.8556150999993</v>
      </c>
      <c r="C50" s="104">
        <v>3459407.7280000038</v>
      </c>
      <c r="D50" s="36"/>
      <c r="E50" s="36"/>
      <c r="F50" s="36"/>
    </row>
    <row r="51" spans="1:6" x14ac:dyDescent="0.25">
      <c r="A51" s="76" t="s">
        <v>45</v>
      </c>
      <c r="B51" s="77">
        <v>416.35109000000006</v>
      </c>
      <c r="C51" s="103">
        <v>763751.6189</v>
      </c>
      <c r="D51" s="36"/>
      <c r="E51" s="36"/>
      <c r="F51" s="36"/>
    </row>
    <row r="52" spans="1:6" x14ac:dyDescent="0.25">
      <c r="A52" s="76" t="s">
        <v>41</v>
      </c>
      <c r="B52" s="77">
        <v>514.35508000000004</v>
      </c>
      <c r="C52" s="103">
        <v>437707.54749999993</v>
      </c>
      <c r="D52" s="36"/>
      <c r="E52" s="36"/>
      <c r="F52" s="36"/>
    </row>
    <row r="53" spans="1:6" x14ac:dyDescent="0.25">
      <c r="A53" s="76" t="s">
        <v>39</v>
      </c>
      <c r="B53" s="77">
        <v>180.15940280000029</v>
      </c>
      <c r="C53" s="103">
        <v>116870.68399999995</v>
      </c>
      <c r="D53" s="36"/>
      <c r="E53" s="36"/>
      <c r="F53" s="36"/>
    </row>
    <row r="54" spans="1:6" x14ac:dyDescent="0.25">
      <c r="A54" s="76" t="s">
        <v>51</v>
      </c>
      <c r="B54" s="77">
        <v>163.55253929999975</v>
      </c>
      <c r="C54" s="103">
        <v>93149.758299999987</v>
      </c>
      <c r="D54" s="36"/>
      <c r="E54" s="36"/>
      <c r="F54" s="36"/>
    </row>
    <row r="55" spans="1:6" x14ac:dyDescent="0.25">
      <c r="A55" s="76" t="s">
        <v>64</v>
      </c>
      <c r="B55" s="77">
        <v>98.973489999999998</v>
      </c>
      <c r="C55" s="103">
        <v>61126.015199999893</v>
      </c>
      <c r="D55" s="36"/>
      <c r="E55" s="36"/>
      <c r="F55" s="36"/>
    </row>
    <row r="56" spans="1:6" x14ac:dyDescent="0.25">
      <c r="A56" s="76" t="s">
        <v>65</v>
      </c>
      <c r="B56" s="77">
        <v>50.23</v>
      </c>
      <c r="C56" s="103">
        <v>19940.148000000001</v>
      </c>
      <c r="D56" s="36"/>
      <c r="E56" s="36"/>
      <c r="F56" s="36"/>
    </row>
    <row r="57" spans="1:6" x14ac:dyDescent="0.25">
      <c r="A57" s="76" t="s">
        <v>31</v>
      </c>
      <c r="B57" s="77">
        <v>29.08951999999999</v>
      </c>
      <c r="C57" s="103">
        <v>13541.199600000007</v>
      </c>
      <c r="D57" s="36"/>
      <c r="E57" s="36"/>
      <c r="F57" s="36"/>
    </row>
    <row r="58" spans="1:6" x14ac:dyDescent="0.25">
      <c r="A58" s="76" t="s">
        <v>66</v>
      </c>
      <c r="B58" s="77">
        <v>13.611000000000001</v>
      </c>
      <c r="C58" s="103">
        <v>12199.0856</v>
      </c>
      <c r="D58" s="36"/>
      <c r="E58" s="36"/>
      <c r="F58" s="36"/>
    </row>
    <row r="59" spans="1:6" x14ac:dyDescent="0.25">
      <c r="A59" s="76" t="s">
        <v>37</v>
      </c>
      <c r="B59" s="77">
        <v>33.287270000000007</v>
      </c>
      <c r="C59" s="103">
        <v>11177.535400000001</v>
      </c>
      <c r="D59" s="36"/>
      <c r="E59" s="36"/>
      <c r="F59" s="36"/>
    </row>
    <row r="60" spans="1:6" x14ac:dyDescent="0.25">
      <c r="A60" s="76" t="s">
        <v>48</v>
      </c>
      <c r="B60" s="77">
        <v>8.3829999999999991</v>
      </c>
      <c r="C60" s="103">
        <v>6429.7268000000004</v>
      </c>
      <c r="D60" s="36"/>
      <c r="E60" s="36"/>
      <c r="F60" s="36"/>
    </row>
    <row r="61" spans="1:6" x14ac:dyDescent="0.25">
      <c r="A61" s="76" t="s">
        <v>47</v>
      </c>
      <c r="B61" s="77">
        <v>4.09</v>
      </c>
      <c r="C61" s="103">
        <v>4935.6000000000004</v>
      </c>
      <c r="D61" s="36"/>
      <c r="E61" s="36"/>
      <c r="F61" s="36"/>
    </row>
    <row r="62" spans="1:6" x14ac:dyDescent="0.25">
      <c r="A62" s="76" t="s">
        <v>33</v>
      </c>
      <c r="B62" s="77">
        <v>2.33968</v>
      </c>
      <c r="C62" s="103">
        <v>2009.9179999999999</v>
      </c>
      <c r="D62" s="36"/>
      <c r="E62" s="36"/>
      <c r="F62" s="36"/>
    </row>
    <row r="63" spans="1:6" x14ac:dyDescent="0.25">
      <c r="A63" s="76" t="s">
        <v>34</v>
      </c>
      <c r="B63" s="77">
        <v>1.5735600000000001</v>
      </c>
      <c r="C63" s="103">
        <v>1692.3278000000003</v>
      </c>
      <c r="D63" s="36"/>
      <c r="E63" s="36"/>
      <c r="F63" s="36"/>
    </row>
    <row r="64" spans="1:6" x14ac:dyDescent="0.25">
      <c r="A64" s="76" t="s">
        <v>27</v>
      </c>
      <c r="B64" s="77">
        <v>3.1204400000000003</v>
      </c>
      <c r="C64" s="103">
        <v>1518.5995</v>
      </c>
      <c r="D64" s="36"/>
      <c r="E64" s="36"/>
      <c r="F64" s="36"/>
    </row>
    <row r="65" spans="1:6" x14ac:dyDescent="0.25">
      <c r="A65" s="76" t="s">
        <v>58</v>
      </c>
      <c r="B65" s="77">
        <v>0.95453999999999994</v>
      </c>
      <c r="C65" s="103">
        <v>620.45100000000002</v>
      </c>
      <c r="D65" s="36"/>
      <c r="E65" s="36"/>
      <c r="F65" s="36"/>
    </row>
    <row r="66" spans="1:6" x14ac:dyDescent="0.25">
      <c r="A66" s="76" t="s">
        <v>67</v>
      </c>
      <c r="B66" s="77">
        <v>0.6</v>
      </c>
      <c r="C66" s="103">
        <v>599.94000000000005</v>
      </c>
      <c r="D66" s="36"/>
      <c r="E66" s="36"/>
      <c r="F66" s="36"/>
    </row>
    <row r="67" spans="1:6" x14ac:dyDescent="0.25">
      <c r="A67" s="76" t="s">
        <v>46</v>
      </c>
      <c r="B67" s="77">
        <v>0.12909000000000001</v>
      </c>
      <c r="C67" s="103">
        <v>254.39339999999999</v>
      </c>
      <c r="D67" s="36"/>
      <c r="E67" s="36"/>
      <c r="F67" s="36"/>
    </row>
    <row r="68" spans="1:6" x14ac:dyDescent="0.25">
      <c r="A68" s="76" t="s">
        <v>61</v>
      </c>
      <c r="B68" s="77">
        <v>0.11</v>
      </c>
      <c r="C68" s="103">
        <v>35</v>
      </c>
      <c r="D68" s="36"/>
      <c r="E68" s="36"/>
      <c r="F68" s="36"/>
    </row>
    <row r="69" spans="1:6" x14ac:dyDescent="0.25">
      <c r="A69" s="76" t="s">
        <v>68</v>
      </c>
      <c r="B69" s="77">
        <v>2.7199999999999998E-2</v>
      </c>
      <c r="C69" s="103">
        <v>19.856000000000002</v>
      </c>
      <c r="D69" s="36"/>
      <c r="E69" s="36"/>
      <c r="F69" s="36"/>
    </row>
    <row r="70" spans="1:6" x14ac:dyDescent="0.25">
      <c r="A70" s="76" t="s">
        <v>29</v>
      </c>
      <c r="B70" s="77">
        <v>8.8999999999999996E-2</v>
      </c>
      <c r="C70" s="103">
        <v>12.2</v>
      </c>
      <c r="D70" s="36"/>
      <c r="E70" s="36"/>
      <c r="F70" s="36"/>
    </row>
    <row r="71" spans="1:6" s="34" customFormat="1" ht="7.5" customHeight="1" thickBot="1" x14ac:dyDescent="0.3">
      <c r="A71" s="149"/>
      <c r="B71" s="150"/>
      <c r="C71" s="151"/>
    </row>
    <row r="72" spans="1:6" s="34" customFormat="1" ht="6.75" customHeight="1" x14ac:dyDescent="0.25">
      <c r="A72" s="83"/>
      <c r="B72" s="83"/>
      <c r="C72" s="83"/>
    </row>
    <row r="73" spans="1:6" ht="24" customHeight="1" x14ac:dyDescent="0.25">
      <c r="A73" s="183" t="s">
        <v>104</v>
      </c>
      <c r="B73" s="183"/>
      <c r="C73" s="183"/>
      <c r="D73" s="80"/>
      <c r="E73" s="80"/>
      <c r="F73" s="80"/>
    </row>
    <row r="74" spans="1:6" x14ac:dyDescent="0.25">
      <c r="A74" s="38" t="s">
        <v>111</v>
      </c>
      <c r="B74" s="40"/>
      <c r="C74" s="40"/>
    </row>
    <row r="75" spans="1:6" ht="27.75" customHeight="1" x14ac:dyDescent="0.25">
      <c r="A75" s="184" t="s">
        <v>113</v>
      </c>
      <c r="B75" s="184"/>
      <c r="C75" s="184"/>
      <c r="D75" s="81"/>
      <c r="E75" s="81"/>
    </row>
    <row r="76" spans="1:6" s="34" customFormat="1" x14ac:dyDescent="0.25"/>
    <row r="77" spans="1:6" s="34" customFormat="1" x14ac:dyDescent="0.25"/>
    <row r="78" spans="1:6" s="34" customFormat="1" x14ac:dyDescent="0.25"/>
    <row r="79" spans="1:6" s="34" customFormat="1" x14ac:dyDescent="0.25"/>
    <row r="80" spans="1:6" s="34" customFormat="1" x14ac:dyDescent="0.25"/>
    <row r="81" s="34" customFormat="1" x14ac:dyDescent="0.25"/>
    <row r="82" s="34" customFormat="1" x14ac:dyDescent="0.25"/>
  </sheetData>
  <mergeCells count="5">
    <mergeCell ref="A4:C4"/>
    <mergeCell ref="B6:C6"/>
    <mergeCell ref="A73:C73"/>
    <mergeCell ref="A75:C75"/>
    <mergeCell ref="A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B45" sqref="B45"/>
    </sheetView>
  </sheetViews>
  <sheetFormatPr baseColWidth="10" defaultRowHeight="15" x14ac:dyDescent="0.25"/>
  <cols>
    <col min="1" max="1" width="28.140625" customWidth="1"/>
    <col min="2" max="2" width="12.28515625" customWidth="1"/>
    <col min="3" max="3" width="14.5703125" customWidth="1"/>
    <col min="4" max="4" width="3.7109375" style="34" customWidth="1"/>
    <col min="5" max="5" width="18.140625" style="34" customWidth="1"/>
    <col min="6" max="6" width="14.140625" style="34" customWidth="1"/>
    <col min="7" max="7" width="14.85546875" style="34" customWidth="1"/>
    <col min="8" max="10" width="11.42578125" style="34"/>
  </cols>
  <sheetData>
    <row r="1" spans="1:9" x14ac:dyDescent="0.25">
      <c r="A1" s="34"/>
      <c r="B1" s="34"/>
      <c r="C1" s="34"/>
    </row>
    <row r="2" spans="1:9" x14ac:dyDescent="0.25">
      <c r="A2" s="34"/>
      <c r="B2" s="34"/>
      <c r="C2" s="34"/>
    </row>
    <row r="3" spans="1:9" x14ac:dyDescent="0.25">
      <c r="A3" s="34"/>
      <c r="B3" s="34"/>
      <c r="C3" s="34"/>
    </row>
    <row r="4" spans="1:9" ht="15.75" x14ac:dyDescent="0.25">
      <c r="A4" s="178" t="s">
        <v>69</v>
      </c>
      <c r="B4" s="178"/>
      <c r="C4" s="178"/>
      <c r="D4" s="178"/>
      <c r="E4" s="178"/>
      <c r="F4" s="178"/>
      <c r="G4" s="178"/>
    </row>
    <row r="5" spans="1:9" ht="15.75" thickBot="1" x14ac:dyDescent="0.3">
      <c r="A5" s="189" t="s">
        <v>26</v>
      </c>
      <c r="B5" s="189"/>
      <c r="C5" s="189"/>
      <c r="D5" s="189"/>
      <c r="E5" s="189"/>
      <c r="F5" s="189"/>
      <c r="G5" s="189"/>
    </row>
    <row r="6" spans="1:9" x14ac:dyDescent="0.25">
      <c r="A6" s="41"/>
      <c r="B6" s="181"/>
      <c r="C6" s="182"/>
      <c r="E6" s="89"/>
      <c r="F6" s="187"/>
      <c r="G6" s="188"/>
    </row>
    <row r="7" spans="1:9" x14ac:dyDescent="0.25">
      <c r="A7" s="42" t="s">
        <v>22</v>
      </c>
      <c r="B7" s="43" t="s">
        <v>21</v>
      </c>
      <c r="C7" s="44" t="s">
        <v>20</v>
      </c>
      <c r="E7" s="90" t="s">
        <v>22</v>
      </c>
      <c r="F7" s="91" t="s">
        <v>21</v>
      </c>
      <c r="G7" s="92" t="s">
        <v>20</v>
      </c>
    </row>
    <row r="8" spans="1:9" x14ac:dyDescent="0.25">
      <c r="A8" s="25" t="s">
        <v>92</v>
      </c>
      <c r="B8" s="52">
        <f>+SUM(B9:B38)</f>
        <v>62779.622195200012</v>
      </c>
      <c r="C8" s="53">
        <f>+SUM(C9:C38)</f>
        <v>34242245.467500016</v>
      </c>
      <c r="D8" s="36"/>
      <c r="E8" s="25" t="s">
        <v>91</v>
      </c>
      <c r="F8" s="52">
        <f>+SUM(F9:F38)</f>
        <v>224957.81626770092</v>
      </c>
      <c r="G8" s="53">
        <f>+SUM(G9:G38)</f>
        <v>140047245.4641</v>
      </c>
      <c r="I8" s="36"/>
    </row>
    <row r="9" spans="1:9" x14ac:dyDescent="0.25">
      <c r="A9" s="102" t="s">
        <v>10</v>
      </c>
      <c r="B9" s="77">
        <v>3526.3268199999998</v>
      </c>
      <c r="C9" s="103">
        <v>2621351.9204000011</v>
      </c>
      <c r="D9" s="36"/>
      <c r="E9" s="102" t="s">
        <v>10</v>
      </c>
      <c r="F9" s="77">
        <v>12882.785690000015</v>
      </c>
      <c r="G9" s="103">
        <v>8153584.1872000033</v>
      </c>
    </row>
    <row r="10" spans="1:9" x14ac:dyDescent="0.25">
      <c r="A10" s="102" t="s">
        <v>70</v>
      </c>
      <c r="B10" s="77">
        <v>0.157</v>
      </c>
      <c r="C10" s="103">
        <v>20</v>
      </c>
      <c r="D10" s="36"/>
      <c r="E10" s="102" t="s">
        <v>18</v>
      </c>
      <c r="F10" s="77">
        <v>1070.4046000000001</v>
      </c>
      <c r="G10" s="103">
        <v>809525.03939999978</v>
      </c>
    </row>
    <row r="11" spans="1:9" x14ac:dyDescent="0.25">
      <c r="A11" s="102" t="s">
        <v>18</v>
      </c>
      <c r="B11" s="77">
        <v>2388.1017200000006</v>
      </c>
      <c r="C11" s="103">
        <v>1689276.1262000015</v>
      </c>
      <c r="D11" s="36"/>
      <c r="E11" s="102" t="s">
        <v>93</v>
      </c>
      <c r="F11" s="77">
        <v>6091.8418076999997</v>
      </c>
      <c r="G11" s="103">
        <v>5938388.0409000013</v>
      </c>
    </row>
    <row r="12" spans="1:9" x14ac:dyDescent="0.25">
      <c r="A12" s="102" t="s">
        <v>9</v>
      </c>
      <c r="B12" s="77">
        <v>0.67243999999999993</v>
      </c>
      <c r="C12" s="103">
        <v>373.35469999999998</v>
      </c>
      <c r="D12" s="36"/>
      <c r="E12" s="102" t="s">
        <v>12</v>
      </c>
      <c r="F12" s="77">
        <v>137.13839999999999</v>
      </c>
      <c r="G12" s="103">
        <v>45357.546200000004</v>
      </c>
    </row>
    <row r="13" spans="1:9" x14ac:dyDescent="0.25">
      <c r="A13" s="102" t="s">
        <v>71</v>
      </c>
      <c r="B13" s="77">
        <v>6.4999999999999997E-3</v>
      </c>
      <c r="C13" s="103">
        <v>63.481000000000002</v>
      </c>
      <c r="D13" s="36"/>
      <c r="E13" s="102" t="s">
        <v>72</v>
      </c>
      <c r="F13" s="77">
        <v>2893.7936799999993</v>
      </c>
      <c r="G13" s="103">
        <v>1975124.3130000003</v>
      </c>
    </row>
    <row r="14" spans="1:9" x14ac:dyDescent="0.25">
      <c r="A14" s="102" t="s">
        <v>12</v>
      </c>
      <c r="B14" s="77">
        <v>666.55700000000013</v>
      </c>
      <c r="C14" s="103">
        <v>266225.88380000001</v>
      </c>
      <c r="D14" s="36"/>
      <c r="E14" s="102" t="s">
        <v>7</v>
      </c>
      <c r="F14" s="77">
        <v>1228.4407999999994</v>
      </c>
      <c r="G14" s="103">
        <v>939590.62290000054</v>
      </c>
    </row>
    <row r="15" spans="1:9" x14ac:dyDescent="0.25">
      <c r="A15" s="102" t="s">
        <v>72</v>
      </c>
      <c r="B15" s="77">
        <v>372.72265799999974</v>
      </c>
      <c r="C15" s="103">
        <v>214633.97419999988</v>
      </c>
      <c r="D15" s="36"/>
      <c r="E15" s="102" t="s">
        <v>73</v>
      </c>
      <c r="F15" s="77">
        <v>1082.41228</v>
      </c>
      <c r="G15" s="103">
        <v>437141.90929999977</v>
      </c>
    </row>
    <row r="16" spans="1:9" x14ac:dyDescent="0.25">
      <c r="A16" s="102" t="s">
        <v>7</v>
      </c>
      <c r="B16" s="77">
        <v>5.8818099999999998</v>
      </c>
      <c r="C16" s="103">
        <v>5729.2101000000002</v>
      </c>
      <c r="D16" s="36"/>
      <c r="E16" s="102" t="s">
        <v>94</v>
      </c>
      <c r="F16" s="77">
        <v>2010.4381199999993</v>
      </c>
      <c r="G16" s="103">
        <v>1876730.4513000001</v>
      </c>
    </row>
    <row r="17" spans="1:7" x14ac:dyDescent="0.25">
      <c r="A17" s="102" t="s">
        <v>73</v>
      </c>
      <c r="B17" s="77">
        <v>8413.8613666000001</v>
      </c>
      <c r="C17" s="103">
        <v>3154839.8548999997</v>
      </c>
      <c r="D17" s="36"/>
      <c r="E17" s="102" t="s">
        <v>17</v>
      </c>
      <c r="F17" s="77">
        <v>3212.9562000000019</v>
      </c>
      <c r="G17" s="103">
        <v>2635929.1861000005</v>
      </c>
    </row>
    <row r="18" spans="1:7" x14ac:dyDescent="0.25">
      <c r="A18" s="102" t="s">
        <v>74</v>
      </c>
      <c r="B18" s="77">
        <v>7.2569999999999996E-2</v>
      </c>
      <c r="C18" s="103">
        <v>83.963499999999996</v>
      </c>
      <c r="D18" s="36"/>
      <c r="E18" s="102" t="s">
        <v>95</v>
      </c>
      <c r="F18" s="77">
        <v>2909.5355999999988</v>
      </c>
      <c r="G18" s="103">
        <v>2059790.6499999994</v>
      </c>
    </row>
    <row r="19" spans="1:7" x14ac:dyDescent="0.25">
      <c r="A19" s="102" t="s">
        <v>75</v>
      </c>
      <c r="B19" s="77">
        <v>41.48686</v>
      </c>
      <c r="C19" s="103">
        <v>13553.242</v>
      </c>
      <c r="D19" s="36"/>
      <c r="E19" s="102" t="s">
        <v>80</v>
      </c>
      <c r="F19" s="77">
        <v>74729.049010000512</v>
      </c>
      <c r="G19" s="103">
        <v>44314515.080899984</v>
      </c>
    </row>
    <row r="20" spans="1:7" x14ac:dyDescent="0.25">
      <c r="A20" s="102" t="s">
        <v>76</v>
      </c>
      <c r="B20" s="77">
        <v>3.8660399999999999</v>
      </c>
      <c r="C20" s="103">
        <v>2548.1571999999996</v>
      </c>
      <c r="D20" s="36"/>
      <c r="E20" s="102" t="s">
        <v>81</v>
      </c>
      <c r="F20" s="77">
        <v>58.773600000000009</v>
      </c>
      <c r="G20" s="103">
        <v>53454.589200000002</v>
      </c>
    </row>
    <row r="21" spans="1:7" x14ac:dyDescent="0.25">
      <c r="A21" s="102" t="s">
        <v>77</v>
      </c>
      <c r="B21" s="77">
        <v>8.1639999999999997</v>
      </c>
      <c r="C21" s="103">
        <v>6749.8872000000001</v>
      </c>
      <c r="D21" s="36"/>
      <c r="E21" s="102" t="s">
        <v>82</v>
      </c>
      <c r="F21" s="77">
        <v>195.91200000000003</v>
      </c>
      <c r="G21" s="103">
        <v>93528.388600000006</v>
      </c>
    </row>
    <row r="22" spans="1:7" x14ac:dyDescent="0.25">
      <c r="A22" s="102" t="s">
        <v>17</v>
      </c>
      <c r="B22" s="77">
        <v>533.31632000000025</v>
      </c>
      <c r="C22" s="103">
        <v>338521.88780000014</v>
      </c>
      <c r="D22" s="36"/>
      <c r="E22" s="102" t="s">
        <v>13</v>
      </c>
      <c r="F22" s="77">
        <v>101361.9216200004</v>
      </c>
      <c r="G22" s="103">
        <v>59033417.758799993</v>
      </c>
    </row>
    <row r="23" spans="1:7" x14ac:dyDescent="0.25">
      <c r="A23" s="102" t="s">
        <v>78</v>
      </c>
      <c r="B23" s="77">
        <v>45.136000000000003</v>
      </c>
      <c r="C23" s="103">
        <v>41103.100000000006</v>
      </c>
      <c r="D23" s="36"/>
      <c r="E23" s="102" t="s">
        <v>88</v>
      </c>
      <c r="F23" s="77">
        <v>14856.062259999979</v>
      </c>
      <c r="G23" s="103">
        <v>11479975.620100008</v>
      </c>
    </row>
    <row r="24" spans="1:7" x14ac:dyDescent="0.25">
      <c r="A24" s="102" t="s">
        <v>79</v>
      </c>
      <c r="B24" s="77">
        <v>2.8863799999999991</v>
      </c>
      <c r="C24" s="103">
        <v>2972.9713999999994</v>
      </c>
      <c r="D24" s="36"/>
      <c r="E24" s="102" t="s">
        <v>96</v>
      </c>
      <c r="F24" s="77">
        <v>199.345</v>
      </c>
      <c r="G24" s="103">
        <v>173288.98700000002</v>
      </c>
    </row>
    <row r="25" spans="1:7" x14ac:dyDescent="0.25">
      <c r="A25" s="102" t="s">
        <v>80</v>
      </c>
      <c r="B25" s="77">
        <v>16088.595100599992</v>
      </c>
      <c r="C25" s="103">
        <v>8577434.2040999979</v>
      </c>
      <c r="D25" s="36"/>
      <c r="E25" s="102" t="s">
        <v>89</v>
      </c>
      <c r="F25" s="77">
        <v>37.005600000000008</v>
      </c>
      <c r="G25" s="103">
        <v>27903.093199999999</v>
      </c>
    </row>
    <row r="26" spans="1:7" ht="15.75" thickBot="1" x14ac:dyDescent="0.3">
      <c r="A26" s="102" t="s">
        <v>81</v>
      </c>
      <c r="B26" s="77">
        <v>23.509439999999994</v>
      </c>
      <c r="C26" s="103">
        <v>15527.6371</v>
      </c>
      <c r="D26" s="36"/>
      <c r="E26" s="24"/>
      <c r="F26" s="46"/>
      <c r="G26" s="47"/>
    </row>
    <row r="27" spans="1:7" x14ac:dyDescent="0.25">
      <c r="A27" s="102" t="s">
        <v>82</v>
      </c>
      <c r="B27" s="77">
        <v>429.04560000000004</v>
      </c>
      <c r="C27" s="103">
        <v>185514.81850000002</v>
      </c>
      <c r="D27" s="36"/>
      <c r="E27" s="87"/>
      <c r="F27" s="45"/>
      <c r="G27" s="45"/>
    </row>
    <row r="28" spans="1:7" x14ac:dyDescent="0.25">
      <c r="A28" s="102" t="s">
        <v>83</v>
      </c>
      <c r="B28" s="77">
        <v>269.08007000000009</v>
      </c>
      <c r="C28" s="103">
        <v>163177.49599999998</v>
      </c>
      <c r="D28" s="36"/>
      <c r="E28" s="87"/>
      <c r="F28" s="45"/>
      <c r="G28" s="45"/>
    </row>
    <row r="29" spans="1:7" x14ac:dyDescent="0.25">
      <c r="A29" s="102" t="s">
        <v>13</v>
      </c>
      <c r="B29" s="77">
        <v>20546.430540000005</v>
      </c>
      <c r="C29" s="103">
        <v>11738223.66690002</v>
      </c>
      <c r="D29" s="36"/>
      <c r="E29" s="87"/>
      <c r="F29" s="45"/>
      <c r="G29" s="45"/>
    </row>
    <row r="30" spans="1:7" x14ac:dyDescent="0.25">
      <c r="A30" s="102" t="s">
        <v>84</v>
      </c>
      <c r="B30" s="77">
        <v>3.2875399999999999</v>
      </c>
      <c r="C30" s="103">
        <v>3444.5762</v>
      </c>
      <c r="D30" s="36"/>
      <c r="E30" s="87"/>
      <c r="F30" s="45"/>
      <c r="G30" s="45"/>
    </row>
    <row r="31" spans="1:7" x14ac:dyDescent="0.25">
      <c r="A31" s="102" t="s">
        <v>85</v>
      </c>
      <c r="B31" s="77">
        <v>6.9000000000000006E-2</v>
      </c>
      <c r="C31" s="103">
        <v>690</v>
      </c>
      <c r="D31" s="36"/>
      <c r="E31" s="87"/>
      <c r="F31" s="45"/>
      <c r="G31" s="45"/>
    </row>
    <row r="32" spans="1:7" x14ac:dyDescent="0.25">
      <c r="A32" s="102" t="s">
        <v>86</v>
      </c>
      <c r="B32" s="77">
        <v>1771.8154200000001</v>
      </c>
      <c r="C32" s="103">
        <v>1152877.2608</v>
      </c>
      <c r="D32" s="36"/>
      <c r="E32" s="87"/>
      <c r="F32" s="45"/>
      <c r="G32" s="45"/>
    </row>
    <row r="33" spans="1:7" x14ac:dyDescent="0.25">
      <c r="A33" s="102" t="s">
        <v>87</v>
      </c>
      <c r="B33" s="77">
        <v>2.7490000000000001</v>
      </c>
      <c r="C33" s="103">
        <v>2212.8072000000002</v>
      </c>
      <c r="D33" s="36"/>
      <c r="E33" s="87"/>
      <c r="F33" s="45"/>
      <c r="G33" s="45"/>
    </row>
    <row r="34" spans="1:7" x14ac:dyDescent="0.25">
      <c r="A34" s="102" t="s">
        <v>88</v>
      </c>
      <c r="B34" s="77">
        <v>1900.6043999999997</v>
      </c>
      <c r="C34" s="103">
        <v>1362964.3303999999</v>
      </c>
      <c r="D34" s="36"/>
      <c r="E34" s="87"/>
      <c r="F34" s="45"/>
      <c r="G34" s="45"/>
    </row>
    <row r="35" spans="1:7" x14ac:dyDescent="0.25">
      <c r="A35" s="102" t="s">
        <v>89</v>
      </c>
      <c r="B35" s="77">
        <v>5696.0382000000072</v>
      </c>
      <c r="C35" s="103">
        <v>2657290.0142999999</v>
      </c>
      <c r="D35" s="36"/>
      <c r="E35" s="87"/>
      <c r="F35" s="45"/>
      <c r="G35" s="45"/>
    </row>
    <row r="36" spans="1:7" x14ac:dyDescent="0.25">
      <c r="A36" s="102" t="s">
        <v>90</v>
      </c>
      <c r="B36" s="77">
        <v>39.182400000000001</v>
      </c>
      <c r="C36" s="103">
        <v>24841.641599999999</v>
      </c>
      <c r="D36" s="36"/>
      <c r="E36" s="87"/>
      <c r="F36" s="45"/>
      <c r="G36" s="45"/>
    </row>
    <row r="37" spans="1:7" ht="15.75" thickBot="1" x14ac:dyDescent="0.3">
      <c r="A37" s="88"/>
      <c r="B37" s="46"/>
      <c r="C37" s="47"/>
      <c r="D37" s="36"/>
      <c r="E37" s="87"/>
      <c r="F37" s="45"/>
      <c r="G37" s="45"/>
    </row>
    <row r="38" spans="1:7" x14ac:dyDescent="0.25">
      <c r="A38" s="87"/>
      <c r="B38" s="45"/>
      <c r="C38" s="45"/>
      <c r="E38" s="87"/>
      <c r="F38" s="45"/>
      <c r="G38" s="45"/>
    </row>
    <row r="39" spans="1:7" x14ac:dyDescent="0.25">
      <c r="A39" s="49"/>
      <c r="B39" s="49"/>
      <c r="C39" s="49"/>
    </row>
    <row r="40" spans="1:7" x14ac:dyDescent="0.25">
      <c r="A40" s="84" t="s">
        <v>16</v>
      </c>
      <c r="B40" s="85">
        <f>+SUM(B41:B62)</f>
        <v>9698.8018046000016</v>
      </c>
      <c r="C40" s="86">
        <f>+SUM(C41:C62)</f>
        <v>6061693.6686000014</v>
      </c>
      <c r="D40" s="36"/>
    </row>
    <row r="41" spans="1:7" x14ac:dyDescent="0.25">
      <c r="A41" s="102" t="s">
        <v>10</v>
      </c>
      <c r="B41" s="78">
        <v>0.58345000000000002</v>
      </c>
      <c r="C41" s="104">
        <v>488.99919999999992</v>
      </c>
      <c r="D41" s="36"/>
      <c r="E41" s="71"/>
      <c r="F41" s="71"/>
      <c r="G41" s="71"/>
    </row>
    <row r="42" spans="1:7" x14ac:dyDescent="0.25">
      <c r="A42" s="102" t="s">
        <v>70</v>
      </c>
      <c r="B42" s="77">
        <v>12.215540000000001</v>
      </c>
      <c r="C42" s="103">
        <v>21850.404199999997</v>
      </c>
      <c r="D42" s="36"/>
      <c r="E42" s="71"/>
      <c r="F42" s="71"/>
      <c r="G42" s="71"/>
    </row>
    <row r="43" spans="1:7" x14ac:dyDescent="0.25">
      <c r="A43" s="102" t="s">
        <v>9</v>
      </c>
      <c r="B43" s="77">
        <v>4.2171900000000013</v>
      </c>
      <c r="C43" s="103">
        <v>752.71150000000011</v>
      </c>
      <c r="D43" s="36"/>
      <c r="E43" s="71"/>
      <c r="F43" s="71"/>
      <c r="G43" s="71"/>
    </row>
    <row r="44" spans="1:7" x14ac:dyDescent="0.25">
      <c r="A44" s="102" t="s">
        <v>71</v>
      </c>
      <c r="B44" s="77">
        <v>66.076189999999997</v>
      </c>
      <c r="C44" s="103">
        <v>50890.726600000002</v>
      </c>
      <c r="D44" s="36"/>
      <c r="E44" s="71"/>
      <c r="F44" s="71"/>
      <c r="G44" s="71"/>
    </row>
    <row r="45" spans="1:7" x14ac:dyDescent="0.25">
      <c r="A45" s="102" t="s">
        <v>72</v>
      </c>
      <c r="B45" s="77">
        <v>43.284304599999977</v>
      </c>
      <c r="C45" s="103">
        <v>32495.107799999965</v>
      </c>
      <c r="D45" s="36"/>
      <c r="E45" s="71"/>
      <c r="F45" s="71"/>
      <c r="G45" s="71"/>
    </row>
    <row r="46" spans="1:7" x14ac:dyDescent="0.25">
      <c r="A46" s="102" t="s">
        <v>7</v>
      </c>
      <c r="B46" s="77">
        <v>1.86</v>
      </c>
      <c r="C46" s="103">
        <v>148.36199999999999</v>
      </c>
      <c r="D46" s="36"/>
      <c r="E46" s="71"/>
      <c r="F46" s="71"/>
      <c r="G46" s="71"/>
    </row>
    <row r="47" spans="1:7" x14ac:dyDescent="0.25">
      <c r="A47" s="102" t="s">
        <v>73</v>
      </c>
      <c r="B47" s="77">
        <v>7997.3661700000002</v>
      </c>
      <c r="C47" s="103">
        <v>3840495.5752000008</v>
      </c>
      <c r="D47" s="36"/>
      <c r="E47" s="71"/>
      <c r="F47" s="71"/>
      <c r="G47" s="71"/>
    </row>
    <row r="48" spans="1:7" x14ac:dyDescent="0.25">
      <c r="A48" s="102" t="s">
        <v>75</v>
      </c>
      <c r="B48" s="77">
        <v>64.427000000000007</v>
      </c>
      <c r="C48" s="103">
        <v>65790.780400000003</v>
      </c>
      <c r="D48" s="36"/>
      <c r="E48" s="71"/>
      <c r="F48" s="71"/>
      <c r="G48" s="71"/>
    </row>
    <row r="49" spans="1:7" x14ac:dyDescent="0.25">
      <c r="A49" s="102" t="s">
        <v>76</v>
      </c>
      <c r="B49" s="77">
        <v>22.205390000000001</v>
      </c>
      <c r="C49" s="103">
        <v>16402.091900000003</v>
      </c>
      <c r="D49" s="36"/>
      <c r="E49" s="71"/>
      <c r="F49" s="71"/>
      <c r="G49" s="71"/>
    </row>
    <row r="50" spans="1:7" x14ac:dyDescent="0.25">
      <c r="A50" s="102" t="s">
        <v>77</v>
      </c>
      <c r="B50" s="77">
        <v>80.671000000000006</v>
      </c>
      <c r="C50" s="103">
        <v>119542.61679999997</v>
      </c>
      <c r="D50" s="36"/>
      <c r="E50" s="71"/>
      <c r="F50" s="71"/>
      <c r="G50" s="71"/>
    </row>
    <row r="51" spans="1:7" x14ac:dyDescent="0.25">
      <c r="A51" s="102" t="s">
        <v>17</v>
      </c>
      <c r="B51" s="77">
        <v>4.0090000000000001E-2</v>
      </c>
      <c r="C51" s="103">
        <v>57.328699999999998</v>
      </c>
      <c r="D51" s="36"/>
      <c r="E51" s="71"/>
      <c r="F51" s="71"/>
      <c r="G51" s="71"/>
    </row>
    <row r="52" spans="1:7" x14ac:dyDescent="0.25">
      <c r="A52" s="102" t="s">
        <v>78</v>
      </c>
      <c r="B52" s="77">
        <v>0.95</v>
      </c>
      <c r="C52" s="103">
        <v>1015.2</v>
      </c>
      <c r="D52" s="36"/>
      <c r="E52" s="71"/>
      <c r="F52" s="71"/>
      <c r="G52" s="71"/>
    </row>
    <row r="53" spans="1:7" x14ac:dyDescent="0.25">
      <c r="A53" s="102" t="s">
        <v>79</v>
      </c>
      <c r="B53" s="77">
        <v>0.44363999999999998</v>
      </c>
      <c r="C53" s="103">
        <v>774.31739999999991</v>
      </c>
      <c r="D53" s="36"/>
      <c r="E53" s="71"/>
      <c r="F53" s="71"/>
      <c r="G53" s="71"/>
    </row>
    <row r="54" spans="1:7" x14ac:dyDescent="0.25">
      <c r="A54" s="102" t="s">
        <v>97</v>
      </c>
      <c r="B54" s="77">
        <v>0.01</v>
      </c>
      <c r="C54" s="103">
        <v>1612</v>
      </c>
      <c r="D54" s="36"/>
      <c r="E54" s="71"/>
      <c r="F54" s="71"/>
      <c r="G54" s="71"/>
    </row>
    <row r="55" spans="1:7" x14ac:dyDescent="0.25">
      <c r="A55" s="102" t="s">
        <v>80</v>
      </c>
      <c r="B55" s="77">
        <v>83.409000000000006</v>
      </c>
      <c r="C55" s="103">
        <v>43301.706200000001</v>
      </c>
      <c r="D55" s="36"/>
      <c r="E55" s="71"/>
      <c r="F55" s="71"/>
      <c r="G55" s="71"/>
    </row>
    <row r="56" spans="1:7" x14ac:dyDescent="0.25">
      <c r="A56" s="102" t="s">
        <v>83</v>
      </c>
      <c r="B56" s="77">
        <v>728.35721999999987</v>
      </c>
      <c r="C56" s="103">
        <v>1316404.5876</v>
      </c>
      <c r="D56" s="36"/>
      <c r="E56" s="71"/>
      <c r="F56" s="71"/>
      <c r="G56" s="71"/>
    </row>
    <row r="57" spans="1:7" x14ac:dyDescent="0.25">
      <c r="A57" s="102" t="s">
        <v>84</v>
      </c>
      <c r="B57" s="77">
        <v>0.34</v>
      </c>
      <c r="C57" s="103">
        <v>395.09999999999997</v>
      </c>
      <c r="D57" s="36"/>
      <c r="E57" s="71"/>
      <c r="F57" s="71"/>
      <c r="G57" s="71"/>
    </row>
    <row r="58" spans="1:7" x14ac:dyDescent="0.25">
      <c r="A58" s="102" t="s">
        <v>85</v>
      </c>
      <c r="B58" s="77">
        <v>0.1782</v>
      </c>
      <c r="C58" s="103">
        <v>1782</v>
      </c>
      <c r="D58" s="36"/>
      <c r="E58" s="71"/>
      <c r="F58" s="71"/>
      <c r="G58" s="71"/>
    </row>
    <row r="59" spans="1:7" x14ac:dyDescent="0.25">
      <c r="A59" s="102" t="s">
        <v>86</v>
      </c>
      <c r="B59" s="77">
        <v>587.22354000000007</v>
      </c>
      <c r="C59" s="103">
        <v>542110.81209999975</v>
      </c>
      <c r="D59" s="36"/>
      <c r="E59" s="71"/>
      <c r="F59" s="71"/>
      <c r="G59" s="71"/>
    </row>
    <row r="60" spans="1:7" x14ac:dyDescent="0.25">
      <c r="A60" s="102" t="s">
        <v>87</v>
      </c>
      <c r="B60" s="77">
        <v>4.181</v>
      </c>
      <c r="C60" s="103">
        <v>5229.9470999999994</v>
      </c>
      <c r="D60" s="36"/>
      <c r="E60" s="71"/>
      <c r="F60" s="71"/>
      <c r="G60" s="71"/>
    </row>
    <row r="61" spans="1:7" x14ac:dyDescent="0.25">
      <c r="A61" s="102" t="s">
        <v>96</v>
      </c>
      <c r="B61" s="77">
        <v>0.74088000000000009</v>
      </c>
      <c r="C61" s="103">
        <v>130.39490000000001</v>
      </c>
      <c r="D61" s="36"/>
      <c r="E61" s="71"/>
      <c r="F61" s="71"/>
      <c r="G61" s="71"/>
    </row>
    <row r="62" spans="1:7" x14ac:dyDescent="0.25">
      <c r="A62" s="105" t="s">
        <v>98</v>
      </c>
      <c r="B62" s="77">
        <v>2.1999999999999999E-2</v>
      </c>
      <c r="C62" s="103">
        <v>22.899000000000001</v>
      </c>
      <c r="D62" s="36"/>
      <c r="E62" s="71"/>
      <c r="F62" s="71"/>
      <c r="G62" s="71"/>
    </row>
    <row r="63" spans="1:7" ht="15.75" thickBot="1" x14ac:dyDescent="0.3">
      <c r="A63" s="88"/>
      <c r="B63" s="46"/>
      <c r="C63" s="47"/>
      <c r="D63" s="36"/>
      <c r="E63" s="71"/>
      <c r="F63" s="71"/>
      <c r="G63" s="71"/>
    </row>
    <row r="64" spans="1:7" x14ac:dyDescent="0.25">
      <c r="A64" s="186" t="s">
        <v>112</v>
      </c>
      <c r="B64" s="186"/>
      <c r="C64" s="186"/>
      <c r="D64" s="186"/>
      <c r="E64" s="186"/>
      <c r="F64" s="186"/>
    </row>
    <row r="65" spans="1:3" x14ac:dyDescent="0.25">
      <c r="A65" s="38" t="s">
        <v>111</v>
      </c>
      <c r="B65" s="39"/>
      <c r="C65" s="39"/>
    </row>
    <row r="66" spans="1:3" x14ac:dyDescent="0.25">
      <c r="A66" s="40" t="s">
        <v>188</v>
      </c>
    </row>
    <row r="67" spans="1:3" s="34" customFormat="1" x14ac:dyDescent="0.25"/>
    <row r="68" spans="1:3" s="34" customFormat="1" x14ac:dyDescent="0.25"/>
    <row r="69" spans="1:3" s="34" customFormat="1" x14ac:dyDescent="0.25"/>
    <row r="70" spans="1:3" s="34" customFormat="1" x14ac:dyDescent="0.25"/>
    <row r="71" spans="1:3" s="34" customFormat="1" x14ac:dyDescent="0.25"/>
    <row r="72" spans="1:3" s="34" customFormat="1" x14ac:dyDescent="0.25"/>
    <row r="73" spans="1:3" s="34" customFormat="1" x14ac:dyDescent="0.25"/>
    <row r="74" spans="1:3" s="34" customFormat="1" x14ac:dyDescent="0.25"/>
    <row r="75" spans="1:3" s="34" customFormat="1" x14ac:dyDescent="0.25"/>
  </sheetData>
  <mergeCells count="5">
    <mergeCell ref="B6:C6"/>
    <mergeCell ref="A64:F64"/>
    <mergeCell ref="F6:G6"/>
    <mergeCell ref="A4:G4"/>
    <mergeCell ref="A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workbookViewId="0">
      <selection activeCell="G42" sqref="G42"/>
    </sheetView>
  </sheetViews>
  <sheetFormatPr baseColWidth="10" defaultRowHeight="15" x14ac:dyDescent="0.25"/>
  <cols>
    <col min="1" max="1" width="27.85546875" customWidth="1"/>
    <col min="2" max="2" width="12.85546875" customWidth="1"/>
    <col min="3" max="3" width="13.7109375" customWidth="1"/>
    <col min="4" max="4" width="4.7109375" customWidth="1"/>
    <col min="5" max="5" width="18.140625" customWidth="1"/>
    <col min="6" max="6" width="15.7109375" customWidth="1"/>
    <col min="7" max="7" width="15.140625" customWidth="1"/>
    <col min="8" max="9" width="11.42578125" style="34"/>
    <col min="10" max="10" width="11.5703125" style="34" bestFit="1" customWidth="1"/>
    <col min="11" max="11" width="15.140625" bestFit="1" customWidth="1"/>
  </cols>
  <sheetData>
    <row r="1" spans="1:11" x14ac:dyDescent="0.25">
      <c r="A1" s="34"/>
      <c r="B1" s="34"/>
      <c r="C1" s="34"/>
      <c r="D1" s="34"/>
      <c r="E1" s="34"/>
      <c r="F1" s="34"/>
      <c r="G1" s="34"/>
    </row>
    <row r="2" spans="1:11" x14ac:dyDescent="0.25">
      <c r="A2" s="34"/>
      <c r="B2" s="34"/>
      <c r="C2" s="34"/>
      <c r="D2" s="34"/>
      <c r="E2" s="34"/>
      <c r="F2" s="34"/>
      <c r="G2" s="34"/>
    </row>
    <row r="3" spans="1:11" x14ac:dyDescent="0.25">
      <c r="A3" s="34"/>
      <c r="B3" s="34"/>
      <c r="C3" s="34"/>
      <c r="D3" s="34"/>
      <c r="E3" s="34"/>
      <c r="F3" s="34"/>
      <c r="G3" s="34"/>
    </row>
    <row r="4" spans="1:11" ht="15.75" x14ac:dyDescent="0.25">
      <c r="A4" s="178" t="s">
        <v>99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6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41"/>
      <c r="B7" s="181"/>
      <c r="C7" s="182"/>
      <c r="D7" s="34"/>
      <c r="E7" s="41"/>
      <c r="F7" s="191"/>
      <c r="G7" s="192"/>
      <c r="J7" s="93"/>
      <c r="K7" s="20"/>
    </row>
    <row r="8" spans="1:11" ht="15.75" thickBot="1" x14ac:dyDescent="0.3">
      <c r="A8" s="94" t="s">
        <v>110</v>
      </c>
      <c r="B8" s="95" t="s">
        <v>21</v>
      </c>
      <c r="C8" s="96" t="s">
        <v>20</v>
      </c>
      <c r="D8" s="34"/>
      <c r="E8" s="42" t="s">
        <v>110</v>
      </c>
      <c r="F8" s="29" t="s">
        <v>21</v>
      </c>
      <c r="G8" s="30" t="s">
        <v>20</v>
      </c>
      <c r="J8" s="93"/>
      <c r="K8" s="20"/>
    </row>
    <row r="9" spans="1:11" ht="15.75" thickBot="1" x14ac:dyDescent="0.3">
      <c r="A9" s="99" t="s">
        <v>92</v>
      </c>
      <c r="B9" s="100">
        <f>+SUM(B10:B35)</f>
        <v>118226.94010660004</v>
      </c>
      <c r="C9" s="101">
        <f>+SUM(C10:C35)</f>
        <v>72972040.072000042</v>
      </c>
      <c r="D9" s="36"/>
      <c r="E9" s="25" t="s">
        <v>103</v>
      </c>
      <c r="F9" s="26">
        <f>+SUM(F10:F25)</f>
        <v>276221.05607820104</v>
      </c>
      <c r="G9" s="27">
        <f>+SUM(G10:G25)</f>
        <v>173726164.47569963</v>
      </c>
      <c r="I9" s="36"/>
      <c r="J9" s="93"/>
      <c r="K9" s="20"/>
    </row>
    <row r="10" spans="1:11" x14ac:dyDescent="0.25">
      <c r="A10" s="102" t="s">
        <v>10</v>
      </c>
      <c r="B10" s="77">
        <v>874.18150000000003</v>
      </c>
      <c r="C10" s="103">
        <v>559446.00350000011</v>
      </c>
      <c r="D10" s="36"/>
      <c r="E10" s="102" t="s">
        <v>10</v>
      </c>
      <c r="F10" s="77">
        <v>31850.570638399957</v>
      </c>
      <c r="G10" s="103">
        <v>18046768.683300026</v>
      </c>
    </row>
    <row r="11" spans="1:11" x14ac:dyDescent="0.25">
      <c r="A11" s="102" t="s">
        <v>70</v>
      </c>
      <c r="B11" s="77">
        <v>1.1970000000000001</v>
      </c>
      <c r="C11" s="103">
        <v>507.28540000000004</v>
      </c>
      <c r="D11" s="36"/>
      <c r="E11" s="102" t="s">
        <v>18</v>
      </c>
      <c r="F11" s="77">
        <v>3235.36292</v>
      </c>
      <c r="G11" s="103">
        <v>2955828.0844999976</v>
      </c>
    </row>
    <row r="12" spans="1:11" x14ac:dyDescent="0.25">
      <c r="A12" s="102" t="s">
        <v>100</v>
      </c>
      <c r="B12" s="77">
        <v>5.3999999999999999E-2</v>
      </c>
      <c r="C12" s="103">
        <v>44.82</v>
      </c>
      <c r="D12" s="36"/>
      <c r="E12" s="102" t="s">
        <v>93</v>
      </c>
      <c r="F12" s="77">
        <v>810.67799999999988</v>
      </c>
      <c r="G12" s="103">
        <v>622601.20279999985</v>
      </c>
    </row>
    <row r="13" spans="1:11" x14ac:dyDescent="0.25">
      <c r="A13" s="102" t="s">
        <v>18</v>
      </c>
      <c r="B13" s="77">
        <v>7161.733559999996</v>
      </c>
      <c r="C13" s="103">
        <v>5366981.6288999999</v>
      </c>
      <c r="D13" s="36"/>
      <c r="E13" s="102" t="s">
        <v>12</v>
      </c>
      <c r="F13" s="77">
        <v>78.201539999999994</v>
      </c>
      <c r="G13" s="103">
        <v>60370.854099999997</v>
      </c>
    </row>
    <row r="14" spans="1:11" x14ac:dyDescent="0.25">
      <c r="A14" s="102" t="s">
        <v>101</v>
      </c>
      <c r="B14" s="77">
        <v>19.591200000000001</v>
      </c>
      <c r="C14" s="103">
        <v>9719.1942999999992</v>
      </c>
      <c r="D14" s="36"/>
      <c r="E14" s="102" t="s">
        <v>72</v>
      </c>
      <c r="F14" s="77">
        <v>676.8066</v>
      </c>
      <c r="G14" s="103">
        <v>439442.46580000001</v>
      </c>
    </row>
    <row r="15" spans="1:11" x14ac:dyDescent="0.25">
      <c r="A15" s="102" t="s">
        <v>9</v>
      </c>
      <c r="B15" s="77">
        <v>11.024820000000002</v>
      </c>
      <c r="C15" s="103">
        <v>3736.6612</v>
      </c>
      <c r="D15" s="36"/>
      <c r="E15" s="102" t="s">
        <v>7</v>
      </c>
      <c r="F15" s="77">
        <v>1293.0191999999997</v>
      </c>
      <c r="G15" s="103">
        <v>897435.73710000003</v>
      </c>
    </row>
    <row r="16" spans="1:11" x14ac:dyDescent="0.25">
      <c r="A16" s="102" t="s">
        <v>71</v>
      </c>
      <c r="B16" s="77">
        <v>0.126</v>
      </c>
      <c r="C16" s="103">
        <v>83.995199999999997</v>
      </c>
      <c r="D16" s="36"/>
      <c r="E16" s="102" t="s">
        <v>73</v>
      </c>
      <c r="F16" s="77">
        <v>899.95323000000008</v>
      </c>
      <c r="G16" s="103">
        <v>385097.3395</v>
      </c>
    </row>
    <row r="17" spans="1:7" x14ac:dyDescent="0.25">
      <c r="A17" s="102" t="s">
        <v>12</v>
      </c>
      <c r="B17" s="77">
        <v>430.4620000000001</v>
      </c>
      <c r="C17" s="103">
        <v>221137.42170000001</v>
      </c>
      <c r="D17" s="36"/>
      <c r="E17" s="102" t="s">
        <v>94</v>
      </c>
      <c r="F17" s="77">
        <v>6163.591519999999</v>
      </c>
      <c r="G17" s="103">
        <v>5050993.6167000011</v>
      </c>
    </row>
    <row r="18" spans="1:7" x14ac:dyDescent="0.25">
      <c r="A18" s="102" t="s">
        <v>72</v>
      </c>
      <c r="B18" s="77">
        <v>560.28955059999998</v>
      </c>
      <c r="C18" s="103">
        <v>288507.28280000016</v>
      </c>
      <c r="D18" s="36"/>
      <c r="E18" s="102" t="s">
        <v>17</v>
      </c>
      <c r="F18" s="77">
        <v>3820.1160000000068</v>
      </c>
      <c r="G18" s="103">
        <v>3033592.2733000047</v>
      </c>
    </row>
    <row r="19" spans="1:7" x14ac:dyDescent="0.25">
      <c r="A19" s="102" t="s">
        <v>7</v>
      </c>
      <c r="B19" s="77">
        <v>1429.9568599999998</v>
      </c>
      <c r="C19" s="103">
        <v>604473.89650000003</v>
      </c>
      <c r="D19" s="36"/>
      <c r="E19" s="102" t="s">
        <v>95</v>
      </c>
      <c r="F19" s="77">
        <v>2825.6975999999986</v>
      </c>
      <c r="G19" s="103">
        <v>2014410.398999999</v>
      </c>
    </row>
    <row r="20" spans="1:7" x14ac:dyDescent="0.25">
      <c r="A20" s="102" t="s">
        <v>73</v>
      </c>
      <c r="B20" s="77">
        <v>3852.837152600001</v>
      </c>
      <c r="C20" s="103">
        <v>1591804.4743000022</v>
      </c>
      <c r="D20" s="36"/>
      <c r="E20" s="102" t="s">
        <v>80</v>
      </c>
      <c r="F20" s="77">
        <v>106989.46242980096</v>
      </c>
      <c r="G20" s="103">
        <v>62406233.418399863</v>
      </c>
    </row>
    <row r="21" spans="1:7" x14ac:dyDescent="0.25">
      <c r="A21" s="102" t="s">
        <v>75</v>
      </c>
      <c r="B21" s="77">
        <v>31.812650000000001</v>
      </c>
      <c r="C21" s="103">
        <v>35576.6659</v>
      </c>
      <c r="D21" s="36"/>
      <c r="E21" s="102" t="s">
        <v>82</v>
      </c>
      <c r="F21" s="77">
        <v>61.052199999999999</v>
      </c>
      <c r="G21" s="103">
        <v>31536.4175</v>
      </c>
    </row>
    <row r="22" spans="1:7" x14ac:dyDescent="0.25">
      <c r="A22" s="102" t="s">
        <v>76</v>
      </c>
      <c r="B22" s="77">
        <v>8.7090800000000002</v>
      </c>
      <c r="C22" s="103">
        <v>7277.9034999999994</v>
      </c>
      <c r="D22" s="36"/>
      <c r="E22" s="102" t="s">
        <v>13</v>
      </c>
      <c r="F22" s="77">
        <v>92332.861600000149</v>
      </c>
      <c r="G22" s="103">
        <v>58089851.225699753</v>
      </c>
    </row>
    <row r="23" spans="1:7" x14ac:dyDescent="0.25">
      <c r="A23" s="102" t="s">
        <v>77</v>
      </c>
      <c r="B23" s="77">
        <v>229.77734000000001</v>
      </c>
      <c r="C23" s="103">
        <v>139606.32220000002</v>
      </c>
      <c r="D23" s="36"/>
      <c r="E23" s="102" t="s">
        <v>85</v>
      </c>
      <c r="F23" s="77">
        <v>0.95</v>
      </c>
      <c r="G23" s="103">
        <v>774.91499999999996</v>
      </c>
    </row>
    <row r="24" spans="1:7" x14ac:dyDescent="0.25">
      <c r="A24" s="102" t="s">
        <v>17</v>
      </c>
      <c r="B24" s="77">
        <v>788.12059999999997</v>
      </c>
      <c r="C24" s="103">
        <v>571806.29339999997</v>
      </c>
      <c r="D24" s="36"/>
      <c r="E24" s="102" t="s">
        <v>88</v>
      </c>
      <c r="F24" s="77">
        <v>25057.34891999992</v>
      </c>
      <c r="G24" s="103">
        <v>19615195.179400008</v>
      </c>
    </row>
    <row r="25" spans="1:7" ht="15.75" thickBot="1" x14ac:dyDescent="0.3">
      <c r="A25" s="102" t="s">
        <v>78</v>
      </c>
      <c r="B25" s="77">
        <v>48.72</v>
      </c>
      <c r="C25" s="103">
        <v>48043.700000000004</v>
      </c>
      <c r="D25" s="36"/>
      <c r="E25" s="109" t="s">
        <v>89</v>
      </c>
      <c r="F25" s="107">
        <v>125.38368</v>
      </c>
      <c r="G25" s="108">
        <v>76032.6636</v>
      </c>
    </row>
    <row r="26" spans="1:7" x14ac:dyDescent="0.25">
      <c r="A26" s="102" t="s">
        <v>80</v>
      </c>
      <c r="B26" s="77">
        <v>43215.888959999997</v>
      </c>
      <c r="C26" s="103">
        <v>27065586.322300013</v>
      </c>
      <c r="D26" s="36"/>
      <c r="E26" s="34"/>
      <c r="F26" s="34"/>
      <c r="G26" s="34"/>
    </row>
    <row r="27" spans="1:7" x14ac:dyDescent="0.25">
      <c r="A27" s="102" t="s">
        <v>81</v>
      </c>
      <c r="B27" s="77">
        <v>19.155840000000001</v>
      </c>
      <c r="C27" s="103">
        <v>11422.453299999999</v>
      </c>
      <c r="D27" s="36"/>
      <c r="E27" s="34"/>
      <c r="F27" s="34"/>
      <c r="G27" s="34"/>
    </row>
    <row r="28" spans="1:7" x14ac:dyDescent="0.25">
      <c r="A28" s="102" t="s">
        <v>82</v>
      </c>
      <c r="B28" s="77">
        <v>187.08358000000001</v>
      </c>
      <c r="C28" s="103">
        <v>91751.982999999993</v>
      </c>
      <c r="D28" s="36"/>
      <c r="E28" s="71"/>
      <c r="F28" s="71"/>
      <c r="G28" s="71"/>
    </row>
    <row r="29" spans="1:7" x14ac:dyDescent="0.25">
      <c r="A29" s="102" t="s">
        <v>83</v>
      </c>
      <c r="B29" s="77">
        <v>78.219250000000002</v>
      </c>
      <c r="C29" s="103">
        <v>60300.544000000002</v>
      </c>
      <c r="D29" s="36"/>
      <c r="E29" s="71"/>
      <c r="F29" s="71"/>
      <c r="G29" s="71"/>
    </row>
    <row r="30" spans="1:7" x14ac:dyDescent="0.25">
      <c r="A30" s="102" t="s">
        <v>13</v>
      </c>
      <c r="B30" s="77">
        <v>45352.068260000029</v>
      </c>
      <c r="C30" s="103">
        <v>28634594.471200015</v>
      </c>
      <c r="D30" s="36"/>
      <c r="E30" s="71"/>
      <c r="F30" s="71"/>
      <c r="G30" s="71"/>
    </row>
    <row r="31" spans="1:7" x14ac:dyDescent="0.25">
      <c r="A31" s="102" t="s">
        <v>86</v>
      </c>
      <c r="B31" s="77">
        <v>1943.7349300000005</v>
      </c>
      <c r="C31" s="103">
        <v>1341052.0805000002</v>
      </c>
      <c r="D31" s="36"/>
      <c r="E31" s="71"/>
      <c r="F31" s="71"/>
      <c r="G31" s="71"/>
    </row>
    <row r="32" spans="1:7" x14ac:dyDescent="0.25">
      <c r="A32" s="102" t="s">
        <v>87</v>
      </c>
      <c r="B32" s="77">
        <v>4.3630000000000004</v>
      </c>
      <c r="C32" s="103">
        <v>4039.8710999999998</v>
      </c>
      <c r="D32" s="36"/>
      <c r="E32" s="71"/>
      <c r="F32" s="71"/>
      <c r="G32" s="71"/>
    </row>
    <row r="33" spans="1:7" x14ac:dyDescent="0.25">
      <c r="A33" s="102" t="s">
        <v>88</v>
      </c>
      <c r="B33" s="77">
        <v>4147.7203600000021</v>
      </c>
      <c r="C33" s="103">
        <v>2855780.4059999995</v>
      </c>
      <c r="D33" s="36"/>
      <c r="E33" s="71"/>
      <c r="F33" s="71"/>
      <c r="G33" s="71"/>
    </row>
    <row r="34" spans="1:7" x14ac:dyDescent="0.25">
      <c r="A34" s="102" t="s">
        <v>89</v>
      </c>
      <c r="B34" s="77">
        <v>7830.1126134000069</v>
      </c>
      <c r="C34" s="103">
        <v>3458758.3917999966</v>
      </c>
      <c r="D34" s="36"/>
      <c r="E34" s="71"/>
      <c r="F34" s="71"/>
      <c r="G34" s="71"/>
    </row>
    <row r="35" spans="1:7" ht="15.75" thickBot="1" x14ac:dyDescent="0.3">
      <c r="A35" s="106"/>
      <c r="B35" s="107"/>
      <c r="C35" s="108"/>
      <c r="D35" s="34"/>
      <c r="E35" s="71"/>
      <c r="F35" s="71"/>
      <c r="G35" s="71"/>
    </row>
    <row r="36" spans="1:7" x14ac:dyDescent="0.25">
      <c r="A36" s="87"/>
      <c r="B36" s="45"/>
      <c r="C36" s="45"/>
      <c r="D36" s="34"/>
      <c r="E36" s="71"/>
      <c r="F36" s="71"/>
      <c r="G36" s="71"/>
    </row>
    <row r="37" spans="1:7" x14ac:dyDescent="0.25">
      <c r="A37" s="49"/>
      <c r="B37" s="49"/>
      <c r="C37" s="49"/>
      <c r="D37" s="34"/>
      <c r="E37" s="71"/>
      <c r="F37" s="71"/>
      <c r="G37" s="71"/>
    </row>
    <row r="38" spans="1:7" x14ac:dyDescent="0.25">
      <c r="A38" s="84" t="s">
        <v>16</v>
      </c>
      <c r="B38" s="85">
        <f>+SUM(B39:B55)</f>
        <v>9038.9867579999991</v>
      </c>
      <c r="C38" s="86">
        <f>+SUM(C39:C55)</f>
        <v>5618939.3103000019</v>
      </c>
      <c r="D38" s="36"/>
      <c r="E38" s="71"/>
      <c r="F38" s="71"/>
      <c r="G38" s="71"/>
    </row>
    <row r="39" spans="1:7" x14ac:dyDescent="0.25">
      <c r="A39" s="102" t="s">
        <v>10</v>
      </c>
      <c r="B39" s="78">
        <v>0.08</v>
      </c>
      <c r="C39" s="104">
        <v>50</v>
      </c>
      <c r="D39" s="36"/>
      <c r="E39" s="71"/>
      <c r="F39" s="71"/>
      <c r="G39" s="71"/>
    </row>
    <row r="40" spans="1:7" x14ac:dyDescent="0.25">
      <c r="A40" s="102" t="s">
        <v>102</v>
      </c>
      <c r="B40" s="77">
        <v>1.361</v>
      </c>
      <c r="C40" s="103">
        <v>899.89319999999998</v>
      </c>
      <c r="D40" s="36"/>
      <c r="E40" s="71"/>
      <c r="F40" s="71"/>
      <c r="G40" s="71"/>
    </row>
    <row r="41" spans="1:7" x14ac:dyDescent="0.25">
      <c r="A41" s="102" t="s">
        <v>70</v>
      </c>
      <c r="B41" s="77">
        <v>5.4835000000000003</v>
      </c>
      <c r="C41" s="103">
        <v>4286.5535000000009</v>
      </c>
      <c r="D41" s="36"/>
      <c r="E41" s="71"/>
      <c r="F41" s="71"/>
      <c r="G41" s="71"/>
    </row>
    <row r="42" spans="1:7" x14ac:dyDescent="0.25">
      <c r="A42" s="102" t="s">
        <v>9</v>
      </c>
      <c r="B42" s="77">
        <v>1.9827299999999997</v>
      </c>
      <c r="C42" s="103">
        <v>544.59830000000011</v>
      </c>
      <c r="D42" s="36"/>
      <c r="E42" s="71"/>
      <c r="F42" s="71"/>
      <c r="G42" s="71"/>
    </row>
    <row r="43" spans="1:7" x14ac:dyDescent="0.25">
      <c r="A43" s="102" t="s">
        <v>71</v>
      </c>
      <c r="B43" s="77">
        <v>29.844877699999998</v>
      </c>
      <c r="C43" s="103">
        <v>5789.6</v>
      </c>
      <c r="D43" s="36"/>
      <c r="E43" s="71"/>
      <c r="F43" s="71"/>
      <c r="G43" s="71"/>
    </row>
    <row r="44" spans="1:7" x14ac:dyDescent="0.25">
      <c r="A44" s="102" t="s">
        <v>72</v>
      </c>
      <c r="B44" s="77">
        <v>16.299620800000003</v>
      </c>
      <c r="C44" s="103">
        <v>18104.383300000009</v>
      </c>
      <c r="D44" s="36"/>
      <c r="E44" s="71"/>
      <c r="F44" s="71"/>
      <c r="G44" s="71"/>
    </row>
    <row r="45" spans="1:7" x14ac:dyDescent="0.25">
      <c r="A45" s="102" t="s">
        <v>73</v>
      </c>
      <c r="B45" s="77">
        <v>8064.9652395000003</v>
      </c>
      <c r="C45" s="103">
        <v>4698611.5912000034</v>
      </c>
      <c r="D45" s="36"/>
      <c r="E45" s="71"/>
      <c r="F45" s="71"/>
      <c r="G45" s="71"/>
    </row>
    <row r="46" spans="1:7" x14ac:dyDescent="0.25">
      <c r="A46" s="102" t="s">
        <v>75</v>
      </c>
      <c r="B46" s="77">
        <v>70.782839999999993</v>
      </c>
      <c r="C46" s="103">
        <v>78549.334500000012</v>
      </c>
      <c r="D46" s="36"/>
      <c r="E46" s="34"/>
      <c r="F46" s="34"/>
      <c r="G46" s="34"/>
    </row>
    <row r="47" spans="1:7" x14ac:dyDescent="0.25">
      <c r="A47" s="102" t="s">
        <v>76</v>
      </c>
      <c r="B47" s="77">
        <v>42.571259999999995</v>
      </c>
      <c r="C47" s="103">
        <v>23990.894</v>
      </c>
      <c r="D47" s="36"/>
      <c r="E47" s="70"/>
      <c r="F47" s="70"/>
      <c r="G47" s="34"/>
    </row>
    <row r="48" spans="1:7" x14ac:dyDescent="0.25">
      <c r="A48" s="102" t="s">
        <v>77</v>
      </c>
      <c r="B48" s="77">
        <v>95.809280000000001</v>
      </c>
      <c r="C48" s="103">
        <v>108253.61970000001</v>
      </c>
      <c r="D48" s="36"/>
      <c r="E48" s="70"/>
      <c r="F48" s="70"/>
      <c r="G48" s="34"/>
    </row>
    <row r="49" spans="1:7" x14ac:dyDescent="0.25">
      <c r="A49" s="102" t="s">
        <v>78</v>
      </c>
      <c r="B49" s="77">
        <v>3.7</v>
      </c>
      <c r="C49" s="103">
        <v>6422.4</v>
      </c>
      <c r="D49" s="36"/>
      <c r="E49" s="34"/>
      <c r="F49" s="34"/>
      <c r="G49" s="34"/>
    </row>
    <row r="50" spans="1:7" x14ac:dyDescent="0.25">
      <c r="A50" s="102" t="s">
        <v>80</v>
      </c>
      <c r="B50" s="77">
        <v>60.366999999999997</v>
      </c>
      <c r="C50" s="103">
        <v>32401.834599999998</v>
      </c>
      <c r="D50" s="36"/>
      <c r="E50" s="34"/>
      <c r="F50" s="34"/>
      <c r="G50" s="34"/>
    </row>
    <row r="51" spans="1:7" x14ac:dyDescent="0.25">
      <c r="A51" s="102" t="s">
        <v>83</v>
      </c>
      <c r="B51" s="77">
        <v>139.85932</v>
      </c>
      <c r="C51" s="103">
        <v>101026.29960000001</v>
      </c>
      <c r="D51" s="36"/>
      <c r="E51" s="34"/>
      <c r="F51" s="34"/>
      <c r="G51" s="34"/>
    </row>
    <row r="52" spans="1:7" x14ac:dyDescent="0.25">
      <c r="A52" s="102" t="s">
        <v>13</v>
      </c>
      <c r="B52" s="77">
        <v>9.0899999999999991E-3</v>
      </c>
      <c r="C52" s="103">
        <v>4.9995000000000003</v>
      </c>
      <c r="D52" s="36"/>
      <c r="E52" s="34"/>
      <c r="F52" s="34"/>
      <c r="G52" s="34"/>
    </row>
    <row r="53" spans="1:7" x14ac:dyDescent="0.25">
      <c r="A53" s="102" t="s">
        <v>86</v>
      </c>
      <c r="B53" s="77">
        <v>505.55647999999997</v>
      </c>
      <c r="C53" s="103">
        <v>539947.95339999942</v>
      </c>
      <c r="D53" s="36"/>
      <c r="E53" s="34"/>
      <c r="F53" s="34"/>
      <c r="G53" s="34"/>
    </row>
    <row r="54" spans="1:7" x14ac:dyDescent="0.25">
      <c r="A54" s="102" t="s">
        <v>96</v>
      </c>
      <c r="B54" s="77">
        <v>0.31451999999999997</v>
      </c>
      <c r="C54" s="103">
        <v>55.355500000000006</v>
      </c>
      <c r="D54" s="36"/>
      <c r="E54" s="34"/>
      <c r="F54" s="34"/>
      <c r="G54" s="34"/>
    </row>
    <row r="55" spans="1:7" ht="15.75" thickBot="1" x14ac:dyDescent="0.3">
      <c r="A55" s="88"/>
      <c r="B55" s="46"/>
      <c r="C55" s="47"/>
      <c r="D55" s="36"/>
      <c r="E55" s="34"/>
      <c r="F55" s="34"/>
      <c r="G55" s="34"/>
    </row>
    <row r="56" spans="1:7" ht="6" customHeight="1" x14ac:dyDescent="0.25">
      <c r="A56" s="83"/>
      <c r="B56" s="83"/>
      <c r="C56" s="83"/>
      <c r="D56" s="34"/>
      <c r="E56" s="34"/>
      <c r="F56" s="34"/>
      <c r="G56" s="34"/>
    </row>
    <row r="57" spans="1:7" s="34" customFormat="1" ht="15" customHeight="1" x14ac:dyDescent="0.25">
      <c r="A57" s="193" t="s">
        <v>104</v>
      </c>
      <c r="B57" s="193"/>
      <c r="C57" s="193"/>
      <c r="D57" s="70"/>
    </row>
    <row r="58" spans="1:7" s="34" customFormat="1" x14ac:dyDescent="0.25">
      <c r="A58" s="193"/>
      <c r="B58" s="193"/>
      <c r="C58" s="193"/>
      <c r="D58" s="70"/>
    </row>
    <row r="59" spans="1:7" s="34" customFormat="1" x14ac:dyDescent="0.25">
      <c r="A59" s="67" t="s">
        <v>111</v>
      </c>
      <c r="B59" s="68"/>
      <c r="C59" s="68"/>
    </row>
    <row r="60" spans="1:7" s="34" customFormat="1" ht="25.5" customHeight="1" x14ac:dyDescent="0.25">
      <c r="A60" s="190" t="s">
        <v>105</v>
      </c>
      <c r="B60" s="190"/>
      <c r="C60" s="190"/>
    </row>
    <row r="61" spans="1:7" s="34" customFormat="1" x14ac:dyDescent="0.25"/>
    <row r="62" spans="1:7" s="34" customFormat="1" x14ac:dyDescent="0.25"/>
    <row r="63" spans="1:7" s="34" customFormat="1" x14ac:dyDescent="0.25"/>
    <row r="64" spans="1:7" s="34" customFormat="1" x14ac:dyDescent="0.25"/>
    <row r="65" spans="4:7" s="34" customFormat="1" x14ac:dyDescent="0.25"/>
    <row r="66" spans="4:7" s="34" customFormat="1" x14ac:dyDescent="0.25"/>
    <row r="67" spans="4:7" s="34" customFormat="1" x14ac:dyDescent="0.25"/>
    <row r="68" spans="4:7" x14ac:dyDescent="0.25">
      <c r="D68" s="34"/>
      <c r="E68" s="34"/>
      <c r="F68" s="34"/>
      <c r="G68" s="34"/>
    </row>
    <row r="69" spans="4:7" x14ac:dyDescent="0.25">
      <c r="E69" s="34"/>
      <c r="F69" s="34"/>
      <c r="G69" s="34"/>
    </row>
    <row r="70" spans="4:7" x14ac:dyDescent="0.25">
      <c r="E70" s="34"/>
      <c r="F70" s="34"/>
      <c r="G70" s="34"/>
    </row>
    <row r="71" spans="4:7" x14ac:dyDescent="0.25">
      <c r="E71" s="34"/>
      <c r="F71" s="34"/>
      <c r="G71" s="34"/>
    </row>
    <row r="72" spans="4:7" x14ac:dyDescent="0.25">
      <c r="E72" s="34"/>
      <c r="F72" s="34"/>
      <c r="G72" s="34"/>
    </row>
    <row r="73" spans="4:7" x14ac:dyDescent="0.25">
      <c r="E73" s="34"/>
      <c r="F73" s="34"/>
      <c r="G73" s="34"/>
    </row>
    <row r="74" spans="4:7" x14ac:dyDescent="0.25">
      <c r="E74" s="34"/>
      <c r="F74" s="34"/>
      <c r="G74" s="34"/>
    </row>
    <row r="75" spans="4:7" x14ac:dyDescent="0.25">
      <c r="E75" s="34"/>
      <c r="F75" s="34"/>
      <c r="G75" s="34"/>
    </row>
    <row r="76" spans="4:7" x14ac:dyDescent="0.25">
      <c r="E76" s="34"/>
      <c r="F76" s="34"/>
      <c r="G76" s="34"/>
    </row>
    <row r="77" spans="4:7" x14ac:dyDescent="0.25">
      <c r="E77" s="34"/>
      <c r="F77" s="34"/>
      <c r="G77" s="34"/>
    </row>
    <row r="78" spans="4:7" x14ac:dyDescent="0.25">
      <c r="E78" s="34"/>
      <c r="F78" s="34"/>
      <c r="G78" s="34"/>
    </row>
    <row r="79" spans="4:7" x14ac:dyDescent="0.25">
      <c r="E79" s="34"/>
      <c r="F79" s="34"/>
      <c r="G79" s="34"/>
    </row>
    <row r="80" spans="4:7" x14ac:dyDescent="0.25">
      <c r="E80" s="34"/>
      <c r="F80" s="34"/>
      <c r="G80" s="34"/>
    </row>
    <row r="81" spans="5:7" x14ac:dyDescent="0.25">
      <c r="E81" s="34"/>
      <c r="F81" s="34"/>
      <c r="G81" s="34"/>
    </row>
    <row r="82" spans="5:7" x14ac:dyDescent="0.25">
      <c r="E82" s="34"/>
      <c r="F82" s="34"/>
      <c r="G82" s="34"/>
    </row>
    <row r="83" spans="5:7" x14ac:dyDescent="0.25">
      <c r="E83" s="34"/>
      <c r="F83" s="34"/>
      <c r="G83" s="34"/>
    </row>
    <row r="84" spans="5:7" x14ac:dyDescent="0.25">
      <c r="E84" s="34"/>
      <c r="F84" s="34"/>
      <c r="G84" s="34"/>
    </row>
    <row r="85" spans="5:7" x14ac:dyDescent="0.25">
      <c r="E85" s="34"/>
      <c r="F85" s="34"/>
      <c r="G85" s="34"/>
    </row>
    <row r="86" spans="5:7" x14ac:dyDescent="0.25">
      <c r="E86" s="34"/>
      <c r="F86" s="34"/>
      <c r="G86" s="34"/>
    </row>
    <row r="87" spans="5:7" x14ac:dyDescent="0.25">
      <c r="E87" s="34"/>
      <c r="F87" s="34"/>
      <c r="G87" s="34"/>
    </row>
    <row r="88" spans="5:7" x14ac:dyDescent="0.25">
      <c r="E88" s="34"/>
      <c r="F88" s="34"/>
      <c r="G88" s="34"/>
    </row>
    <row r="89" spans="5:7" x14ac:dyDescent="0.25">
      <c r="E89" s="34"/>
      <c r="F89" s="34"/>
      <c r="G89" s="34"/>
    </row>
    <row r="90" spans="5:7" x14ac:dyDescent="0.25">
      <c r="E90" s="34"/>
      <c r="F90" s="34"/>
      <c r="G90" s="34"/>
    </row>
    <row r="91" spans="5:7" x14ac:dyDescent="0.25">
      <c r="E91" s="34"/>
      <c r="F91" s="34"/>
      <c r="G91" s="34"/>
    </row>
    <row r="92" spans="5:7" x14ac:dyDescent="0.25">
      <c r="E92" s="34"/>
      <c r="F92" s="34"/>
      <c r="G92" s="34"/>
    </row>
    <row r="93" spans="5:7" x14ac:dyDescent="0.25">
      <c r="E93" s="34"/>
      <c r="F93" s="34"/>
      <c r="G93" s="34"/>
    </row>
    <row r="94" spans="5:7" x14ac:dyDescent="0.25">
      <c r="E94" s="34"/>
      <c r="F94" s="34"/>
      <c r="G94" s="34"/>
    </row>
    <row r="95" spans="5:7" x14ac:dyDescent="0.25">
      <c r="E95" s="34"/>
      <c r="F95" s="34"/>
      <c r="G95" s="34"/>
    </row>
    <row r="96" spans="5:7" x14ac:dyDescent="0.25">
      <c r="E96" s="34"/>
      <c r="F96" s="34"/>
      <c r="G96" s="34"/>
    </row>
    <row r="97" spans="5:7" x14ac:dyDescent="0.25">
      <c r="E97" s="34"/>
      <c r="F97" s="34"/>
      <c r="G97" s="34"/>
    </row>
    <row r="98" spans="5:7" x14ac:dyDescent="0.25">
      <c r="E98" s="34"/>
      <c r="F98" s="34"/>
      <c r="G98" s="34"/>
    </row>
    <row r="99" spans="5:7" x14ac:dyDescent="0.25">
      <c r="E99" s="34"/>
      <c r="F99" s="34"/>
      <c r="G99" s="34"/>
    </row>
    <row r="100" spans="5:7" x14ac:dyDescent="0.25">
      <c r="E100" s="34"/>
      <c r="F100" s="34"/>
      <c r="G100" s="34"/>
    </row>
    <row r="101" spans="5:7" x14ac:dyDescent="0.25">
      <c r="E101" s="34"/>
      <c r="F101" s="34"/>
      <c r="G101" s="34"/>
    </row>
    <row r="102" spans="5:7" x14ac:dyDescent="0.25">
      <c r="E102" s="34"/>
      <c r="F102" s="34"/>
      <c r="G102" s="34"/>
    </row>
    <row r="103" spans="5:7" x14ac:dyDescent="0.25">
      <c r="E103" s="34"/>
      <c r="F103" s="34"/>
      <c r="G103" s="34"/>
    </row>
    <row r="104" spans="5:7" x14ac:dyDescent="0.25">
      <c r="E104" s="34"/>
      <c r="F104" s="34"/>
      <c r="G104" s="34"/>
    </row>
    <row r="105" spans="5:7" x14ac:dyDescent="0.25">
      <c r="E105" s="34"/>
      <c r="F105" s="34"/>
      <c r="G105" s="34"/>
    </row>
    <row r="106" spans="5:7" x14ac:dyDescent="0.25">
      <c r="E106" s="34"/>
      <c r="F106" s="34"/>
      <c r="G106" s="34"/>
    </row>
    <row r="107" spans="5:7" x14ac:dyDescent="0.25">
      <c r="E107" s="34"/>
      <c r="F107" s="34"/>
      <c r="G107" s="34"/>
    </row>
    <row r="108" spans="5:7" x14ac:dyDescent="0.25">
      <c r="E108" s="34"/>
      <c r="F108" s="34"/>
      <c r="G108" s="34"/>
    </row>
    <row r="109" spans="5:7" x14ac:dyDescent="0.25">
      <c r="E109" s="34"/>
      <c r="F109" s="34"/>
      <c r="G109" s="34"/>
    </row>
    <row r="110" spans="5:7" x14ac:dyDescent="0.25">
      <c r="E110" s="34"/>
      <c r="F110" s="34"/>
      <c r="G110" s="34"/>
    </row>
    <row r="111" spans="5:7" x14ac:dyDescent="0.25">
      <c r="E111" s="34"/>
      <c r="F111" s="34"/>
      <c r="G111" s="34"/>
    </row>
    <row r="112" spans="5:7" x14ac:dyDescent="0.25">
      <c r="E112" s="34"/>
      <c r="F112" s="34"/>
      <c r="G112" s="34"/>
    </row>
    <row r="113" spans="5:7" x14ac:dyDescent="0.25">
      <c r="E113" s="34"/>
      <c r="F113" s="34"/>
      <c r="G113" s="34"/>
    </row>
    <row r="114" spans="5:7" x14ac:dyDescent="0.25">
      <c r="E114" s="34"/>
      <c r="F114" s="34"/>
      <c r="G114" s="34"/>
    </row>
    <row r="115" spans="5:7" x14ac:dyDescent="0.25">
      <c r="E115" s="34"/>
      <c r="F115" s="34"/>
      <c r="G115" s="34"/>
    </row>
    <row r="116" spans="5:7" x14ac:dyDescent="0.25">
      <c r="E116" s="34"/>
      <c r="F116" s="34"/>
      <c r="G116" s="34"/>
    </row>
    <row r="117" spans="5:7" x14ac:dyDescent="0.25">
      <c r="E117" s="34"/>
      <c r="F117" s="34"/>
      <c r="G117" s="34"/>
    </row>
    <row r="118" spans="5:7" x14ac:dyDescent="0.25">
      <c r="E118" s="34"/>
      <c r="F118" s="34"/>
      <c r="G118" s="34"/>
    </row>
    <row r="119" spans="5:7" x14ac:dyDescent="0.25">
      <c r="E119" s="34"/>
      <c r="F119" s="34"/>
      <c r="G119" s="34"/>
    </row>
    <row r="120" spans="5:7" x14ac:dyDescent="0.25">
      <c r="E120" s="34"/>
      <c r="F120" s="34"/>
      <c r="G120" s="34"/>
    </row>
    <row r="121" spans="5:7" x14ac:dyDescent="0.25">
      <c r="E121" s="34"/>
      <c r="F121" s="34"/>
      <c r="G121" s="34"/>
    </row>
    <row r="122" spans="5:7" x14ac:dyDescent="0.25">
      <c r="E122" s="34"/>
      <c r="F122" s="34"/>
      <c r="G122" s="34"/>
    </row>
    <row r="123" spans="5:7" x14ac:dyDescent="0.25">
      <c r="E123" s="34"/>
      <c r="F123" s="34"/>
      <c r="G123" s="34"/>
    </row>
    <row r="124" spans="5:7" x14ac:dyDescent="0.25">
      <c r="E124" s="34"/>
      <c r="F124" s="34"/>
      <c r="G124" s="34"/>
    </row>
    <row r="125" spans="5:7" x14ac:dyDescent="0.25">
      <c r="E125" s="34"/>
      <c r="F125" s="34"/>
      <c r="G125" s="34"/>
    </row>
    <row r="126" spans="5:7" x14ac:dyDescent="0.25">
      <c r="E126" s="34"/>
      <c r="F126" s="34"/>
      <c r="G126" s="34"/>
    </row>
    <row r="127" spans="5:7" x14ac:dyDescent="0.25">
      <c r="E127" s="34"/>
      <c r="F127" s="34"/>
      <c r="G127" s="34"/>
    </row>
    <row r="128" spans="5:7" x14ac:dyDescent="0.25">
      <c r="E128" s="34"/>
      <c r="F128" s="34"/>
      <c r="G128" s="34"/>
    </row>
    <row r="129" spans="5:7" x14ac:dyDescent="0.25">
      <c r="E129" s="34"/>
      <c r="F129" s="34"/>
      <c r="G129" s="34"/>
    </row>
    <row r="130" spans="5:7" x14ac:dyDescent="0.25">
      <c r="E130" s="34"/>
      <c r="F130" s="34"/>
      <c r="G130" s="34"/>
    </row>
    <row r="131" spans="5:7" x14ac:dyDescent="0.25">
      <c r="E131" s="34"/>
      <c r="F131" s="34"/>
      <c r="G131" s="34"/>
    </row>
    <row r="132" spans="5:7" x14ac:dyDescent="0.25">
      <c r="E132" s="34"/>
      <c r="F132" s="34"/>
      <c r="G132" s="34"/>
    </row>
    <row r="133" spans="5:7" x14ac:dyDescent="0.25">
      <c r="E133" s="34"/>
      <c r="F133" s="34"/>
      <c r="G133" s="34"/>
    </row>
    <row r="134" spans="5:7" x14ac:dyDescent="0.25">
      <c r="E134" s="34"/>
      <c r="F134" s="34"/>
      <c r="G134" s="34"/>
    </row>
    <row r="135" spans="5:7" x14ac:dyDescent="0.25">
      <c r="E135" s="34"/>
      <c r="F135" s="34"/>
      <c r="G135" s="34"/>
    </row>
    <row r="136" spans="5:7" x14ac:dyDescent="0.25">
      <c r="E136" s="34"/>
      <c r="F136" s="34"/>
      <c r="G136" s="34"/>
    </row>
    <row r="137" spans="5:7" x14ac:dyDescent="0.25">
      <c r="E137" s="34"/>
      <c r="F137" s="34"/>
      <c r="G137" s="34"/>
    </row>
    <row r="138" spans="5:7" x14ac:dyDescent="0.25">
      <c r="E138" s="34"/>
      <c r="F138" s="34"/>
      <c r="G138" s="34"/>
    </row>
    <row r="139" spans="5:7" x14ac:dyDescent="0.25">
      <c r="E139" s="34"/>
      <c r="F139" s="34"/>
      <c r="G139" s="34"/>
    </row>
    <row r="140" spans="5:7" x14ac:dyDescent="0.25">
      <c r="E140" s="34"/>
      <c r="F140" s="34"/>
      <c r="G140" s="34"/>
    </row>
    <row r="141" spans="5:7" x14ac:dyDescent="0.25">
      <c r="E141" s="34"/>
      <c r="F141" s="34"/>
      <c r="G141" s="34"/>
    </row>
    <row r="142" spans="5:7" x14ac:dyDescent="0.25">
      <c r="E142" s="34"/>
      <c r="F142" s="34"/>
      <c r="G142" s="34"/>
    </row>
    <row r="143" spans="5:7" x14ac:dyDescent="0.25">
      <c r="E143" s="34"/>
      <c r="F143" s="34"/>
      <c r="G143" s="34"/>
    </row>
    <row r="144" spans="5:7" x14ac:dyDescent="0.25">
      <c r="E144" s="34"/>
      <c r="F144" s="34"/>
      <c r="G144" s="34"/>
    </row>
    <row r="145" spans="5:7" x14ac:dyDescent="0.25">
      <c r="E145" s="34"/>
      <c r="F145" s="34"/>
      <c r="G145" s="34"/>
    </row>
    <row r="146" spans="5:7" x14ac:dyDescent="0.25">
      <c r="E146" s="34"/>
      <c r="F146" s="34"/>
      <c r="G146" s="34"/>
    </row>
    <row r="147" spans="5:7" x14ac:dyDescent="0.25">
      <c r="E147" s="34"/>
      <c r="F147" s="34"/>
      <c r="G147" s="34"/>
    </row>
    <row r="148" spans="5:7" x14ac:dyDescent="0.25">
      <c r="E148" s="34"/>
      <c r="F148" s="34"/>
      <c r="G148" s="34"/>
    </row>
    <row r="149" spans="5:7" x14ac:dyDescent="0.25">
      <c r="E149" s="34"/>
      <c r="F149" s="34"/>
      <c r="G149" s="34"/>
    </row>
    <row r="150" spans="5:7" x14ac:dyDescent="0.25">
      <c r="E150" s="34"/>
      <c r="F150" s="34"/>
      <c r="G150" s="34"/>
    </row>
    <row r="151" spans="5:7" x14ac:dyDescent="0.25">
      <c r="E151" s="34"/>
      <c r="F151" s="34"/>
      <c r="G151" s="34"/>
    </row>
    <row r="152" spans="5:7" x14ac:dyDescent="0.25">
      <c r="E152" s="34"/>
      <c r="F152" s="34"/>
      <c r="G152" s="34"/>
    </row>
    <row r="153" spans="5:7" x14ac:dyDescent="0.25">
      <c r="E153" s="34"/>
      <c r="F153" s="34"/>
      <c r="G153" s="34"/>
    </row>
    <row r="154" spans="5:7" x14ac:dyDescent="0.25">
      <c r="E154" s="34"/>
      <c r="F154" s="34"/>
      <c r="G154" s="34"/>
    </row>
    <row r="155" spans="5:7" x14ac:dyDescent="0.25">
      <c r="E155" s="34"/>
      <c r="F155" s="34"/>
      <c r="G155" s="34"/>
    </row>
    <row r="156" spans="5:7" x14ac:dyDescent="0.25">
      <c r="E156" s="34"/>
      <c r="F156" s="34"/>
      <c r="G156" s="34"/>
    </row>
    <row r="157" spans="5:7" x14ac:dyDescent="0.25">
      <c r="E157" s="34"/>
      <c r="F157" s="34"/>
      <c r="G157" s="34"/>
    </row>
    <row r="158" spans="5:7" x14ac:dyDescent="0.25">
      <c r="E158" s="34"/>
      <c r="F158" s="34"/>
      <c r="G158" s="34"/>
    </row>
    <row r="159" spans="5:7" x14ac:dyDescent="0.25">
      <c r="E159" s="34"/>
      <c r="F159" s="34"/>
      <c r="G159" s="34"/>
    </row>
    <row r="160" spans="5:7" x14ac:dyDescent="0.25">
      <c r="E160" s="34"/>
      <c r="F160" s="34"/>
      <c r="G160" s="34"/>
    </row>
    <row r="161" spans="5:7" x14ac:dyDescent="0.25">
      <c r="E161" s="34"/>
      <c r="F161" s="34"/>
      <c r="G161" s="34"/>
    </row>
    <row r="162" spans="5:7" x14ac:dyDescent="0.25">
      <c r="E162" s="34"/>
      <c r="F162" s="34"/>
      <c r="G162" s="34"/>
    </row>
    <row r="163" spans="5:7" x14ac:dyDescent="0.25">
      <c r="E163" s="34"/>
      <c r="F163" s="34"/>
      <c r="G163" s="34"/>
    </row>
    <row r="164" spans="5:7" x14ac:dyDescent="0.25">
      <c r="E164" s="34"/>
      <c r="F164" s="34"/>
      <c r="G164" s="34"/>
    </row>
    <row r="165" spans="5:7" x14ac:dyDescent="0.25">
      <c r="E165" s="34"/>
      <c r="F165" s="34"/>
      <c r="G165" s="34"/>
    </row>
    <row r="166" spans="5:7" x14ac:dyDescent="0.25">
      <c r="E166" s="34"/>
      <c r="F166" s="34"/>
      <c r="G166" s="34"/>
    </row>
    <row r="167" spans="5:7" x14ac:dyDescent="0.25">
      <c r="E167" s="34"/>
      <c r="F167" s="34"/>
      <c r="G167" s="34"/>
    </row>
    <row r="168" spans="5:7" x14ac:dyDescent="0.25">
      <c r="E168" s="34"/>
      <c r="F168" s="34"/>
      <c r="G168" s="34"/>
    </row>
    <row r="169" spans="5:7" x14ac:dyDescent="0.25">
      <c r="E169" s="34"/>
      <c r="F169" s="34"/>
      <c r="G169" s="34"/>
    </row>
    <row r="170" spans="5:7" x14ac:dyDescent="0.25">
      <c r="E170" s="34"/>
      <c r="F170" s="34"/>
      <c r="G170" s="34"/>
    </row>
    <row r="171" spans="5:7" x14ac:dyDescent="0.25">
      <c r="E171" s="34"/>
      <c r="F171" s="34"/>
      <c r="G171" s="34"/>
    </row>
    <row r="172" spans="5:7" x14ac:dyDescent="0.25">
      <c r="E172" s="34"/>
      <c r="F172" s="34"/>
      <c r="G172" s="34"/>
    </row>
    <row r="173" spans="5:7" x14ac:dyDescent="0.25">
      <c r="E173" s="34"/>
      <c r="F173" s="34"/>
      <c r="G173" s="34"/>
    </row>
    <row r="174" spans="5:7" x14ac:dyDescent="0.25">
      <c r="E174" s="34"/>
      <c r="F174" s="34"/>
      <c r="G174" s="34"/>
    </row>
    <row r="175" spans="5:7" x14ac:dyDescent="0.25">
      <c r="E175" s="34"/>
      <c r="F175" s="34"/>
      <c r="G175" s="34"/>
    </row>
    <row r="176" spans="5:7" x14ac:dyDescent="0.25">
      <c r="E176" s="34"/>
      <c r="F176" s="34"/>
      <c r="G176" s="34"/>
    </row>
    <row r="177" spans="5:7" x14ac:dyDescent="0.25">
      <c r="E177" s="34"/>
      <c r="F177" s="34"/>
      <c r="G177" s="34"/>
    </row>
    <row r="178" spans="5:7" x14ac:dyDescent="0.25">
      <c r="E178" s="34"/>
      <c r="F178" s="34"/>
      <c r="G178" s="34"/>
    </row>
    <row r="179" spans="5:7" x14ac:dyDescent="0.25">
      <c r="E179" s="34"/>
      <c r="F179" s="34"/>
      <c r="G179" s="34"/>
    </row>
    <row r="180" spans="5:7" x14ac:dyDescent="0.25">
      <c r="E180" s="34"/>
      <c r="F180" s="34"/>
      <c r="G180" s="34"/>
    </row>
    <row r="181" spans="5:7" x14ac:dyDescent="0.25">
      <c r="E181" s="34"/>
      <c r="F181" s="34"/>
      <c r="G181" s="34"/>
    </row>
    <row r="182" spans="5:7" x14ac:dyDescent="0.25">
      <c r="E182" s="34"/>
      <c r="F182" s="34"/>
      <c r="G182" s="34"/>
    </row>
    <row r="183" spans="5:7" x14ac:dyDescent="0.25">
      <c r="E183" s="34"/>
      <c r="F183" s="34"/>
      <c r="G183" s="34"/>
    </row>
    <row r="184" spans="5:7" x14ac:dyDescent="0.25">
      <c r="E184" s="34"/>
      <c r="F184" s="34"/>
      <c r="G184" s="34"/>
    </row>
    <row r="185" spans="5:7" x14ac:dyDescent="0.25">
      <c r="E185" s="34"/>
      <c r="F185" s="34"/>
      <c r="G185" s="34"/>
    </row>
  </sheetData>
  <mergeCells count="6">
    <mergeCell ref="A60:C60"/>
    <mergeCell ref="A4:G4"/>
    <mergeCell ref="A5:G5"/>
    <mergeCell ref="B7:C7"/>
    <mergeCell ref="F7:G7"/>
    <mergeCell ref="A57:C5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I11" sqref="I11"/>
    </sheetView>
  </sheetViews>
  <sheetFormatPr baseColWidth="10" defaultRowHeight="15" x14ac:dyDescent="0.25"/>
  <cols>
    <col min="1" max="1" width="28.28515625" customWidth="1"/>
    <col min="2" max="2" width="12.85546875" customWidth="1"/>
    <col min="3" max="3" width="17.28515625" customWidth="1"/>
    <col min="4" max="4" width="5.28515625" style="34" customWidth="1"/>
    <col min="5" max="5" width="17.42578125" style="34" customWidth="1"/>
    <col min="6" max="6" width="15.28515625" style="34" customWidth="1"/>
    <col min="7" max="7" width="15.5703125" style="34" customWidth="1"/>
    <col min="8" max="10" width="20.28515625" style="34" customWidth="1"/>
    <col min="11" max="11" width="15.140625" bestFit="1" customWidth="1"/>
  </cols>
  <sheetData>
    <row r="1" spans="1:11" x14ac:dyDescent="0.25">
      <c r="A1" s="34"/>
      <c r="B1" s="34"/>
      <c r="C1" s="34"/>
    </row>
    <row r="2" spans="1:11" x14ac:dyDescent="0.25">
      <c r="A2" s="34"/>
      <c r="B2" s="34"/>
      <c r="C2" s="34"/>
    </row>
    <row r="3" spans="1:11" x14ac:dyDescent="0.25">
      <c r="A3" s="34"/>
      <c r="B3" s="34"/>
      <c r="C3" s="34"/>
    </row>
    <row r="4" spans="1:11" ht="15.75" x14ac:dyDescent="0.25">
      <c r="A4" s="178" t="s">
        <v>106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4.5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28"/>
      <c r="B7" s="191"/>
      <c r="C7" s="192"/>
      <c r="E7" s="119"/>
      <c r="F7" s="195"/>
      <c r="G7" s="196"/>
      <c r="J7" s="93"/>
      <c r="K7" s="20"/>
    </row>
    <row r="8" spans="1:11" x14ac:dyDescent="0.25">
      <c r="A8" s="114" t="s">
        <v>110</v>
      </c>
      <c r="B8" s="115" t="s">
        <v>21</v>
      </c>
      <c r="C8" s="116" t="s">
        <v>20</v>
      </c>
      <c r="E8" s="120" t="s">
        <v>110</v>
      </c>
      <c r="F8" s="57" t="s">
        <v>21</v>
      </c>
      <c r="G8" s="121" t="s">
        <v>20</v>
      </c>
      <c r="J8" s="93"/>
      <c r="K8" s="20"/>
    </row>
    <row r="9" spans="1:11" x14ac:dyDescent="0.25">
      <c r="A9" s="97" t="s">
        <v>92</v>
      </c>
      <c r="B9" s="117">
        <f>+SUM(B10:B32)</f>
        <v>115342.2268967999</v>
      </c>
      <c r="C9" s="118">
        <f>+SUM(C10:C32)</f>
        <v>79158311.821800247</v>
      </c>
      <c r="D9" s="36"/>
      <c r="E9" s="122" t="s">
        <v>103</v>
      </c>
      <c r="F9" s="123">
        <f>+SUM(F10:F32)</f>
        <v>267779.16937000031</v>
      </c>
      <c r="G9" s="124">
        <f>+SUM(G10:G32)</f>
        <v>165084819.45429999</v>
      </c>
      <c r="I9" s="36"/>
      <c r="J9" s="93"/>
      <c r="K9" s="20"/>
    </row>
    <row r="10" spans="1:11" x14ac:dyDescent="0.25">
      <c r="A10" s="105" t="s">
        <v>10</v>
      </c>
      <c r="B10" s="77">
        <v>1162.0577200000002</v>
      </c>
      <c r="C10" s="103">
        <v>949073.6636999998</v>
      </c>
      <c r="D10" s="36"/>
      <c r="E10" s="102" t="s">
        <v>10</v>
      </c>
      <c r="F10" s="77">
        <v>39855.400440000063</v>
      </c>
      <c r="G10" s="103">
        <v>22468068.296200078</v>
      </c>
    </row>
    <row r="11" spans="1:11" x14ac:dyDescent="0.25">
      <c r="A11" s="105" t="s">
        <v>70</v>
      </c>
      <c r="B11" s="77">
        <v>0.18180000000000002</v>
      </c>
      <c r="C11" s="103">
        <v>141.804</v>
      </c>
      <c r="D11" s="36"/>
      <c r="E11" s="102" t="s">
        <v>18</v>
      </c>
      <c r="F11" s="77">
        <v>4263.2469199999996</v>
      </c>
      <c r="G11" s="103">
        <v>3873905.1108999997</v>
      </c>
    </row>
    <row r="12" spans="1:11" x14ac:dyDescent="0.25">
      <c r="A12" s="105" t="s">
        <v>100</v>
      </c>
      <c r="B12" s="77">
        <v>0.48599999999999999</v>
      </c>
      <c r="C12" s="103">
        <v>403.38</v>
      </c>
      <c r="D12" s="36"/>
      <c r="E12" s="102" t="s">
        <v>108</v>
      </c>
      <c r="F12" s="77">
        <v>39.182400000000001</v>
      </c>
      <c r="G12" s="103">
        <v>40389.217900000003</v>
      </c>
    </row>
    <row r="13" spans="1:11" x14ac:dyDescent="0.25">
      <c r="A13" s="105" t="s">
        <v>18</v>
      </c>
      <c r="B13" s="77">
        <v>1771.6961399999986</v>
      </c>
      <c r="C13" s="103">
        <v>1300057.0911000001</v>
      </c>
      <c r="D13" s="36"/>
      <c r="E13" s="102" t="s">
        <v>9</v>
      </c>
      <c r="F13" s="77">
        <v>52.246200000000002</v>
      </c>
      <c r="G13" s="103">
        <v>41501.998</v>
      </c>
    </row>
    <row r="14" spans="1:11" x14ac:dyDescent="0.25">
      <c r="A14" s="105" t="s">
        <v>9</v>
      </c>
      <c r="B14" s="77">
        <v>1.7327399999999999</v>
      </c>
      <c r="C14" s="103">
        <v>13849.774300000001</v>
      </c>
      <c r="D14" s="36"/>
      <c r="E14" s="102" t="s">
        <v>93</v>
      </c>
      <c r="F14" s="77">
        <v>3963.96</v>
      </c>
      <c r="G14" s="103">
        <v>3506519.0160000059</v>
      </c>
    </row>
    <row r="15" spans="1:11" x14ac:dyDescent="0.25">
      <c r="A15" s="105" t="s">
        <v>107</v>
      </c>
      <c r="B15" s="77">
        <v>1.4999999999999999E-2</v>
      </c>
      <c r="C15" s="103">
        <v>15</v>
      </c>
      <c r="D15" s="36"/>
      <c r="E15" s="102" t="s">
        <v>72</v>
      </c>
      <c r="F15" s="77">
        <v>2652.468999999996</v>
      </c>
      <c r="G15" s="103">
        <v>1806564.9106000033</v>
      </c>
    </row>
    <row r="16" spans="1:11" x14ac:dyDescent="0.25">
      <c r="A16" s="105" t="s">
        <v>12</v>
      </c>
      <c r="B16" s="77">
        <v>411.26359999999994</v>
      </c>
      <c r="C16" s="103">
        <v>197060.98789999998</v>
      </c>
      <c r="D16" s="36"/>
      <c r="E16" s="102" t="s">
        <v>109</v>
      </c>
      <c r="F16" s="77">
        <v>176.32079999999999</v>
      </c>
      <c r="G16" s="103">
        <v>158222.44940000001</v>
      </c>
    </row>
    <row r="17" spans="1:7" x14ac:dyDescent="0.25">
      <c r="A17" s="105" t="s">
        <v>72</v>
      </c>
      <c r="B17" s="77">
        <v>748.99106450000056</v>
      </c>
      <c r="C17" s="103">
        <v>357649.12960000004</v>
      </c>
      <c r="D17" s="36"/>
      <c r="E17" s="102" t="s">
        <v>73</v>
      </c>
      <c r="F17" s="77">
        <v>22.655000000000001</v>
      </c>
      <c r="G17" s="103">
        <v>16617.2585</v>
      </c>
    </row>
    <row r="18" spans="1:7" x14ac:dyDescent="0.25">
      <c r="A18" s="105" t="s">
        <v>73</v>
      </c>
      <c r="B18" s="77">
        <v>601.4781723000001</v>
      </c>
      <c r="C18" s="103">
        <v>275921.63660000003</v>
      </c>
      <c r="D18" s="36"/>
      <c r="E18" s="102" t="s">
        <v>94</v>
      </c>
      <c r="F18" s="77">
        <v>4462.4665200000009</v>
      </c>
      <c r="G18" s="103">
        <v>3574099.2682999978</v>
      </c>
    </row>
    <row r="19" spans="1:7" x14ac:dyDescent="0.25">
      <c r="A19" s="105" t="s">
        <v>94</v>
      </c>
      <c r="B19" s="77">
        <v>871.80839999999989</v>
      </c>
      <c r="C19" s="103">
        <v>733745.78489999997</v>
      </c>
      <c r="D19" s="36"/>
      <c r="E19" s="102" t="s">
        <v>17</v>
      </c>
      <c r="F19" s="77">
        <v>1567.2959999999994</v>
      </c>
      <c r="G19" s="103">
        <v>1121282.7406999997</v>
      </c>
    </row>
    <row r="20" spans="1:7" x14ac:dyDescent="0.25">
      <c r="A20" s="105" t="s">
        <v>75</v>
      </c>
      <c r="B20" s="77">
        <v>9.7218</v>
      </c>
      <c r="C20" s="103">
        <v>3502.3919999999998</v>
      </c>
      <c r="D20" s="36"/>
      <c r="E20" s="102" t="s">
        <v>95</v>
      </c>
      <c r="F20" s="77">
        <v>1800.3503999999984</v>
      </c>
      <c r="G20" s="103">
        <v>1652880.9647000008</v>
      </c>
    </row>
    <row r="21" spans="1:7" x14ac:dyDescent="0.25">
      <c r="A21" s="105" t="s">
        <v>76</v>
      </c>
      <c r="B21" s="77">
        <v>129.71799999999999</v>
      </c>
      <c r="C21" s="103">
        <v>90848.241800000003</v>
      </c>
      <c r="D21" s="36"/>
      <c r="E21" s="102" t="s">
        <v>80</v>
      </c>
      <c r="F21" s="77">
        <v>112155.98443000039</v>
      </c>
      <c r="G21" s="103">
        <v>64307090.279299997</v>
      </c>
    </row>
    <row r="22" spans="1:7" x14ac:dyDescent="0.25">
      <c r="A22" s="105" t="s">
        <v>77</v>
      </c>
      <c r="B22" s="77">
        <v>4.8040000000000003</v>
      </c>
      <c r="C22" s="103">
        <v>3167.2772</v>
      </c>
      <c r="D22" s="36"/>
      <c r="E22" s="102" t="s">
        <v>82</v>
      </c>
      <c r="F22" s="77">
        <v>19.591200000000001</v>
      </c>
      <c r="G22" s="103">
        <v>11339.3866</v>
      </c>
    </row>
    <row r="23" spans="1:7" x14ac:dyDescent="0.25">
      <c r="A23" s="105" t="s">
        <v>17</v>
      </c>
      <c r="B23" s="77">
        <v>136.38239999999999</v>
      </c>
      <c r="C23" s="103">
        <v>42658.107799999998</v>
      </c>
      <c r="D23" s="36"/>
      <c r="E23" s="102" t="s">
        <v>13</v>
      </c>
      <c r="F23" s="77">
        <v>74793.623259999906</v>
      </c>
      <c r="G23" s="103">
        <v>43971659.553199917</v>
      </c>
    </row>
    <row r="24" spans="1:7" x14ac:dyDescent="0.25">
      <c r="A24" s="105" t="s">
        <v>78</v>
      </c>
      <c r="B24" s="77">
        <v>32.447000000000003</v>
      </c>
      <c r="C24" s="103">
        <v>30833.5</v>
      </c>
      <c r="D24" s="36"/>
      <c r="E24" s="102" t="s">
        <v>88</v>
      </c>
      <c r="F24" s="77">
        <v>21445.005599999993</v>
      </c>
      <c r="G24" s="103">
        <v>18211434.293400016</v>
      </c>
    </row>
    <row r="25" spans="1:7" x14ac:dyDescent="0.25">
      <c r="A25" s="105" t="s">
        <v>80</v>
      </c>
      <c r="B25" s="77">
        <v>42629.809659999868</v>
      </c>
      <c r="C25" s="103">
        <v>29588907.136100218</v>
      </c>
      <c r="D25" s="36"/>
      <c r="E25" s="102" t="s">
        <v>89</v>
      </c>
      <c r="F25" s="77">
        <v>509.37120000000004</v>
      </c>
      <c r="G25" s="103">
        <v>323244.71059999999</v>
      </c>
    </row>
    <row r="26" spans="1:7" ht="15.75" thickBot="1" x14ac:dyDescent="0.3">
      <c r="A26" s="105" t="s">
        <v>82</v>
      </c>
      <c r="B26" s="77">
        <v>303.39354000000009</v>
      </c>
      <c r="C26" s="103">
        <v>140954.63409999997</v>
      </c>
      <c r="E26" s="129"/>
      <c r="F26" s="130"/>
      <c r="G26" s="131"/>
    </row>
    <row r="27" spans="1:7" x14ac:dyDescent="0.25">
      <c r="A27" s="105" t="s">
        <v>83</v>
      </c>
      <c r="B27" s="77">
        <v>1.6464000000000001</v>
      </c>
      <c r="C27" s="103">
        <v>2639.8824000000004</v>
      </c>
      <c r="D27" s="36"/>
      <c r="E27" s="71"/>
    </row>
    <row r="28" spans="1:7" x14ac:dyDescent="0.25">
      <c r="A28" s="105" t="s">
        <v>13</v>
      </c>
      <c r="B28" s="77">
        <v>52033.831900000027</v>
      </c>
      <c r="C28" s="103">
        <v>36278270.433900043</v>
      </c>
      <c r="D28" s="36"/>
    </row>
    <row r="29" spans="1:7" x14ac:dyDescent="0.25">
      <c r="A29" s="105" t="s">
        <v>86</v>
      </c>
      <c r="B29" s="77">
        <v>1970.1503000000018</v>
      </c>
      <c r="C29" s="103">
        <v>1451833.5373999984</v>
      </c>
      <c r="D29" s="36"/>
      <c r="E29" s="71"/>
    </row>
    <row r="30" spans="1:7" x14ac:dyDescent="0.25">
      <c r="A30" s="105" t="s">
        <v>88</v>
      </c>
      <c r="B30" s="77">
        <v>4135.5681000000013</v>
      </c>
      <c r="C30" s="103">
        <v>3342412.407200003</v>
      </c>
      <c r="D30" s="36"/>
      <c r="E30" s="71"/>
    </row>
    <row r="31" spans="1:7" x14ac:dyDescent="0.25">
      <c r="A31" s="105" t="s">
        <v>89</v>
      </c>
      <c r="B31" s="77">
        <v>8385.0431600000029</v>
      </c>
      <c r="C31" s="103">
        <v>4354366.019799999</v>
      </c>
      <c r="D31" s="36"/>
      <c r="E31" s="71"/>
    </row>
    <row r="32" spans="1:7" ht="15.75" thickBot="1" x14ac:dyDescent="0.3">
      <c r="A32" s="111"/>
      <c r="B32" s="112"/>
      <c r="C32" s="113"/>
      <c r="E32" s="71"/>
    </row>
    <row r="33" spans="1:7" x14ac:dyDescent="0.25">
      <c r="A33" s="9"/>
      <c r="B33" s="110"/>
      <c r="C33" s="110"/>
      <c r="E33" s="71"/>
    </row>
    <row r="34" spans="1:7" ht="15.75" thickBot="1" x14ac:dyDescent="0.3">
      <c r="A34" s="17"/>
      <c r="B34" s="6"/>
      <c r="C34" s="6"/>
      <c r="E34" s="71"/>
    </row>
    <row r="35" spans="1:7" x14ac:dyDescent="0.25">
      <c r="A35" s="132" t="s">
        <v>16</v>
      </c>
      <c r="B35" s="133">
        <f>+SUM(B36:B48)</f>
        <v>2444.0597908000004</v>
      </c>
      <c r="C35" s="134">
        <f>+SUM(C36:C48)</f>
        <v>1652979.6230000008</v>
      </c>
      <c r="D35" s="36"/>
    </row>
    <row r="36" spans="1:7" x14ac:dyDescent="0.25">
      <c r="A36" s="105" t="s">
        <v>70</v>
      </c>
      <c r="B36" s="127">
        <v>0.45450000000000002</v>
      </c>
      <c r="C36" s="128">
        <v>590.85</v>
      </c>
      <c r="D36" s="36"/>
      <c r="E36" s="71"/>
      <c r="F36" s="71"/>
      <c r="G36" s="71"/>
    </row>
    <row r="37" spans="1:7" x14ac:dyDescent="0.25">
      <c r="A37" s="105" t="s">
        <v>9</v>
      </c>
      <c r="B37" s="127">
        <v>4.0822781000000017</v>
      </c>
      <c r="C37" s="128">
        <v>2453.2814999999991</v>
      </c>
      <c r="D37" s="36"/>
      <c r="E37" s="71"/>
      <c r="F37" s="71"/>
      <c r="G37" s="71"/>
    </row>
    <row r="38" spans="1:7" x14ac:dyDescent="0.25">
      <c r="A38" s="105" t="s">
        <v>71</v>
      </c>
      <c r="B38" s="127">
        <v>31.003</v>
      </c>
      <c r="C38" s="128">
        <v>28041.951399999998</v>
      </c>
      <c r="D38" s="36"/>
      <c r="E38" s="71"/>
      <c r="F38" s="71"/>
      <c r="G38" s="71"/>
    </row>
    <row r="39" spans="1:7" x14ac:dyDescent="0.25">
      <c r="A39" s="105" t="s">
        <v>72</v>
      </c>
      <c r="B39" s="127">
        <v>22.795008999999997</v>
      </c>
      <c r="C39" s="128">
        <v>9674.9101000000028</v>
      </c>
      <c r="D39" s="36"/>
      <c r="E39" s="71"/>
      <c r="F39" s="71"/>
      <c r="G39" s="71"/>
    </row>
    <row r="40" spans="1:7" x14ac:dyDescent="0.25">
      <c r="A40" s="105" t="s">
        <v>73</v>
      </c>
      <c r="B40" s="127">
        <v>1674.4939437000003</v>
      </c>
      <c r="C40" s="128">
        <v>835867.16700000013</v>
      </c>
      <c r="D40" s="36"/>
      <c r="E40" s="71"/>
      <c r="F40" s="71"/>
      <c r="G40" s="71"/>
    </row>
    <row r="41" spans="1:7" x14ac:dyDescent="0.25">
      <c r="A41" s="105" t="s">
        <v>75</v>
      </c>
      <c r="B41" s="127">
        <v>35.374000000000002</v>
      </c>
      <c r="C41" s="128">
        <v>27295.243499999997</v>
      </c>
      <c r="D41" s="36"/>
      <c r="E41" s="71"/>
      <c r="F41" s="71"/>
      <c r="G41" s="71"/>
    </row>
    <row r="42" spans="1:7" x14ac:dyDescent="0.25">
      <c r="A42" s="105" t="s">
        <v>76</v>
      </c>
      <c r="B42" s="127">
        <v>30.9998</v>
      </c>
      <c r="C42" s="128">
        <v>36285.057200000003</v>
      </c>
      <c r="D42" s="36"/>
      <c r="E42" s="71"/>
      <c r="F42" s="71"/>
      <c r="G42" s="71"/>
    </row>
    <row r="43" spans="1:7" x14ac:dyDescent="0.25">
      <c r="A43" s="105" t="s">
        <v>77</v>
      </c>
      <c r="B43" s="127">
        <v>1.3104</v>
      </c>
      <c r="C43" s="128">
        <v>1440.3916999999999</v>
      </c>
      <c r="D43" s="36"/>
      <c r="E43" s="71"/>
      <c r="F43" s="71"/>
      <c r="G43" s="71"/>
    </row>
    <row r="44" spans="1:7" x14ac:dyDescent="0.25">
      <c r="A44" s="105" t="s">
        <v>17</v>
      </c>
      <c r="B44" s="127">
        <v>1.3699999999999999E-2</v>
      </c>
      <c r="C44" s="128">
        <v>11.507999999999999</v>
      </c>
      <c r="D44" s="36"/>
      <c r="E44" s="71"/>
      <c r="F44" s="71"/>
      <c r="G44" s="71"/>
    </row>
    <row r="45" spans="1:7" x14ac:dyDescent="0.25">
      <c r="A45" s="105" t="s">
        <v>78</v>
      </c>
      <c r="B45" s="127">
        <v>0.35</v>
      </c>
      <c r="C45" s="128">
        <v>640</v>
      </c>
      <c r="D45" s="36"/>
      <c r="E45" s="71"/>
      <c r="F45" s="71"/>
      <c r="G45" s="71"/>
    </row>
    <row r="46" spans="1:7" x14ac:dyDescent="0.25">
      <c r="A46" s="105" t="s">
        <v>80</v>
      </c>
      <c r="B46" s="127">
        <v>71.760999999999996</v>
      </c>
      <c r="C46" s="128">
        <v>56966.353800000019</v>
      </c>
      <c r="D46" s="36"/>
      <c r="E46" s="71"/>
      <c r="F46" s="71"/>
      <c r="G46" s="71"/>
    </row>
    <row r="47" spans="1:7" x14ac:dyDescent="0.25">
      <c r="A47" s="105" t="s">
        <v>83</v>
      </c>
      <c r="B47" s="127">
        <v>160.27973</v>
      </c>
      <c r="C47" s="128">
        <v>168732.38239999997</v>
      </c>
      <c r="D47" s="36"/>
      <c r="E47" s="71"/>
      <c r="F47" s="71"/>
      <c r="G47" s="71"/>
    </row>
    <row r="48" spans="1:7" x14ac:dyDescent="0.25">
      <c r="A48" s="105" t="s">
        <v>86</v>
      </c>
      <c r="B48" s="127">
        <v>411.14243000000005</v>
      </c>
      <c r="C48" s="128">
        <v>484980.52640000061</v>
      </c>
      <c r="D48" s="36"/>
      <c r="E48" s="71"/>
      <c r="F48" s="71"/>
      <c r="G48" s="71"/>
    </row>
    <row r="49" spans="1:6" ht="6.75" customHeight="1" thickBot="1" x14ac:dyDescent="0.3">
      <c r="A49" s="135"/>
      <c r="B49" s="136"/>
      <c r="C49" s="137"/>
    </row>
    <row r="50" spans="1:6" ht="15" customHeight="1" x14ac:dyDescent="0.25">
      <c r="A50" s="197" t="s">
        <v>189</v>
      </c>
      <c r="B50" s="197"/>
      <c r="C50" s="197"/>
      <c r="D50" s="70"/>
      <c r="E50" s="70"/>
      <c r="F50" s="70"/>
    </row>
    <row r="51" spans="1:6" x14ac:dyDescent="0.25">
      <c r="A51" s="197"/>
      <c r="B51" s="197"/>
      <c r="C51" s="197"/>
      <c r="D51" s="70"/>
      <c r="E51" s="70"/>
      <c r="F51" s="70"/>
    </row>
    <row r="52" spans="1:6" x14ac:dyDescent="0.25">
      <c r="A52" s="138" t="s">
        <v>190</v>
      </c>
      <c r="B52" s="139"/>
      <c r="C52" s="139"/>
    </row>
    <row r="53" spans="1:6" s="34" customFormat="1" ht="25.5" customHeight="1" x14ac:dyDescent="0.25">
      <c r="A53" s="194" t="s">
        <v>105</v>
      </c>
      <c r="B53" s="194"/>
      <c r="C53" s="194"/>
    </row>
    <row r="54" spans="1:6" s="34" customFormat="1" x14ac:dyDescent="0.25"/>
    <row r="55" spans="1:6" s="34" customFormat="1" x14ac:dyDescent="0.25"/>
    <row r="56" spans="1:6" s="34" customFormat="1" x14ac:dyDescent="0.25"/>
    <row r="57" spans="1:6" s="34" customFormat="1" x14ac:dyDescent="0.25"/>
    <row r="58" spans="1:6" s="34" customFormat="1" x14ac:dyDescent="0.25"/>
    <row r="59" spans="1:6" s="34" customFormat="1" x14ac:dyDescent="0.25"/>
    <row r="60" spans="1:6" s="34" customFormat="1" x14ac:dyDescent="0.25"/>
    <row r="61" spans="1:6" s="34" customFormat="1" x14ac:dyDescent="0.25"/>
    <row r="62" spans="1:6" s="34" customFormat="1" x14ac:dyDescent="0.25"/>
    <row r="63" spans="1:6" s="34" customFormat="1" x14ac:dyDescent="0.25"/>
    <row r="64" spans="1:6" s="34" customFormat="1" x14ac:dyDescent="0.25"/>
  </sheetData>
  <mergeCells count="6">
    <mergeCell ref="A53:C53"/>
    <mergeCell ref="A4:G4"/>
    <mergeCell ref="A5:G5"/>
    <mergeCell ref="B7:C7"/>
    <mergeCell ref="F7:G7"/>
    <mergeCell ref="A50:C5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H43" sqref="H43"/>
    </sheetView>
  </sheetViews>
  <sheetFormatPr baseColWidth="10" defaultRowHeight="15" x14ac:dyDescent="0.25"/>
  <cols>
    <col min="1" max="1" width="24.7109375" customWidth="1"/>
    <col min="2" max="2" width="12.28515625" customWidth="1"/>
    <col min="3" max="3" width="15" customWidth="1"/>
    <col min="4" max="4" width="4.5703125" style="34" customWidth="1"/>
    <col min="5" max="5" width="16.42578125" style="34" customWidth="1"/>
    <col min="6" max="6" width="14.85546875" style="34" customWidth="1"/>
    <col min="7" max="7" width="14.7109375" style="34" customWidth="1"/>
    <col min="8" max="9" width="11.42578125" style="34"/>
    <col min="10" max="10" width="11.5703125" style="34" bestFit="1" customWidth="1"/>
    <col min="11" max="11" width="15.140625" style="34" bestFit="1" customWidth="1"/>
  </cols>
  <sheetData>
    <row r="1" spans="1:11" x14ac:dyDescent="0.25">
      <c r="A1" s="34"/>
      <c r="B1" s="34"/>
      <c r="C1" s="34"/>
    </row>
    <row r="2" spans="1:11" x14ac:dyDescent="0.25">
      <c r="A2" s="34"/>
      <c r="B2" s="34"/>
      <c r="C2" s="34"/>
    </row>
    <row r="3" spans="1:11" x14ac:dyDescent="0.25">
      <c r="A3" s="34"/>
      <c r="B3" s="34"/>
      <c r="C3" s="34"/>
    </row>
    <row r="4" spans="1:11" ht="15.75" x14ac:dyDescent="0.25">
      <c r="A4" s="178" t="s">
        <v>115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3.75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41"/>
      <c r="B7" s="181"/>
      <c r="C7" s="182"/>
      <c r="E7" s="89"/>
      <c r="F7" s="187"/>
      <c r="G7" s="188"/>
      <c r="J7" s="93"/>
      <c r="K7" s="93"/>
    </row>
    <row r="8" spans="1:11" x14ac:dyDescent="0.25">
      <c r="A8" s="94" t="s">
        <v>110</v>
      </c>
      <c r="B8" s="95" t="s">
        <v>21</v>
      </c>
      <c r="C8" s="96" t="s">
        <v>20</v>
      </c>
      <c r="E8" s="90" t="s">
        <v>110</v>
      </c>
      <c r="F8" s="91" t="s">
        <v>21</v>
      </c>
      <c r="G8" s="92" t="s">
        <v>20</v>
      </c>
      <c r="J8" s="93"/>
      <c r="K8" s="93"/>
    </row>
    <row r="9" spans="1:11" x14ac:dyDescent="0.25">
      <c r="A9" s="97" t="s">
        <v>92</v>
      </c>
      <c r="B9" s="98">
        <f>+SUM(B10:B32)</f>
        <v>172943.26749970019</v>
      </c>
      <c r="C9" s="142">
        <f>+SUM(C10:C32)</f>
        <v>108947416.87330005</v>
      </c>
      <c r="D9" s="36"/>
      <c r="E9" s="122" t="s">
        <v>103</v>
      </c>
      <c r="F9" s="140">
        <f>+SUM(F10:F23)</f>
        <v>199047.08751300094</v>
      </c>
      <c r="G9" s="141">
        <f>+SUM(G10:G23)</f>
        <v>119110079.78749989</v>
      </c>
      <c r="I9" s="36"/>
      <c r="J9" s="93"/>
      <c r="K9" s="93"/>
    </row>
    <row r="10" spans="1:11" x14ac:dyDescent="0.25">
      <c r="A10" s="105" t="s">
        <v>10</v>
      </c>
      <c r="B10" s="77">
        <v>5033.6233799999991</v>
      </c>
      <c r="C10" s="103">
        <v>4122783.0713999984</v>
      </c>
      <c r="D10" s="36"/>
      <c r="E10" s="102" t="s">
        <v>10</v>
      </c>
      <c r="F10" s="77">
        <v>42925.912119999986</v>
      </c>
      <c r="G10" s="103">
        <v>24914181.667799968</v>
      </c>
    </row>
    <row r="11" spans="1:11" x14ac:dyDescent="0.25">
      <c r="A11" s="105" t="s">
        <v>70</v>
      </c>
      <c r="B11" s="77">
        <v>0.18099999999999999</v>
      </c>
      <c r="C11" s="103">
        <v>253.4</v>
      </c>
      <c r="D11" s="36"/>
      <c r="E11" s="102" t="s">
        <v>18</v>
      </c>
      <c r="F11" s="77">
        <v>1682.7663599999998</v>
      </c>
      <c r="G11" s="103">
        <v>1410041.5381000005</v>
      </c>
    </row>
    <row r="12" spans="1:11" x14ac:dyDescent="0.25">
      <c r="A12" s="105" t="s">
        <v>18</v>
      </c>
      <c r="B12" s="77">
        <v>4535.4631000000045</v>
      </c>
      <c r="C12" s="103">
        <v>3385320.5105999974</v>
      </c>
      <c r="D12" s="36"/>
      <c r="E12" s="102" t="s">
        <v>9</v>
      </c>
      <c r="F12" s="77">
        <v>17.414400000000001</v>
      </c>
      <c r="G12" s="103">
        <v>14456.441999999999</v>
      </c>
    </row>
    <row r="13" spans="1:11" x14ac:dyDescent="0.25">
      <c r="A13" s="105" t="s">
        <v>9</v>
      </c>
      <c r="B13" s="77">
        <v>20.823439999999998</v>
      </c>
      <c r="C13" s="103">
        <v>12679.545</v>
      </c>
      <c r="D13" s="36"/>
      <c r="E13" s="102" t="s">
        <v>93</v>
      </c>
      <c r="F13" s="77">
        <v>1400.3758800000001</v>
      </c>
      <c r="G13" s="103">
        <v>1201745.1463000001</v>
      </c>
    </row>
    <row r="14" spans="1:11" x14ac:dyDescent="0.25">
      <c r="A14" s="105" t="s">
        <v>71</v>
      </c>
      <c r="B14" s="77">
        <v>6.3818199999999994</v>
      </c>
      <c r="C14" s="103">
        <v>3219.6282000000001</v>
      </c>
      <c r="D14" s="36"/>
      <c r="E14" s="102" t="s">
        <v>12</v>
      </c>
      <c r="F14" s="77">
        <v>0.09</v>
      </c>
      <c r="G14" s="103">
        <v>99</v>
      </c>
    </row>
    <row r="15" spans="1:11" x14ac:dyDescent="0.25">
      <c r="A15" s="105" t="s">
        <v>12</v>
      </c>
      <c r="B15" s="77">
        <v>157.17860000000002</v>
      </c>
      <c r="C15" s="103">
        <v>62512.908200000005</v>
      </c>
      <c r="D15" s="36"/>
      <c r="E15" s="102" t="s">
        <v>72</v>
      </c>
      <c r="F15" s="77">
        <v>1066.3296</v>
      </c>
      <c r="G15" s="103">
        <v>739183.57620000001</v>
      </c>
    </row>
    <row r="16" spans="1:11" x14ac:dyDescent="0.25">
      <c r="A16" s="105" t="s">
        <v>72</v>
      </c>
      <c r="B16" s="77">
        <v>2491.7603199999985</v>
      </c>
      <c r="C16" s="103">
        <v>1676534.3327999993</v>
      </c>
      <c r="D16" s="36"/>
      <c r="E16" s="102" t="s">
        <v>94</v>
      </c>
      <c r="F16" s="77">
        <v>2129.642879999999</v>
      </c>
      <c r="G16" s="103">
        <v>1431266.2329999998</v>
      </c>
    </row>
    <row r="17" spans="1:7" x14ac:dyDescent="0.25">
      <c r="A17" s="105" t="s">
        <v>73</v>
      </c>
      <c r="B17" s="77">
        <v>2.1181817000000001</v>
      </c>
      <c r="C17" s="103">
        <v>816.98260000000005</v>
      </c>
      <c r="D17" s="36"/>
      <c r="E17" s="102" t="s">
        <v>17</v>
      </c>
      <c r="F17" s="77">
        <v>3206.5062799999982</v>
      </c>
      <c r="G17" s="103">
        <v>2219292.4783000005</v>
      </c>
    </row>
    <row r="18" spans="1:7" x14ac:dyDescent="0.25">
      <c r="A18" s="105" t="s">
        <v>94</v>
      </c>
      <c r="B18" s="77">
        <v>2598.6939999999986</v>
      </c>
      <c r="C18" s="103">
        <v>2052898.0983999989</v>
      </c>
      <c r="D18" s="36"/>
      <c r="E18" s="102" t="s">
        <v>95</v>
      </c>
      <c r="F18" s="77">
        <v>1401.2856009999991</v>
      </c>
      <c r="G18" s="103">
        <v>1261615.1526000001</v>
      </c>
    </row>
    <row r="19" spans="1:7" x14ac:dyDescent="0.25">
      <c r="A19" s="105" t="s">
        <v>75</v>
      </c>
      <c r="B19" s="77">
        <v>49.627369999999992</v>
      </c>
      <c r="C19" s="103">
        <v>21577.061499999993</v>
      </c>
      <c r="D19" s="36"/>
      <c r="E19" s="102" t="s">
        <v>80</v>
      </c>
      <c r="F19" s="77">
        <v>117416.67311000095</v>
      </c>
      <c r="G19" s="103">
        <v>64989576.665599927</v>
      </c>
    </row>
    <row r="20" spans="1:7" x14ac:dyDescent="0.25">
      <c r="A20" s="105" t="s">
        <v>76</v>
      </c>
      <c r="B20" s="77">
        <v>387.72302000000002</v>
      </c>
      <c r="C20" s="103">
        <v>251435.09880000007</v>
      </c>
      <c r="D20" s="36"/>
      <c r="E20" s="102" t="s">
        <v>82</v>
      </c>
      <c r="F20" s="77">
        <v>19.591200000000001</v>
      </c>
      <c r="G20" s="103">
        <v>11166.984</v>
      </c>
    </row>
    <row r="21" spans="1:7" x14ac:dyDescent="0.25">
      <c r="A21" s="105" t="s">
        <v>77</v>
      </c>
      <c r="B21" s="77">
        <v>0.33539999999999998</v>
      </c>
      <c r="C21" s="103">
        <v>510.09730000000002</v>
      </c>
      <c r="D21" s="36"/>
      <c r="E21" s="102" t="s">
        <v>13</v>
      </c>
      <c r="F21" s="77">
        <v>16543.191481999995</v>
      </c>
      <c r="G21" s="103">
        <v>11900611.815000001</v>
      </c>
    </row>
    <row r="22" spans="1:7" x14ac:dyDescent="0.25">
      <c r="A22" s="105" t="s">
        <v>17</v>
      </c>
      <c r="B22" s="77">
        <v>812.87279999999998</v>
      </c>
      <c r="C22" s="103">
        <v>496405.04670000006</v>
      </c>
      <c r="D22" s="36"/>
      <c r="E22" s="102" t="s">
        <v>88</v>
      </c>
      <c r="F22" s="77">
        <v>10904.2582</v>
      </c>
      <c r="G22" s="103">
        <v>8814371.2690999992</v>
      </c>
    </row>
    <row r="23" spans="1:7" x14ac:dyDescent="0.25">
      <c r="A23" s="105" t="s">
        <v>80</v>
      </c>
      <c r="B23" s="77">
        <v>57387.824618000064</v>
      </c>
      <c r="C23" s="103">
        <v>38883617.774299994</v>
      </c>
      <c r="D23" s="36"/>
      <c r="E23" s="102" t="s">
        <v>89</v>
      </c>
      <c r="F23" s="77">
        <v>333.05040000000002</v>
      </c>
      <c r="G23" s="103">
        <v>202471.81950000001</v>
      </c>
    </row>
    <row r="24" spans="1:7" ht="15.75" thickBot="1" x14ac:dyDescent="0.3">
      <c r="A24" s="105" t="s">
        <v>81</v>
      </c>
      <c r="B24" s="77">
        <v>39.96</v>
      </c>
      <c r="C24" s="103">
        <v>23760</v>
      </c>
      <c r="D24" s="36"/>
      <c r="E24" s="143"/>
      <c r="F24" s="125"/>
      <c r="G24" s="126"/>
    </row>
    <row r="25" spans="1:7" x14ac:dyDescent="0.25">
      <c r="A25" s="105" t="s">
        <v>82</v>
      </c>
      <c r="B25" s="77">
        <v>3350.0949000000014</v>
      </c>
      <c r="C25" s="103">
        <v>1432786.7398999995</v>
      </c>
      <c r="D25" s="36"/>
    </row>
    <row r="26" spans="1:7" x14ac:dyDescent="0.25">
      <c r="A26" s="105" t="s">
        <v>83</v>
      </c>
      <c r="B26" s="77">
        <v>0.5</v>
      </c>
      <c r="C26" s="103">
        <v>421.2</v>
      </c>
      <c r="D26" s="36"/>
      <c r="E26" s="71"/>
      <c r="F26" s="71"/>
      <c r="G26" s="71"/>
    </row>
    <row r="27" spans="1:7" x14ac:dyDescent="0.25">
      <c r="A27" s="105" t="s">
        <v>13</v>
      </c>
      <c r="B27" s="77">
        <v>82041.885850000108</v>
      </c>
      <c r="C27" s="103">
        <v>47280841.644600056</v>
      </c>
      <c r="D27" s="36"/>
      <c r="E27" s="71"/>
      <c r="F27" s="71"/>
      <c r="G27" s="71"/>
    </row>
    <row r="28" spans="1:7" x14ac:dyDescent="0.25">
      <c r="A28" s="105" t="s">
        <v>85</v>
      </c>
      <c r="B28" s="77">
        <v>1.0369999999999999</v>
      </c>
      <c r="C28" s="103">
        <v>10164.796</v>
      </c>
      <c r="D28" s="36"/>
      <c r="E28" s="71"/>
      <c r="F28" s="71"/>
      <c r="G28" s="71"/>
    </row>
    <row r="29" spans="1:7" x14ac:dyDescent="0.25">
      <c r="A29" s="105" t="s">
        <v>116</v>
      </c>
      <c r="B29" s="77">
        <v>49.123119999999993</v>
      </c>
      <c r="C29" s="103">
        <v>31279.458699999996</v>
      </c>
      <c r="D29" s="36"/>
      <c r="E29" s="71"/>
      <c r="F29" s="71"/>
      <c r="G29" s="71"/>
    </row>
    <row r="30" spans="1:7" x14ac:dyDescent="0.25">
      <c r="A30" s="105" t="s">
        <v>86</v>
      </c>
      <c r="B30" s="77">
        <v>1944.3006000000019</v>
      </c>
      <c r="C30" s="103">
        <v>1497494.8206999991</v>
      </c>
      <c r="D30" s="36"/>
      <c r="E30" s="71"/>
      <c r="F30" s="71"/>
      <c r="G30" s="71"/>
    </row>
    <row r="31" spans="1:7" x14ac:dyDescent="0.25">
      <c r="A31" s="105" t="s">
        <v>88</v>
      </c>
      <c r="B31" s="77">
        <v>5297.2840800000022</v>
      </c>
      <c r="C31" s="103">
        <v>4252678.2335999981</v>
      </c>
      <c r="D31" s="36"/>
      <c r="E31" s="71"/>
      <c r="F31" s="71"/>
      <c r="G31" s="71"/>
    </row>
    <row r="32" spans="1:7" x14ac:dyDescent="0.25">
      <c r="A32" s="105" t="s">
        <v>89</v>
      </c>
      <c r="B32" s="77">
        <v>6734.4749000000056</v>
      </c>
      <c r="C32" s="103">
        <v>3447426.4239999987</v>
      </c>
      <c r="D32" s="36"/>
      <c r="E32" s="71"/>
      <c r="F32" s="71"/>
      <c r="G32" s="71"/>
    </row>
    <row r="33" spans="1:7" ht="15.75" thickBot="1" x14ac:dyDescent="0.3">
      <c r="A33" s="88"/>
      <c r="B33" s="46"/>
      <c r="C33" s="47"/>
      <c r="E33" s="71"/>
      <c r="F33" s="71"/>
      <c r="G33" s="71"/>
    </row>
    <row r="34" spans="1:7" x14ac:dyDescent="0.25">
      <c r="A34" s="87"/>
      <c r="B34" s="45"/>
      <c r="C34" s="45"/>
      <c r="E34" s="71"/>
      <c r="F34" s="71"/>
      <c r="G34" s="71"/>
    </row>
    <row r="35" spans="1:7" ht="15.75" thickBot="1" x14ac:dyDescent="0.3">
      <c r="A35" s="48"/>
      <c r="B35" s="49"/>
      <c r="C35" s="49"/>
      <c r="E35" s="71"/>
      <c r="F35" s="71"/>
      <c r="G35" s="71"/>
    </row>
    <row r="36" spans="1:7" x14ac:dyDescent="0.25">
      <c r="A36" s="132" t="s">
        <v>16</v>
      </c>
      <c r="B36" s="144">
        <f>+SUM(B37:B49)</f>
        <v>821.90466990000016</v>
      </c>
      <c r="C36" s="145">
        <f>+SUM(C37:C49)</f>
        <v>666620.47290000052</v>
      </c>
      <c r="D36" s="36"/>
      <c r="E36" s="71"/>
      <c r="F36" s="71"/>
      <c r="G36" s="71"/>
    </row>
    <row r="37" spans="1:7" x14ac:dyDescent="0.25">
      <c r="A37" s="105" t="s">
        <v>10</v>
      </c>
      <c r="B37" s="77">
        <v>8.5449999999999998E-2</v>
      </c>
      <c r="C37" s="103">
        <v>62.399199999999993</v>
      </c>
      <c r="D37" s="36"/>
      <c r="E37" s="71"/>
      <c r="F37" s="71"/>
      <c r="G37" s="71"/>
    </row>
    <row r="38" spans="1:7" x14ac:dyDescent="0.25">
      <c r="A38" s="105" t="s">
        <v>70</v>
      </c>
      <c r="B38" s="77">
        <v>16.926269999999999</v>
      </c>
      <c r="C38" s="103">
        <v>8604.1893999999993</v>
      </c>
      <c r="D38" s="36"/>
      <c r="E38" s="71"/>
      <c r="F38" s="71"/>
      <c r="G38" s="71"/>
    </row>
    <row r="39" spans="1:7" x14ac:dyDescent="0.25">
      <c r="A39" s="105" t="s">
        <v>9</v>
      </c>
      <c r="B39" s="77">
        <v>2.7467299999999994</v>
      </c>
      <c r="C39" s="103">
        <v>2420.7400999999986</v>
      </c>
      <c r="D39" s="36"/>
      <c r="E39" s="71"/>
      <c r="F39" s="71"/>
      <c r="G39" s="71"/>
    </row>
    <row r="40" spans="1:7" x14ac:dyDescent="0.25">
      <c r="A40" s="105" t="s">
        <v>71</v>
      </c>
      <c r="B40" s="77">
        <v>112.93582000000001</v>
      </c>
      <c r="C40" s="103">
        <v>62977.211600000017</v>
      </c>
      <c r="D40" s="36"/>
    </row>
    <row r="41" spans="1:7" x14ac:dyDescent="0.25">
      <c r="A41" s="105" t="s">
        <v>12</v>
      </c>
      <c r="B41" s="77">
        <v>16.363</v>
      </c>
      <c r="C41" s="103">
        <v>17549.317500000001</v>
      </c>
      <c r="D41" s="36"/>
      <c r="E41" s="70"/>
      <c r="F41" s="70"/>
    </row>
    <row r="42" spans="1:7" x14ac:dyDescent="0.25">
      <c r="A42" s="105" t="s">
        <v>72</v>
      </c>
      <c r="B42" s="77">
        <v>10.754049999999999</v>
      </c>
      <c r="C42" s="103">
        <v>12012.128500000003</v>
      </c>
      <c r="D42" s="36"/>
      <c r="E42" s="70"/>
      <c r="F42" s="70"/>
    </row>
    <row r="43" spans="1:7" x14ac:dyDescent="0.25">
      <c r="A43" s="105" t="s">
        <v>73</v>
      </c>
      <c r="B43" s="77">
        <v>17.999999900000002</v>
      </c>
      <c r="C43" s="103">
        <v>2082.6</v>
      </c>
      <c r="D43" s="36"/>
    </row>
    <row r="44" spans="1:7" x14ac:dyDescent="0.25">
      <c r="A44" s="105" t="s">
        <v>75</v>
      </c>
      <c r="B44" s="77">
        <v>56.511879999999998</v>
      </c>
      <c r="C44" s="103">
        <v>20612.433700000005</v>
      </c>
      <c r="D44" s="36"/>
    </row>
    <row r="45" spans="1:7" x14ac:dyDescent="0.25">
      <c r="A45" s="105" t="s">
        <v>76</v>
      </c>
      <c r="B45" s="77">
        <v>79.960260000000005</v>
      </c>
      <c r="C45" s="103">
        <v>57242.390399999997</v>
      </c>
      <c r="D45" s="36"/>
    </row>
    <row r="46" spans="1:7" x14ac:dyDescent="0.25">
      <c r="A46" s="105" t="s">
        <v>80</v>
      </c>
      <c r="B46" s="77">
        <v>28.065000000000001</v>
      </c>
      <c r="C46" s="103">
        <v>21629.646199999996</v>
      </c>
      <c r="D46" s="36"/>
    </row>
    <row r="47" spans="1:7" x14ac:dyDescent="0.25">
      <c r="A47" s="105" t="s">
        <v>83</v>
      </c>
      <c r="B47" s="77">
        <v>143.79067999999998</v>
      </c>
      <c r="C47" s="103">
        <v>105944.61190000005</v>
      </c>
      <c r="D47" s="36"/>
    </row>
    <row r="48" spans="1:7" x14ac:dyDescent="0.25">
      <c r="A48" s="105" t="s">
        <v>86</v>
      </c>
      <c r="B48" s="77">
        <v>335.51100000000002</v>
      </c>
      <c r="C48" s="103">
        <v>355438.00890000042</v>
      </c>
      <c r="D48" s="36"/>
    </row>
    <row r="49" spans="1:4" x14ac:dyDescent="0.25">
      <c r="A49" s="105" t="s">
        <v>96</v>
      </c>
      <c r="B49" s="77">
        <v>0.25452999999999998</v>
      </c>
      <c r="C49" s="103">
        <v>44.795500000000004</v>
      </c>
      <c r="D49" s="36"/>
    </row>
    <row r="50" spans="1:4" ht="12" customHeight="1" thickBot="1" x14ac:dyDescent="0.3">
      <c r="A50" s="146"/>
      <c r="B50" s="146"/>
      <c r="C50" s="147"/>
    </row>
    <row r="51" spans="1:4" ht="15" customHeight="1" x14ac:dyDescent="0.25">
      <c r="A51" s="183" t="s">
        <v>104</v>
      </c>
      <c r="B51" s="183"/>
      <c r="C51" s="183"/>
      <c r="D51" s="70"/>
    </row>
    <row r="52" spans="1:4" x14ac:dyDescent="0.25">
      <c r="A52" s="183"/>
      <c r="B52" s="183"/>
      <c r="C52" s="183"/>
      <c r="D52" s="70"/>
    </row>
    <row r="53" spans="1:4" x14ac:dyDescent="0.25">
      <c r="A53" s="38" t="s">
        <v>111</v>
      </c>
      <c r="B53" s="40"/>
      <c r="C53" s="40"/>
    </row>
    <row r="54" spans="1:4" s="34" customFormat="1" ht="25.5" customHeight="1" x14ac:dyDescent="0.25">
      <c r="A54" s="190" t="s">
        <v>105</v>
      </c>
      <c r="B54" s="190"/>
      <c r="C54" s="190"/>
    </row>
    <row r="55" spans="1:4" s="34" customFormat="1" x14ac:dyDescent="0.25"/>
    <row r="56" spans="1:4" s="34" customFormat="1" x14ac:dyDescent="0.25"/>
    <row r="57" spans="1:4" s="34" customFormat="1" x14ac:dyDescent="0.25"/>
    <row r="58" spans="1:4" s="34" customFormat="1" x14ac:dyDescent="0.25"/>
    <row r="59" spans="1:4" s="34" customFormat="1" x14ac:dyDescent="0.25"/>
    <row r="60" spans="1:4" s="34" customFormat="1" x14ac:dyDescent="0.25"/>
    <row r="61" spans="1:4" s="34" customFormat="1" x14ac:dyDescent="0.25"/>
    <row r="62" spans="1:4" s="34" customFormat="1" x14ac:dyDescent="0.25"/>
    <row r="63" spans="1:4" s="34" customFormat="1" x14ac:dyDescent="0.25"/>
    <row r="64" spans="1:4" s="34" customFormat="1" x14ac:dyDescent="0.25"/>
    <row r="65" s="34" customFormat="1" x14ac:dyDescent="0.25"/>
  </sheetData>
  <mergeCells count="6">
    <mergeCell ref="A54:C54"/>
    <mergeCell ref="A4:G4"/>
    <mergeCell ref="A5:G5"/>
    <mergeCell ref="B7:C7"/>
    <mergeCell ref="F7:G7"/>
    <mergeCell ref="A51:C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I31" sqref="I31"/>
    </sheetView>
  </sheetViews>
  <sheetFormatPr baseColWidth="10" defaultRowHeight="15" x14ac:dyDescent="0.25"/>
  <cols>
    <col min="1" max="1" width="24.28515625" customWidth="1"/>
    <col min="2" max="2" width="13.7109375" customWidth="1"/>
    <col min="3" max="3" width="14.42578125" customWidth="1"/>
    <col min="4" max="4" width="5" customWidth="1"/>
    <col min="5" max="5" width="18" customWidth="1"/>
    <col min="6" max="6" width="13.7109375" customWidth="1"/>
    <col min="7" max="7" width="14.42578125" customWidth="1"/>
    <col min="8" max="9" width="11.42578125" style="34"/>
    <col min="10" max="10" width="11.5703125" style="34" bestFit="1" customWidth="1"/>
    <col min="11" max="11" width="15.140625" style="34" bestFit="1" customWidth="1"/>
  </cols>
  <sheetData>
    <row r="1" spans="1:11" x14ac:dyDescent="0.25">
      <c r="A1" s="34"/>
      <c r="B1" s="34"/>
      <c r="C1" s="34"/>
      <c r="D1" s="34"/>
      <c r="E1" s="34"/>
      <c r="F1" s="34"/>
      <c r="G1" s="34"/>
    </row>
    <row r="2" spans="1:11" x14ac:dyDescent="0.25">
      <c r="A2" s="34"/>
      <c r="B2" s="34"/>
      <c r="C2" s="34"/>
      <c r="D2" s="34"/>
      <c r="E2" s="34"/>
      <c r="F2" s="34"/>
      <c r="G2" s="34"/>
    </row>
    <row r="3" spans="1:11" x14ac:dyDescent="0.25">
      <c r="A3" s="34"/>
      <c r="B3" s="34"/>
      <c r="C3" s="34"/>
      <c r="D3" s="34"/>
      <c r="E3" s="34"/>
      <c r="F3" s="34"/>
      <c r="G3" s="34"/>
    </row>
    <row r="4" spans="1:11" ht="15.75" x14ac:dyDescent="0.25">
      <c r="A4" s="178" t="s">
        <v>117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9.75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41"/>
      <c r="B7" s="181"/>
      <c r="C7" s="182"/>
      <c r="D7" s="34"/>
      <c r="E7" s="41"/>
      <c r="F7" s="181"/>
      <c r="G7" s="182"/>
      <c r="J7" s="93"/>
      <c r="K7" s="93"/>
    </row>
    <row r="8" spans="1:11" x14ac:dyDescent="0.25">
      <c r="A8" s="94" t="s">
        <v>110</v>
      </c>
      <c r="B8" s="95" t="s">
        <v>21</v>
      </c>
      <c r="C8" s="96" t="s">
        <v>20</v>
      </c>
      <c r="D8" s="34"/>
      <c r="E8" s="42" t="s">
        <v>110</v>
      </c>
      <c r="F8" s="43" t="s">
        <v>21</v>
      </c>
      <c r="G8" s="44" t="s">
        <v>20</v>
      </c>
      <c r="J8" s="93"/>
      <c r="K8" s="93"/>
    </row>
    <row r="9" spans="1:11" x14ac:dyDescent="0.25">
      <c r="A9" s="97" t="s">
        <v>92</v>
      </c>
      <c r="B9" s="98">
        <f>+SUM(B10:B28)</f>
        <v>142412.6188900003</v>
      </c>
      <c r="C9" s="142">
        <f>+SUM(C10:C28)</f>
        <v>109387798.91700011</v>
      </c>
      <c r="D9" s="36"/>
      <c r="E9" s="122" t="s">
        <v>103</v>
      </c>
      <c r="F9" s="140">
        <f>+SUM(F10:F20)</f>
        <v>204735.9873400011</v>
      </c>
      <c r="G9" s="141">
        <f>+SUM(G10:G20)</f>
        <v>124291395.93530002</v>
      </c>
      <c r="I9" s="36"/>
      <c r="J9" s="93"/>
      <c r="K9" s="93"/>
    </row>
    <row r="10" spans="1:11" x14ac:dyDescent="0.25">
      <c r="A10" s="105" t="s">
        <v>10</v>
      </c>
      <c r="B10" s="77">
        <v>11644.912980000003</v>
      </c>
      <c r="C10" s="103">
        <v>11105719.451500008</v>
      </c>
      <c r="D10" s="36"/>
      <c r="E10" s="102" t="s">
        <v>10</v>
      </c>
      <c r="F10" s="77">
        <v>28547.253079999944</v>
      </c>
      <c r="G10" s="103">
        <v>17331151.546700012</v>
      </c>
    </row>
    <row r="11" spans="1:11" x14ac:dyDescent="0.25">
      <c r="A11" s="105" t="s">
        <v>118</v>
      </c>
      <c r="B11" s="77">
        <v>58.773600000000009</v>
      </c>
      <c r="C11" s="103">
        <v>36451.386599999998</v>
      </c>
      <c r="D11" s="36"/>
      <c r="E11" s="102" t="s">
        <v>18</v>
      </c>
      <c r="F11" s="77">
        <v>1705.3982800000006</v>
      </c>
      <c r="G11" s="103">
        <v>1632949.0641999994</v>
      </c>
    </row>
    <row r="12" spans="1:11" x14ac:dyDescent="0.25">
      <c r="A12" s="105" t="s">
        <v>18</v>
      </c>
      <c r="B12" s="77">
        <v>2611.4062399999993</v>
      </c>
      <c r="C12" s="103">
        <v>2627750.0933999997</v>
      </c>
      <c r="D12" s="36"/>
      <c r="E12" s="102" t="s">
        <v>72</v>
      </c>
      <c r="F12" s="77">
        <v>70.020400000000009</v>
      </c>
      <c r="G12" s="103">
        <v>48245.144</v>
      </c>
    </row>
    <row r="13" spans="1:11" x14ac:dyDescent="0.25">
      <c r="A13" s="105" t="s">
        <v>9</v>
      </c>
      <c r="B13" s="77">
        <v>39.068049999999992</v>
      </c>
      <c r="C13" s="103">
        <v>3094.8848000000007</v>
      </c>
      <c r="D13" s="36"/>
      <c r="E13" s="102" t="s">
        <v>94</v>
      </c>
      <c r="F13" s="77">
        <v>58.773600000000009</v>
      </c>
      <c r="G13" s="103">
        <v>64300.277499999997</v>
      </c>
    </row>
    <row r="14" spans="1:11" x14ac:dyDescent="0.25">
      <c r="A14" s="105" t="s">
        <v>12</v>
      </c>
      <c r="B14" s="77">
        <v>269.60904000000005</v>
      </c>
      <c r="C14" s="103">
        <v>153169.51119999998</v>
      </c>
      <c r="D14" s="36"/>
      <c r="E14" s="102" t="s">
        <v>17</v>
      </c>
      <c r="F14" s="77">
        <v>2348.430159999999</v>
      </c>
      <c r="G14" s="103">
        <v>1666678.3323000015</v>
      </c>
    </row>
    <row r="15" spans="1:11" x14ac:dyDescent="0.25">
      <c r="A15" s="105" t="s">
        <v>72</v>
      </c>
      <c r="B15" s="77">
        <v>3495.0408200000006</v>
      </c>
      <c r="C15" s="103">
        <v>2741714.0516000004</v>
      </c>
      <c r="D15" s="36"/>
      <c r="E15" s="102" t="s">
        <v>95</v>
      </c>
      <c r="F15" s="77">
        <v>826.3991999999995</v>
      </c>
      <c r="G15" s="103">
        <v>744519.2093999997</v>
      </c>
    </row>
    <row r="16" spans="1:11" x14ac:dyDescent="0.25">
      <c r="A16" s="105" t="s">
        <v>7</v>
      </c>
      <c r="B16" s="77">
        <v>39.200580000000002</v>
      </c>
      <c r="C16" s="103">
        <v>16739.7212</v>
      </c>
      <c r="D16" s="36"/>
      <c r="E16" s="102" t="s">
        <v>80</v>
      </c>
      <c r="F16" s="77">
        <v>123924.87555000116</v>
      </c>
      <c r="G16" s="103">
        <v>74546451.976000011</v>
      </c>
    </row>
    <row r="17" spans="1:10" x14ac:dyDescent="0.25">
      <c r="A17" s="105" t="s">
        <v>73</v>
      </c>
      <c r="B17" s="77">
        <v>16.32</v>
      </c>
      <c r="C17" s="103">
        <v>2374.56</v>
      </c>
      <c r="D17" s="36"/>
      <c r="E17" s="102" t="s">
        <v>82</v>
      </c>
      <c r="F17" s="77">
        <v>19.591200000000001</v>
      </c>
      <c r="G17" s="103">
        <v>15672.96</v>
      </c>
    </row>
    <row r="18" spans="1:10" x14ac:dyDescent="0.25">
      <c r="A18" s="105" t="s">
        <v>94</v>
      </c>
      <c r="B18" s="77">
        <v>2470.0343999999991</v>
      </c>
      <c r="C18" s="103">
        <v>2827122.5852000024</v>
      </c>
      <c r="D18" s="36"/>
      <c r="E18" s="102" t="s">
        <v>13</v>
      </c>
      <c r="F18" s="77">
        <v>35034.956840000021</v>
      </c>
      <c r="G18" s="103">
        <v>18490317.846299998</v>
      </c>
    </row>
    <row r="19" spans="1:10" x14ac:dyDescent="0.25">
      <c r="A19" s="105" t="s">
        <v>119</v>
      </c>
      <c r="B19" s="77">
        <v>0.66149999999999998</v>
      </c>
      <c r="C19" s="103">
        <v>176.25</v>
      </c>
      <c r="D19" s="36"/>
      <c r="E19" s="102" t="s">
        <v>88</v>
      </c>
      <c r="F19" s="77">
        <v>12141.515429999998</v>
      </c>
      <c r="G19" s="103">
        <v>9732155.0929000024</v>
      </c>
    </row>
    <row r="20" spans="1:10" x14ac:dyDescent="0.25">
      <c r="A20" s="105" t="s">
        <v>75</v>
      </c>
      <c r="B20" s="77">
        <v>3.1454499999999999</v>
      </c>
      <c r="C20" s="103">
        <v>2579.9436000000001</v>
      </c>
      <c r="D20" s="36"/>
      <c r="E20" s="102" t="s">
        <v>89</v>
      </c>
      <c r="F20" s="77">
        <v>58.773600000000002</v>
      </c>
      <c r="G20" s="103">
        <v>18954.486000000001</v>
      </c>
    </row>
    <row r="21" spans="1:10" ht="15.75" thickBot="1" x14ac:dyDescent="0.3">
      <c r="A21" s="105" t="s">
        <v>80</v>
      </c>
      <c r="B21" s="77">
        <v>54150.658260000317</v>
      </c>
      <c r="C21" s="103">
        <v>38289035.247600079</v>
      </c>
      <c r="D21" s="36"/>
      <c r="E21" s="143"/>
      <c r="F21" s="125"/>
      <c r="G21" s="126"/>
    </row>
    <row r="22" spans="1:10" x14ac:dyDescent="0.25">
      <c r="A22" s="105" t="s">
        <v>82</v>
      </c>
      <c r="B22" s="77">
        <v>6727.820319999998</v>
      </c>
      <c r="C22" s="103">
        <v>2944506.7811000035</v>
      </c>
      <c r="D22" s="36"/>
      <c r="E22" s="34"/>
      <c r="F22" s="34"/>
      <c r="G22" s="34"/>
    </row>
    <row r="23" spans="1:10" x14ac:dyDescent="0.25">
      <c r="A23" s="105" t="s">
        <v>13</v>
      </c>
      <c r="B23" s="77">
        <v>43878.444199999969</v>
      </c>
      <c r="C23" s="103">
        <v>35559231.706900008</v>
      </c>
      <c r="D23" s="36"/>
      <c r="E23" s="71"/>
      <c r="F23" s="71"/>
      <c r="G23" s="71"/>
    </row>
    <row r="24" spans="1:10" x14ac:dyDescent="0.25">
      <c r="A24" s="105" t="s">
        <v>116</v>
      </c>
      <c r="B24" s="77">
        <v>511.33158000000009</v>
      </c>
      <c r="C24" s="103">
        <v>349371.72100000002</v>
      </c>
      <c r="D24" s="36"/>
      <c r="E24" s="71"/>
      <c r="F24" s="71"/>
      <c r="G24" s="71"/>
    </row>
    <row r="25" spans="1:10" x14ac:dyDescent="0.25">
      <c r="A25" s="105" t="s">
        <v>86</v>
      </c>
      <c r="B25" s="77">
        <v>1968.646730000002</v>
      </c>
      <c r="C25" s="103">
        <v>1484276.0343999984</v>
      </c>
      <c r="D25" s="36"/>
      <c r="E25" s="71"/>
      <c r="F25" s="71"/>
      <c r="G25" s="71"/>
    </row>
    <row r="26" spans="1:10" x14ac:dyDescent="0.25">
      <c r="A26" s="105" t="s">
        <v>88</v>
      </c>
      <c r="B26" s="77">
        <v>6575.8565600000038</v>
      </c>
      <c r="C26" s="103">
        <v>6400902.4251999976</v>
      </c>
      <c r="D26" s="36"/>
      <c r="E26" s="71"/>
      <c r="F26" s="71"/>
      <c r="G26" s="71"/>
    </row>
    <row r="27" spans="1:10" x14ac:dyDescent="0.25">
      <c r="A27" s="105" t="s">
        <v>96</v>
      </c>
      <c r="B27" s="77">
        <v>621.97612000000004</v>
      </c>
      <c r="C27" s="103">
        <v>648471.34360000002</v>
      </c>
      <c r="D27" s="36"/>
      <c r="E27" s="71"/>
      <c r="F27" s="71"/>
      <c r="G27" s="71"/>
    </row>
    <row r="28" spans="1:10" x14ac:dyDescent="0.25">
      <c r="A28" s="105" t="s">
        <v>89</v>
      </c>
      <c r="B28" s="77">
        <v>7329.7124600000116</v>
      </c>
      <c r="C28" s="103">
        <v>4195111.2180999992</v>
      </c>
      <c r="D28" s="36"/>
      <c r="E28" s="71"/>
      <c r="F28" s="71"/>
      <c r="G28" s="71"/>
    </row>
    <row r="29" spans="1:10" ht="15.75" thickBot="1" x14ac:dyDescent="0.3">
      <c r="A29" s="111"/>
      <c r="B29" s="46"/>
      <c r="C29" s="47"/>
      <c r="D29" s="34"/>
      <c r="E29" s="71"/>
      <c r="F29" s="71"/>
      <c r="G29" s="71"/>
    </row>
    <row r="30" spans="1:10" x14ac:dyDescent="0.25">
      <c r="A30" s="9"/>
      <c r="B30" s="45"/>
      <c r="C30" s="45"/>
      <c r="D30" s="34"/>
      <c r="E30" s="71"/>
      <c r="F30" s="71"/>
      <c r="G30" s="71"/>
    </row>
    <row r="31" spans="1:10" ht="15.75" thickBot="1" x14ac:dyDescent="0.3">
      <c r="A31" s="48"/>
      <c r="B31" s="49"/>
      <c r="C31" s="49"/>
      <c r="E31" s="71"/>
      <c r="F31" s="71"/>
      <c r="G31" s="71"/>
    </row>
    <row r="32" spans="1:10" x14ac:dyDescent="0.25">
      <c r="A32" s="132" t="s">
        <v>120</v>
      </c>
      <c r="B32" s="144">
        <f>+SUM(B33:B43)</f>
        <v>1656.5190707000002</v>
      </c>
      <c r="C32" s="145">
        <f>+SUM(C33:C43)</f>
        <v>1790388.2712999997</v>
      </c>
      <c r="D32" s="36"/>
      <c r="E32" s="132" t="s">
        <v>121</v>
      </c>
      <c r="F32" s="144">
        <f>+SUM(F33:F35)</f>
        <v>57.099400000000003</v>
      </c>
      <c r="G32" s="145">
        <f>+SUM(G33:G35)</f>
        <v>92419.352799999993</v>
      </c>
      <c r="I32" s="36"/>
      <c r="J32" s="36"/>
    </row>
    <row r="33" spans="1:7" x14ac:dyDescent="0.25">
      <c r="A33" s="105" t="s">
        <v>10</v>
      </c>
      <c r="B33" s="77">
        <v>0.26600000000000001</v>
      </c>
      <c r="C33" s="103">
        <v>394.96</v>
      </c>
      <c r="D33" s="36"/>
      <c r="E33" s="102" t="s">
        <v>72</v>
      </c>
      <c r="F33" s="77">
        <v>13.717000000000001</v>
      </c>
      <c r="G33" s="103">
        <v>43958.2</v>
      </c>
    </row>
    <row r="34" spans="1:7" x14ac:dyDescent="0.25">
      <c r="A34" s="105" t="s">
        <v>122</v>
      </c>
      <c r="B34" s="77">
        <v>321.54513000000003</v>
      </c>
      <c r="C34" s="103">
        <v>584461.76399999985</v>
      </c>
      <c r="D34" s="36"/>
      <c r="E34" s="102" t="s">
        <v>80</v>
      </c>
      <c r="F34" s="77">
        <v>39.182400000000001</v>
      </c>
      <c r="G34" s="103">
        <v>42983.092799999999</v>
      </c>
    </row>
    <row r="35" spans="1:7" x14ac:dyDescent="0.25">
      <c r="A35" s="105" t="s">
        <v>9</v>
      </c>
      <c r="B35" s="77">
        <v>1.81525</v>
      </c>
      <c r="C35" s="103">
        <v>1033.3162</v>
      </c>
      <c r="D35" s="36"/>
      <c r="E35" s="102" t="s">
        <v>86</v>
      </c>
      <c r="F35" s="77">
        <v>4.2</v>
      </c>
      <c r="G35" s="103">
        <v>5478.06</v>
      </c>
    </row>
    <row r="36" spans="1:7" ht="14.25" customHeight="1" thickBot="1" x14ac:dyDescent="0.3">
      <c r="A36" s="105" t="s">
        <v>12</v>
      </c>
      <c r="B36" s="77">
        <v>1.9E-2</v>
      </c>
      <c r="C36" s="103">
        <v>1.9494</v>
      </c>
      <c r="D36" s="36"/>
      <c r="E36" s="152"/>
      <c r="F36" s="146"/>
      <c r="G36" s="147"/>
    </row>
    <row r="37" spans="1:7" x14ac:dyDescent="0.25">
      <c r="A37" s="105" t="s">
        <v>72</v>
      </c>
      <c r="B37" s="77">
        <v>765.96484999999996</v>
      </c>
      <c r="C37" s="103">
        <v>719589.63039999991</v>
      </c>
      <c r="D37" s="36"/>
      <c r="E37" s="34"/>
      <c r="F37" s="34"/>
      <c r="G37" s="34"/>
    </row>
    <row r="38" spans="1:7" x14ac:dyDescent="0.25">
      <c r="A38" s="105" t="s">
        <v>119</v>
      </c>
      <c r="B38" s="77">
        <v>1.26</v>
      </c>
      <c r="C38" s="103">
        <v>895.2</v>
      </c>
      <c r="D38" s="36"/>
      <c r="E38" s="34"/>
      <c r="F38" s="34"/>
      <c r="G38" s="34"/>
    </row>
    <row r="39" spans="1:7" x14ac:dyDescent="0.25">
      <c r="A39" s="105" t="s">
        <v>75</v>
      </c>
      <c r="B39" s="77">
        <v>91.006840699999998</v>
      </c>
      <c r="C39" s="103">
        <v>29479.975599999998</v>
      </c>
      <c r="D39" s="36"/>
      <c r="E39" s="34"/>
      <c r="F39" s="34"/>
      <c r="G39" s="34"/>
    </row>
    <row r="40" spans="1:7" x14ac:dyDescent="0.25">
      <c r="A40" s="105" t="s">
        <v>80</v>
      </c>
      <c r="B40" s="77">
        <v>41.359160000000003</v>
      </c>
      <c r="C40" s="103">
        <v>59575.210700000011</v>
      </c>
      <c r="D40" s="36"/>
      <c r="E40" s="34"/>
      <c r="F40" s="34"/>
      <c r="G40" s="34"/>
    </row>
    <row r="41" spans="1:7" x14ac:dyDescent="0.25">
      <c r="A41" s="105" t="s">
        <v>13</v>
      </c>
      <c r="B41" s="77">
        <v>86.488060000000019</v>
      </c>
      <c r="C41" s="103">
        <v>52970.240200000022</v>
      </c>
      <c r="D41" s="36"/>
      <c r="E41" s="34"/>
      <c r="F41" s="34"/>
      <c r="G41" s="34"/>
    </row>
    <row r="42" spans="1:7" x14ac:dyDescent="0.25">
      <c r="A42" s="105" t="s">
        <v>116</v>
      </c>
      <c r="B42" s="77">
        <v>46.133249999999997</v>
      </c>
      <c r="C42" s="103">
        <v>37683.905000000006</v>
      </c>
      <c r="D42" s="36"/>
      <c r="E42" s="34"/>
      <c r="F42" s="34"/>
      <c r="G42" s="34"/>
    </row>
    <row r="43" spans="1:7" x14ac:dyDescent="0.25">
      <c r="A43" s="105" t="s">
        <v>86</v>
      </c>
      <c r="B43" s="77">
        <v>300.66152999999997</v>
      </c>
      <c r="C43" s="103">
        <v>304302.1198000001</v>
      </c>
      <c r="D43" s="36"/>
      <c r="E43" s="34"/>
      <c r="F43" s="34"/>
      <c r="G43" s="34"/>
    </row>
    <row r="44" spans="1:7" ht="6" customHeight="1" thickBot="1" x14ac:dyDescent="0.3">
      <c r="A44" s="146"/>
      <c r="B44" s="146"/>
      <c r="C44" s="147"/>
      <c r="D44" s="34"/>
      <c r="E44" s="34"/>
      <c r="F44" s="34"/>
      <c r="G44" s="34"/>
    </row>
    <row r="45" spans="1:7" ht="15" customHeight="1" x14ac:dyDescent="0.25">
      <c r="A45" s="199" t="s">
        <v>191</v>
      </c>
      <c r="B45" s="199"/>
      <c r="C45" s="199"/>
      <c r="D45" s="70"/>
      <c r="E45" s="34"/>
      <c r="F45" s="34"/>
      <c r="G45" s="34"/>
    </row>
    <row r="46" spans="1:7" ht="14.25" customHeight="1" x14ac:dyDescent="0.25">
      <c r="A46" s="199"/>
      <c r="B46" s="199"/>
      <c r="C46" s="199"/>
      <c r="D46" s="70"/>
      <c r="E46" s="34"/>
      <c r="F46" s="34"/>
      <c r="G46" s="34"/>
    </row>
    <row r="47" spans="1:7" x14ac:dyDescent="0.25">
      <c r="A47" s="153" t="s">
        <v>192</v>
      </c>
      <c r="B47" s="154"/>
      <c r="C47" s="154"/>
      <c r="D47" s="34"/>
      <c r="E47" s="34"/>
      <c r="F47" s="34"/>
      <c r="G47" s="34"/>
    </row>
    <row r="48" spans="1:7" ht="25.5" customHeight="1" x14ac:dyDescent="0.25">
      <c r="A48" s="198" t="s">
        <v>105</v>
      </c>
      <c r="B48" s="198"/>
      <c r="C48" s="198"/>
      <c r="D48" s="34"/>
      <c r="E48" s="34"/>
      <c r="F48" s="34"/>
      <c r="G48" s="34"/>
    </row>
    <row r="49" spans="1:7" x14ac:dyDescent="0.25">
      <c r="A49" s="34"/>
      <c r="B49" s="34"/>
      <c r="C49" s="34"/>
      <c r="E49" s="34"/>
      <c r="F49" s="34"/>
      <c r="G49" s="34"/>
    </row>
    <row r="50" spans="1:7" x14ac:dyDescent="0.25">
      <c r="A50" s="34"/>
      <c r="B50" s="34"/>
      <c r="C50" s="34"/>
      <c r="D50" s="34"/>
      <c r="E50" s="34"/>
      <c r="F50" s="34"/>
      <c r="G50" s="34"/>
    </row>
  </sheetData>
  <mergeCells count="6">
    <mergeCell ref="A48:C48"/>
    <mergeCell ref="A4:G4"/>
    <mergeCell ref="A5:G5"/>
    <mergeCell ref="B7:C7"/>
    <mergeCell ref="F7:G7"/>
    <mergeCell ref="A45:C4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workbookViewId="0">
      <selection activeCell="J105" sqref="J105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17.7109375" customWidth="1"/>
    <col min="4" max="4" width="6.7109375" customWidth="1"/>
    <col min="5" max="5" width="27.7109375" customWidth="1"/>
    <col min="6" max="6" width="14" customWidth="1"/>
    <col min="7" max="7" width="12.5703125" customWidth="1"/>
    <col min="8" max="9" width="11.42578125" style="34"/>
    <col min="10" max="10" width="12.5703125" style="34" customWidth="1"/>
    <col min="11" max="11" width="15.140625" style="34" bestFit="1" customWidth="1"/>
  </cols>
  <sheetData>
    <row r="1" spans="1:11" x14ac:dyDescent="0.25">
      <c r="A1" s="34"/>
      <c r="B1" s="34"/>
      <c r="C1" s="34"/>
      <c r="D1" s="34"/>
      <c r="E1" s="34"/>
      <c r="F1" s="34"/>
      <c r="G1" s="34"/>
    </row>
    <row r="2" spans="1:11" x14ac:dyDescent="0.25">
      <c r="A2" s="34"/>
      <c r="B2" s="34"/>
      <c r="C2" s="34"/>
      <c r="D2" s="34"/>
      <c r="E2" s="34"/>
      <c r="F2" s="34"/>
      <c r="G2" s="34"/>
    </row>
    <row r="3" spans="1:11" x14ac:dyDescent="0.25">
      <c r="A3" s="34"/>
      <c r="B3" s="34"/>
      <c r="C3" s="34"/>
      <c r="D3" s="34"/>
      <c r="E3" s="34"/>
      <c r="F3" s="34"/>
      <c r="G3" s="34"/>
    </row>
    <row r="4" spans="1:11" ht="15.75" x14ac:dyDescent="0.25">
      <c r="A4" s="178" t="s">
        <v>123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9.75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41"/>
      <c r="B7" s="181"/>
      <c r="C7" s="182"/>
      <c r="D7" s="34"/>
      <c r="E7" s="41"/>
      <c r="F7" s="181"/>
      <c r="G7" s="182"/>
      <c r="J7" s="93"/>
      <c r="K7" s="93"/>
    </row>
    <row r="8" spans="1:11" x14ac:dyDescent="0.25">
      <c r="A8" s="94" t="s">
        <v>110</v>
      </c>
      <c r="B8" s="95" t="s">
        <v>21</v>
      </c>
      <c r="C8" s="96" t="s">
        <v>20</v>
      </c>
      <c r="D8" s="34"/>
      <c r="E8" s="42" t="s">
        <v>110</v>
      </c>
      <c r="F8" s="43" t="s">
        <v>21</v>
      </c>
      <c r="G8" s="44" t="s">
        <v>20</v>
      </c>
      <c r="J8" s="93"/>
      <c r="K8" s="93"/>
    </row>
    <row r="9" spans="1:11" x14ac:dyDescent="0.25">
      <c r="A9" s="97" t="s">
        <v>92</v>
      </c>
      <c r="B9" s="98">
        <f>+SUM(B10:B95)</f>
        <v>106391.59785400005</v>
      </c>
      <c r="C9" s="142">
        <f>+SUM(C10:C95)</f>
        <v>93842978.384899959</v>
      </c>
      <c r="D9" s="36"/>
      <c r="E9" s="122" t="s">
        <v>103</v>
      </c>
      <c r="F9" s="140">
        <f>+SUM(F10:F100)</f>
        <v>171421.34399999998</v>
      </c>
      <c r="G9" s="141">
        <f>+SUM(G10:G100)</f>
        <v>101968472.03960003</v>
      </c>
      <c r="I9" s="36"/>
      <c r="J9" s="36"/>
      <c r="K9" s="93"/>
    </row>
    <row r="10" spans="1:11" x14ac:dyDescent="0.25">
      <c r="A10" s="161" t="s">
        <v>10</v>
      </c>
      <c r="B10" s="170">
        <v>6782.9114000000027</v>
      </c>
      <c r="C10" s="171">
        <v>6700358.2469000025</v>
      </c>
      <c r="D10" s="36"/>
      <c r="E10" s="162" t="s">
        <v>10</v>
      </c>
      <c r="F10" s="170">
        <v>8378.3927000000094</v>
      </c>
      <c r="G10" s="171">
        <v>5411271.8007000014</v>
      </c>
    </row>
    <row r="11" spans="1:11" x14ac:dyDescent="0.25">
      <c r="A11" s="161" t="s">
        <v>102</v>
      </c>
      <c r="B11" s="170">
        <v>2787.5436400000012</v>
      </c>
      <c r="C11" s="171">
        <v>2605543.968400002</v>
      </c>
      <c r="D11" s="36"/>
      <c r="E11" s="162" t="s">
        <v>102</v>
      </c>
      <c r="F11" s="170">
        <v>4523.9856000000009</v>
      </c>
      <c r="G11" s="171">
        <v>2617127.7690000003</v>
      </c>
    </row>
    <row r="12" spans="1:11" x14ac:dyDescent="0.25">
      <c r="A12" s="161" t="s">
        <v>124</v>
      </c>
      <c r="B12" s="170">
        <v>2251.1187199999999</v>
      </c>
      <c r="C12" s="171">
        <v>2103062.3546000002</v>
      </c>
      <c r="D12" s="36"/>
      <c r="E12" s="162" t="s">
        <v>124</v>
      </c>
      <c r="F12" s="170">
        <v>4889.0942000000005</v>
      </c>
      <c r="G12" s="171">
        <v>2772430.1843000012</v>
      </c>
    </row>
    <row r="13" spans="1:11" x14ac:dyDescent="0.25">
      <c r="A13" s="161" t="s">
        <v>125</v>
      </c>
      <c r="B13" s="170">
        <v>19.591200000000001</v>
      </c>
      <c r="C13" s="171">
        <v>20476.7222</v>
      </c>
      <c r="D13" s="36"/>
      <c r="E13" s="162" t="s">
        <v>175</v>
      </c>
      <c r="F13" s="170">
        <v>58.773600000000002</v>
      </c>
      <c r="G13" s="171">
        <v>18466.665099999998</v>
      </c>
    </row>
    <row r="14" spans="1:11" x14ac:dyDescent="0.25">
      <c r="A14" s="161" t="s">
        <v>70</v>
      </c>
      <c r="B14" s="170">
        <v>160.79983999999999</v>
      </c>
      <c r="C14" s="171">
        <v>147306.6918</v>
      </c>
      <c r="D14" s="36"/>
      <c r="E14" s="162" t="s">
        <v>176</v>
      </c>
      <c r="F14" s="170">
        <v>116.76016</v>
      </c>
      <c r="G14" s="171">
        <v>108575.64909999998</v>
      </c>
    </row>
    <row r="15" spans="1:11" x14ac:dyDescent="0.25">
      <c r="A15" s="161" t="s">
        <v>126</v>
      </c>
      <c r="B15" s="170">
        <v>35.6952</v>
      </c>
      <c r="C15" s="171">
        <v>42510.5026</v>
      </c>
      <c r="D15" s="36"/>
      <c r="E15" s="162" t="s">
        <v>125</v>
      </c>
      <c r="F15" s="170">
        <v>45.894199999999998</v>
      </c>
      <c r="G15" s="171">
        <v>31238.3861</v>
      </c>
    </row>
    <row r="16" spans="1:11" x14ac:dyDescent="0.25">
      <c r="A16" s="161" t="s">
        <v>127</v>
      </c>
      <c r="B16" s="170">
        <v>55.939440000000005</v>
      </c>
      <c r="C16" s="171">
        <v>69517.690100000007</v>
      </c>
      <c r="D16" s="36"/>
      <c r="E16" s="162" t="s">
        <v>70</v>
      </c>
      <c r="F16" s="170">
        <v>466.41023999999999</v>
      </c>
      <c r="G16" s="171">
        <v>341130.52329999994</v>
      </c>
    </row>
    <row r="17" spans="1:7" x14ac:dyDescent="0.25">
      <c r="A17" s="161" t="s">
        <v>100</v>
      </c>
      <c r="B17" s="170">
        <v>1067.4369799999997</v>
      </c>
      <c r="C17" s="171">
        <v>1053725.7301999996</v>
      </c>
      <c r="D17" s="36"/>
      <c r="E17" s="162" t="s">
        <v>126</v>
      </c>
      <c r="F17" s="170">
        <v>35.317999999999998</v>
      </c>
      <c r="G17" s="171">
        <v>31363.842100000002</v>
      </c>
    </row>
    <row r="18" spans="1:7" x14ac:dyDescent="0.25">
      <c r="A18" s="161" t="s">
        <v>118</v>
      </c>
      <c r="B18" s="170">
        <v>1150.5658000000001</v>
      </c>
      <c r="C18" s="171">
        <v>1098239.0230999999</v>
      </c>
      <c r="D18" s="36"/>
      <c r="E18" s="162" t="s">
        <v>127</v>
      </c>
      <c r="F18" s="170">
        <v>89.342399999999998</v>
      </c>
      <c r="G18" s="171">
        <v>78897.626799999998</v>
      </c>
    </row>
    <row r="19" spans="1:7" x14ac:dyDescent="0.25">
      <c r="A19" s="161" t="s">
        <v>18</v>
      </c>
      <c r="B19" s="170">
        <v>2631.98398</v>
      </c>
      <c r="C19" s="171">
        <v>2436779.7780999993</v>
      </c>
      <c r="D19" s="36"/>
      <c r="E19" s="162" t="s">
        <v>100</v>
      </c>
      <c r="F19" s="170">
        <v>2037.89958</v>
      </c>
      <c r="G19" s="171">
        <v>1202375.8375000004</v>
      </c>
    </row>
    <row r="20" spans="1:7" x14ac:dyDescent="0.25">
      <c r="A20" s="161" t="s">
        <v>108</v>
      </c>
      <c r="B20" s="170">
        <v>120.14843999999999</v>
      </c>
      <c r="C20" s="171">
        <v>107330.81969999999</v>
      </c>
      <c r="D20" s="36"/>
      <c r="E20" s="162" t="s">
        <v>118</v>
      </c>
      <c r="F20" s="170">
        <v>1359.2364399999999</v>
      </c>
      <c r="G20" s="171">
        <v>953173.74640000018</v>
      </c>
    </row>
    <row r="21" spans="1:7" x14ac:dyDescent="0.25">
      <c r="A21" s="161" t="s">
        <v>128</v>
      </c>
      <c r="B21" s="170">
        <v>97.956000000000003</v>
      </c>
      <c r="C21" s="171">
        <v>69313.665599999993</v>
      </c>
      <c r="D21" s="36"/>
      <c r="E21" s="162" t="s">
        <v>18</v>
      </c>
      <c r="F21" s="170">
        <v>3734.597490000001</v>
      </c>
      <c r="G21" s="171">
        <v>2404130.1053999998</v>
      </c>
    </row>
    <row r="22" spans="1:7" x14ac:dyDescent="0.25">
      <c r="A22" s="161" t="s">
        <v>129</v>
      </c>
      <c r="B22" s="170">
        <v>116.49260000000001</v>
      </c>
      <c r="C22" s="171">
        <v>137393.79</v>
      </c>
      <c r="D22" s="36"/>
      <c r="E22" s="162" t="s">
        <v>108</v>
      </c>
      <c r="F22" s="170">
        <v>281.03771999999998</v>
      </c>
      <c r="G22" s="171">
        <v>199283.4112</v>
      </c>
    </row>
    <row r="23" spans="1:7" x14ac:dyDescent="0.25">
      <c r="A23" s="161" t="s">
        <v>130</v>
      </c>
      <c r="B23" s="170">
        <v>0.13600000000000001</v>
      </c>
      <c r="C23" s="171">
        <v>149.6</v>
      </c>
      <c r="D23" s="36"/>
      <c r="E23" s="162" t="s">
        <v>128</v>
      </c>
      <c r="F23" s="170">
        <v>155.34960000000001</v>
      </c>
      <c r="G23" s="171">
        <v>139232.52290000001</v>
      </c>
    </row>
    <row r="24" spans="1:7" x14ac:dyDescent="0.25">
      <c r="A24" s="161" t="s">
        <v>131</v>
      </c>
      <c r="B24" s="170">
        <v>90.662399999999991</v>
      </c>
      <c r="C24" s="171">
        <v>84597.085399999996</v>
      </c>
      <c r="D24" s="36"/>
      <c r="E24" s="162" t="s">
        <v>129</v>
      </c>
      <c r="F24" s="170">
        <v>156.74774000000002</v>
      </c>
      <c r="G24" s="171">
        <v>122944.376</v>
      </c>
    </row>
    <row r="25" spans="1:7" x14ac:dyDescent="0.25">
      <c r="A25" s="161" t="s">
        <v>9</v>
      </c>
      <c r="B25" s="170">
        <v>10147.334210000015</v>
      </c>
      <c r="C25" s="171">
        <v>6486489.1387999998</v>
      </c>
      <c r="D25" s="36"/>
      <c r="E25" s="162" t="s">
        <v>130</v>
      </c>
      <c r="F25" s="170">
        <v>28.75</v>
      </c>
      <c r="G25" s="171">
        <v>26506.381000000001</v>
      </c>
    </row>
    <row r="26" spans="1:7" x14ac:dyDescent="0.25">
      <c r="A26" s="161" t="s">
        <v>132</v>
      </c>
      <c r="B26" s="170">
        <v>1243.3730399999999</v>
      </c>
      <c r="C26" s="171">
        <v>1113619.2075000003</v>
      </c>
      <c r="D26" s="36"/>
      <c r="E26" s="162" t="s">
        <v>9</v>
      </c>
      <c r="F26" s="170">
        <v>1254.4177199999999</v>
      </c>
      <c r="G26" s="171">
        <v>759388.39249999984</v>
      </c>
    </row>
    <row r="27" spans="1:7" x14ac:dyDescent="0.25">
      <c r="A27" s="161" t="s">
        <v>133</v>
      </c>
      <c r="B27" s="170">
        <v>19.591200000000001</v>
      </c>
      <c r="C27" s="171">
        <v>23111.738600000001</v>
      </c>
      <c r="D27" s="36"/>
      <c r="E27" s="162" t="s">
        <v>132</v>
      </c>
      <c r="F27" s="170">
        <v>3154.6618399999998</v>
      </c>
      <c r="G27" s="171">
        <v>1501378.8997</v>
      </c>
    </row>
    <row r="28" spans="1:7" x14ac:dyDescent="0.25">
      <c r="A28" s="161" t="s">
        <v>134</v>
      </c>
      <c r="B28" s="170">
        <v>439.27028000000001</v>
      </c>
      <c r="C28" s="171">
        <v>302443.18429999996</v>
      </c>
      <c r="D28" s="36"/>
      <c r="E28" s="162" t="s">
        <v>133</v>
      </c>
      <c r="F28" s="170">
        <v>170.84399999999999</v>
      </c>
      <c r="G28" s="171">
        <v>155561.75890000002</v>
      </c>
    </row>
    <row r="29" spans="1:7" x14ac:dyDescent="0.25">
      <c r="A29" s="161" t="s">
        <v>107</v>
      </c>
      <c r="B29" s="170">
        <v>173.68827999999999</v>
      </c>
      <c r="C29" s="171">
        <v>190485.74829999998</v>
      </c>
      <c r="D29" s="36"/>
      <c r="E29" s="162" t="s">
        <v>134</v>
      </c>
      <c r="F29" s="170">
        <v>85.773600000000002</v>
      </c>
      <c r="G29" s="171">
        <v>68775.555599999992</v>
      </c>
    </row>
    <row r="30" spans="1:7" x14ac:dyDescent="0.25">
      <c r="A30" s="161" t="s">
        <v>135</v>
      </c>
      <c r="B30" s="170">
        <v>605.27320000000009</v>
      </c>
      <c r="C30" s="171">
        <v>412705.98130000004</v>
      </c>
      <c r="D30" s="36"/>
      <c r="E30" s="162" t="s">
        <v>107</v>
      </c>
      <c r="F30" s="170">
        <v>1126.43956</v>
      </c>
      <c r="G30" s="171">
        <v>584985.03769999999</v>
      </c>
    </row>
    <row r="31" spans="1:7" x14ac:dyDescent="0.25">
      <c r="A31" s="161" t="s">
        <v>136</v>
      </c>
      <c r="B31" s="170">
        <v>1825.2955499999994</v>
      </c>
      <c r="C31" s="171">
        <v>1599077.0676000006</v>
      </c>
      <c r="D31" s="36"/>
      <c r="E31" s="162" t="s">
        <v>177</v>
      </c>
      <c r="F31" s="170">
        <v>16</v>
      </c>
      <c r="G31" s="171">
        <v>13969.6</v>
      </c>
    </row>
    <row r="32" spans="1:7" x14ac:dyDescent="0.25">
      <c r="A32" s="161" t="s">
        <v>71</v>
      </c>
      <c r="B32" s="170">
        <v>454.04432000000003</v>
      </c>
      <c r="C32" s="171">
        <v>485451.22490000009</v>
      </c>
      <c r="D32" s="36"/>
      <c r="E32" s="162" t="s">
        <v>135</v>
      </c>
      <c r="F32" s="170">
        <v>109.86167999999999</v>
      </c>
      <c r="G32" s="171">
        <v>97058.667099999991</v>
      </c>
    </row>
    <row r="33" spans="1:7" x14ac:dyDescent="0.25">
      <c r="A33" s="161" t="s">
        <v>93</v>
      </c>
      <c r="B33" s="170">
        <v>140.99784</v>
      </c>
      <c r="C33" s="171">
        <v>165295.61069999999</v>
      </c>
      <c r="D33" s="36"/>
      <c r="E33" s="162" t="s">
        <v>178</v>
      </c>
      <c r="F33" s="170">
        <v>39.182400000000001</v>
      </c>
      <c r="G33" s="171">
        <v>31181.353899999998</v>
      </c>
    </row>
    <row r="34" spans="1:7" x14ac:dyDescent="0.25">
      <c r="A34" s="161" t="s">
        <v>137</v>
      </c>
      <c r="B34" s="170">
        <v>97.956000000000003</v>
      </c>
      <c r="C34" s="171">
        <v>106918.974</v>
      </c>
      <c r="D34" s="36"/>
      <c r="E34" s="162" t="s">
        <v>136</v>
      </c>
      <c r="F34" s="170">
        <v>3807.5695999999998</v>
      </c>
      <c r="G34" s="171">
        <v>2135035.3998000002</v>
      </c>
    </row>
    <row r="35" spans="1:7" x14ac:dyDescent="0.25">
      <c r="A35" s="161" t="s">
        <v>138</v>
      </c>
      <c r="B35" s="170">
        <v>368.08647999999999</v>
      </c>
      <c r="C35" s="171">
        <v>303645.386</v>
      </c>
      <c r="D35" s="36"/>
      <c r="E35" s="162" t="s">
        <v>71</v>
      </c>
      <c r="F35" s="170">
        <v>1793.1661800000002</v>
      </c>
      <c r="G35" s="171">
        <v>669316.33410000009</v>
      </c>
    </row>
    <row r="36" spans="1:7" x14ac:dyDescent="0.25">
      <c r="A36" s="161" t="s">
        <v>139</v>
      </c>
      <c r="B36" s="170">
        <v>65.919880000000006</v>
      </c>
      <c r="C36" s="171">
        <v>67618.824800000002</v>
      </c>
      <c r="D36" s="36"/>
      <c r="E36" s="162" t="s">
        <v>93</v>
      </c>
      <c r="F36" s="170">
        <v>444.44920000000002</v>
      </c>
      <c r="G36" s="171">
        <v>304793.40899999993</v>
      </c>
    </row>
    <row r="37" spans="1:7" x14ac:dyDescent="0.25">
      <c r="A37" s="161" t="s">
        <v>140</v>
      </c>
      <c r="B37" s="170">
        <v>99.650800000000004</v>
      </c>
      <c r="C37" s="171">
        <v>88214.597000000009</v>
      </c>
      <c r="D37" s="36"/>
      <c r="E37" s="162" t="s">
        <v>137</v>
      </c>
      <c r="F37" s="170">
        <v>19.591200000000001</v>
      </c>
      <c r="G37" s="171">
        <v>14693.4</v>
      </c>
    </row>
    <row r="38" spans="1:7" x14ac:dyDescent="0.25">
      <c r="A38" s="161" t="s">
        <v>12</v>
      </c>
      <c r="B38" s="170">
        <v>5572.1262800000022</v>
      </c>
      <c r="C38" s="171">
        <v>5049655.7298000036</v>
      </c>
      <c r="D38" s="36"/>
      <c r="E38" s="162" t="s">
        <v>138</v>
      </c>
      <c r="F38" s="170">
        <v>265.94223999999997</v>
      </c>
      <c r="G38" s="171">
        <v>158946.9368</v>
      </c>
    </row>
    <row r="39" spans="1:7" x14ac:dyDescent="0.25">
      <c r="A39" s="161" t="s">
        <v>72</v>
      </c>
      <c r="B39" s="170">
        <v>6224.0803500000047</v>
      </c>
      <c r="C39" s="171">
        <v>4865508.6963</v>
      </c>
      <c r="D39" s="36"/>
      <c r="E39" s="162" t="s">
        <v>139</v>
      </c>
      <c r="F39" s="170">
        <v>527.68996000000004</v>
      </c>
      <c r="G39" s="171">
        <v>393068.24320000003</v>
      </c>
    </row>
    <row r="40" spans="1:7" x14ac:dyDescent="0.25">
      <c r="A40" s="161" t="s">
        <v>141</v>
      </c>
      <c r="B40" s="170">
        <v>240.52155999999999</v>
      </c>
      <c r="C40" s="171">
        <v>268528.96149999998</v>
      </c>
      <c r="D40" s="36"/>
      <c r="E40" s="162" t="s">
        <v>140</v>
      </c>
      <c r="F40" s="170">
        <v>429.27960000000002</v>
      </c>
      <c r="G40" s="171">
        <v>346723.79399999999</v>
      </c>
    </row>
    <row r="41" spans="1:7" x14ac:dyDescent="0.25">
      <c r="A41" s="161" t="s">
        <v>142</v>
      </c>
      <c r="B41" s="170">
        <v>111.85980000000001</v>
      </c>
      <c r="C41" s="171">
        <v>123913.1562</v>
      </c>
      <c r="D41" s="36"/>
      <c r="E41" s="162" t="s">
        <v>12</v>
      </c>
      <c r="F41" s="170">
        <v>8096.886120000001</v>
      </c>
      <c r="G41" s="171">
        <v>5431796.4757000003</v>
      </c>
    </row>
    <row r="42" spans="1:7" x14ac:dyDescent="0.25">
      <c r="A42" s="161" t="s">
        <v>109</v>
      </c>
      <c r="B42" s="170">
        <v>53.3172</v>
      </c>
      <c r="C42" s="171">
        <v>56745.445800000001</v>
      </c>
      <c r="D42" s="36"/>
      <c r="E42" s="162" t="s">
        <v>72</v>
      </c>
      <c r="F42" s="170">
        <v>8202.2287000000033</v>
      </c>
      <c r="G42" s="171">
        <v>5448378.0977000007</v>
      </c>
    </row>
    <row r="43" spans="1:7" x14ac:dyDescent="0.25">
      <c r="A43" s="161" t="s">
        <v>7</v>
      </c>
      <c r="B43" s="170">
        <v>628.61224000000004</v>
      </c>
      <c r="C43" s="171">
        <v>605337.10219999996</v>
      </c>
      <c r="D43" s="36"/>
      <c r="E43" s="162" t="s">
        <v>142</v>
      </c>
      <c r="F43" s="170">
        <v>191.04839999999999</v>
      </c>
      <c r="G43" s="171">
        <v>116105.5398</v>
      </c>
    </row>
    <row r="44" spans="1:7" x14ac:dyDescent="0.25">
      <c r="A44" s="161" t="s">
        <v>143</v>
      </c>
      <c r="B44" s="170">
        <v>913.60415999999998</v>
      </c>
      <c r="C44" s="171">
        <v>761550.35269999993</v>
      </c>
      <c r="D44" s="36"/>
      <c r="E44" s="162" t="s">
        <v>7</v>
      </c>
      <c r="F44" s="170">
        <v>501.77499999999998</v>
      </c>
      <c r="G44" s="171">
        <v>338397.21750000003</v>
      </c>
    </row>
    <row r="45" spans="1:7" x14ac:dyDescent="0.25">
      <c r="A45" s="161" t="s">
        <v>144</v>
      </c>
      <c r="B45" s="170">
        <v>44.415199999999999</v>
      </c>
      <c r="C45" s="171">
        <v>38251.089</v>
      </c>
      <c r="D45" s="36"/>
      <c r="E45" s="162" t="s">
        <v>143</v>
      </c>
      <c r="F45" s="170">
        <v>1366.8391199999996</v>
      </c>
      <c r="G45" s="171">
        <v>879037.14670000004</v>
      </c>
    </row>
    <row r="46" spans="1:7" x14ac:dyDescent="0.25">
      <c r="A46" s="161" t="s">
        <v>145</v>
      </c>
      <c r="B46" s="170">
        <v>658.26543999999978</v>
      </c>
      <c r="C46" s="171">
        <v>584575.50329999998</v>
      </c>
      <c r="D46" s="36"/>
      <c r="E46" s="162" t="s">
        <v>144</v>
      </c>
      <c r="F46" s="170">
        <v>16</v>
      </c>
      <c r="G46" s="171">
        <v>15464</v>
      </c>
    </row>
    <row r="47" spans="1:7" x14ac:dyDescent="0.25">
      <c r="A47" s="161" t="s">
        <v>146</v>
      </c>
      <c r="B47" s="170">
        <v>932.41833999999994</v>
      </c>
      <c r="C47" s="171">
        <v>741656.68310000026</v>
      </c>
      <c r="D47" s="36"/>
      <c r="E47" s="162" t="s">
        <v>145</v>
      </c>
      <c r="F47" s="170">
        <v>873.37160000000017</v>
      </c>
      <c r="G47" s="171">
        <v>495249.19539999991</v>
      </c>
    </row>
    <row r="48" spans="1:7" x14ac:dyDescent="0.25">
      <c r="A48" s="161" t="s">
        <v>147</v>
      </c>
      <c r="B48" s="170">
        <v>155.5086</v>
      </c>
      <c r="C48" s="171">
        <v>174217.3382</v>
      </c>
      <c r="D48" s="36"/>
      <c r="E48" s="162" t="s">
        <v>146</v>
      </c>
      <c r="F48" s="170">
        <v>1782.5733199999997</v>
      </c>
      <c r="G48" s="171">
        <v>894396.18500000006</v>
      </c>
    </row>
    <row r="49" spans="1:7" x14ac:dyDescent="0.25">
      <c r="A49" s="161" t="s">
        <v>148</v>
      </c>
      <c r="B49" s="170">
        <v>2526.4766199999995</v>
      </c>
      <c r="C49" s="171">
        <v>2073719.8233999999</v>
      </c>
      <c r="D49" s="36"/>
      <c r="E49" s="162" t="s">
        <v>147</v>
      </c>
      <c r="F49" s="170">
        <v>145.30016000000001</v>
      </c>
      <c r="G49" s="171">
        <v>110261.878</v>
      </c>
    </row>
    <row r="50" spans="1:7" x14ac:dyDescent="0.25">
      <c r="A50" s="161" t="s">
        <v>73</v>
      </c>
      <c r="B50" s="170">
        <v>2977.6506200000008</v>
      </c>
      <c r="C50" s="171">
        <v>2226165.5233000005</v>
      </c>
      <c r="D50" s="36"/>
      <c r="E50" s="162" t="s">
        <v>148</v>
      </c>
      <c r="F50" s="170">
        <v>4793.5889600000019</v>
      </c>
      <c r="G50" s="171">
        <v>2516627.2209999999</v>
      </c>
    </row>
    <row r="51" spans="1:7" x14ac:dyDescent="0.25">
      <c r="A51" s="161" t="s">
        <v>74</v>
      </c>
      <c r="B51" s="170">
        <v>1870.31324</v>
      </c>
      <c r="C51" s="171">
        <v>1961898.2468000003</v>
      </c>
      <c r="D51" s="36"/>
      <c r="E51" s="162" t="s">
        <v>73</v>
      </c>
      <c r="F51" s="170">
        <v>3526.7902800000002</v>
      </c>
      <c r="G51" s="171">
        <v>2205199.1948000002</v>
      </c>
    </row>
    <row r="52" spans="1:7" x14ac:dyDescent="0.25">
      <c r="A52" s="161" t="s">
        <v>149</v>
      </c>
      <c r="B52" s="170">
        <v>119.82383999999999</v>
      </c>
      <c r="C52" s="171">
        <v>108467.31219999999</v>
      </c>
      <c r="D52" s="36"/>
      <c r="E52" s="162" t="s">
        <v>74</v>
      </c>
      <c r="F52" s="170">
        <v>3350.7348800000009</v>
      </c>
      <c r="G52" s="171">
        <v>1845192.6474000004</v>
      </c>
    </row>
    <row r="53" spans="1:7" x14ac:dyDescent="0.25">
      <c r="A53" s="161" t="s">
        <v>150</v>
      </c>
      <c r="B53" s="170">
        <v>88.120639999999995</v>
      </c>
      <c r="C53" s="171">
        <v>69632.059200000003</v>
      </c>
      <c r="D53" s="36"/>
      <c r="E53" s="162" t="s">
        <v>149</v>
      </c>
      <c r="F53" s="170">
        <v>719.1784399999998</v>
      </c>
      <c r="G53" s="171">
        <v>290344.85639999999</v>
      </c>
    </row>
    <row r="54" spans="1:7" x14ac:dyDescent="0.25">
      <c r="A54" s="161" t="s">
        <v>151</v>
      </c>
      <c r="B54" s="170">
        <v>623.07447999999999</v>
      </c>
      <c r="C54" s="171">
        <v>565373.61810000008</v>
      </c>
      <c r="D54" s="36"/>
      <c r="E54" s="162" t="s">
        <v>179</v>
      </c>
      <c r="F54" s="170">
        <v>12.7575</v>
      </c>
      <c r="G54" s="171">
        <v>11443.477500000001</v>
      </c>
    </row>
    <row r="55" spans="1:7" x14ac:dyDescent="0.25">
      <c r="A55" s="161" t="s">
        <v>94</v>
      </c>
      <c r="B55" s="170">
        <v>903.31363999999962</v>
      </c>
      <c r="C55" s="171">
        <v>876954.67900000024</v>
      </c>
      <c r="D55" s="36"/>
      <c r="E55" s="162" t="s">
        <v>150</v>
      </c>
      <c r="F55" s="170">
        <v>1020.55804</v>
      </c>
      <c r="G55" s="171">
        <v>390183.06179999997</v>
      </c>
    </row>
    <row r="56" spans="1:7" x14ac:dyDescent="0.25">
      <c r="A56" s="161" t="s">
        <v>152</v>
      </c>
      <c r="B56" s="170">
        <v>10.666319999999999</v>
      </c>
      <c r="C56" s="171">
        <v>7581.5331000000006</v>
      </c>
      <c r="D56" s="36"/>
      <c r="E56" s="162" t="s">
        <v>151</v>
      </c>
      <c r="F56" s="170">
        <v>2401.1728199999998</v>
      </c>
      <c r="G56" s="171">
        <v>1082055.1047</v>
      </c>
    </row>
    <row r="57" spans="1:7" x14ac:dyDescent="0.25">
      <c r="A57" s="161" t="s">
        <v>77</v>
      </c>
      <c r="B57" s="170">
        <v>2199.4940000000001</v>
      </c>
      <c r="C57" s="171">
        <v>2212375.9145999998</v>
      </c>
      <c r="D57" s="36"/>
      <c r="E57" s="162" t="s">
        <v>94</v>
      </c>
      <c r="F57" s="170">
        <v>735.78</v>
      </c>
      <c r="G57" s="171">
        <v>592850.5547000001</v>
      </c>
    </row>
    <row r="58" spans="1:7" x14ac:dyDescent="0.25">
      <c r="A58" s="161" t="s">
        <v>17</v>
      </c>
      <c r="B58" s="170">
        <v>1262.97182</v>
      </c>
      <c r="C58" s="171">
        <v>1105507.5713999998</v>
      </c>
      <c r="D58" s="36"/>
      <c r="E58" s="162" t="s">
        <v>77</v>
      </c>
      <c r="F58" s="170">
        <v>4437.2942600000006</v>
      </c>
      <c r="G58" s="171">
        <v>2656818.7788000009</v>
      </c>
    </row>
    <row r="59" spans="1:7" x14ac:dyDescent="0.25">
      <c r="A59" s="161" t="s">
        <v>78</v>
      </c>
      <c r="B59" s="170">
        <v>500.77278000000007</v>
      </c>
      <c r="C59" s="171">
        <v>370755.15870000003</v>
      </c>
      <c r="D59" s="36"/>
      <c r="E59" s="162" t="s">
        <v>180</v>
      </c>
      <c r="F59" s="170">
        <v>19.155840000000001</v>
      </c>
      <c r="G59" s="171">
        <v>17814.931199999999</v>
      </c>
    </row>
    <row r="60" spans="1:7" x14ac:dyDescent="0.25">
      <c r="A60" s="161" t="s">
        <v>153</v>
      </c>
      <c r="B60" s="170">
        <v>56.6434</v>
      </c>
      <c r="C60" s="171">
        <v>64050.929699999993</v>
      </c>
      <c r="D60" s="36"/>
      <c r="E60" s="162" t="s">
        <v>17</v>
      </c>
      <c r="F60" s="170">
        <v>2398.1018399999994</v>
      </c>
      <c r="G60" s="171">
        <v>1574652.6770999995</v>
      </c>
    </row>
    <row r="61" spans="1:7" x14ac:dyDescent="0.25">
      <c r="A61" s="161" t="s">
        <v>154</v>
      </c>
      <c r="B61" s="170">
        <v>31.68</v>
      </c>
      <c r="C61" s="171">
        <v>29462.400000000001</v>
      </c>
      <c r="D61" s="36"/>
      <c r="E61" s="162" t="s">
        <v>78</v>
      </c>
      <c r="F61" s="170">
        <v>2515.2355999999995</v>
      </c>
      <c r="G61" s="171">
        <v>1742527.8581000001</v>
      </c>
    </row>
    <row r="62" spans="1:7" x14ac:dyDescent="0.25">
      <c r="A62" s="161" t="s">
        <v>155</v>
      </c>
      <c r="B62" s="170">
        <v>364.7912</v>
      </c>
      <c r="C62" s="171">
        <v>383467.06940000004</v>
      </c>
      <c r="D62" s="36"/>
      <c r="E62" s="162" t="s">
        <v>153</v>
      </c>
      <c r="F62" s="170">
        <v>433.25486000000006</v>
      </c>
      <c r="G62" s="171">
        <v>294407.56169999996</v>
      </c>
    </row>
    <row r="63" spans="1:7" x14ac:dyDescent="0.25">
      <c r="A63" s="161" t="s">
        <v>156</v>
      </c>
      <c r="B63" s="170">
        <v>176.62739999999999</v>
      </c>
      <c r="C63" s="171">
        <v>208582.03479999999</v>
      </c>
      <c r="D63" s="36"/>
      <c r="E63" s="162" t="s">
        <v>154</v>
      </c>
      <c r="F63" s="170">
        <v>45.139000000000003</v>
      </c>
      <c r="G63" s="171">
        <v>35507.098400000003</v>
      </c>
    </row>
    <row r="64" spans="1:7" x14ac:dyDescent="0.25">
      <c r="A64" s="161" t="s">
        <v>157</v>
      </c>
      <c r="B64" s="170">
        <v>14.256</v>
      </c>
      <c r="C64" s="171">
        <v>12830.4</v>
      </c>
      <c r="D64" s="36"/>
      <c r="E64" s="162" t="s">
        <v>155</v>
      </c>
      <c r="F64" s="170">
        <v>1170.76828</v>
      </c>
      <c r="G64" s="171">
        <v>599975.97849999997</v>
      </c>
    </row>
    <row r="65" spans="1:7" x14ac:dyDescent="0.25">
      <c r="A65" s="161" t="s">
        <v>158</v>
      </c>
      <c r="B65" s="170">
        <v>19.007999999999999</v>
      </c>
      <c r="C65" s="171">
        <v>17107.2</v>
      </c>
      <c r="D65" s="36"/>
      <c r="E65" s="162" t="s">
        <v>156</v>
      </c>
      <c r="F65" s="170">
        <v>19.591200000000001</v>
      </c>
      <c r="G65" s="171">
        <v>12961.537899999999</v>
      </c>
    </row>
    <row r="66" spans="1:7" x14ac:dyDescent="0.25">
      <c r="A66" s="161" t="s">
        <v>159</v>
      </c>
      <c r="B66" s="170">
        <v>382.58340000000004</v>
      </c>
      <c r="C66" s="171">
        <v>321884.4228</v>
      </c>
      <c r="D66" s="36"/>
      <c r="E66" s="162" t="s">
        <v>157</v>
      </c>
      <c r="F66" s="170">
        <v>12.375</v>
      </c>
      <c r="G66" s="171">
        <v>12771</v>
      </c>
    </row>
    <row r="67" spans="1:7" x14ac:dyDescent="0.25">
      <c r="A67" s="161" t="s">
        <v>97</v>
      </c>
      <c r="B67" s="170">
        <v>716.20364000000006</v>
      </c>
      <c r="C67" s="171">
        <v>612711.3496999999</v>
      </c>
      <c r="D67" s="36"/>
      <c r="E67" s="162" t="s">
        <v>181</v>
      </c>
      <c r="F67" s="170">
        <v>29.04</v>
      </c>
      <c r="G67" s="171">
        <v>31546.151999999998</v>
      </c>
    </row>
    <row r="68" spans="1:7" x14ac:dyDescent="0.25">
      <c r="A68" s="161" t="s">
        <v>160</v>
      </c>
      <c r="B68" s="170">
        <v>679.99636999999996</v>
      </c>
      <c r="C68" s="171">
        <v>590790.15460000001</v>
      </c>
      <c r="D68" s="36"/>
      <c r="E68" s="162" t="s">
        <v>159</v>
      </c>
      <c r="F68" s="170">
        <v>2465.7572399999999</v>
      </c>
      <c r="G68" s="171">
        <v>1236417.9210000001</v>
      </c>
    </row>
    <row r="69" spans="1:7" x14ac:dyDescent="0.25">
      <c r="A69" s="161" t="s">
        <v>161</v>
      </c>
      <c r="B69" s="170">
        <v>93.602400000000003</v>
      </c>
      <c r="C69" s="171">
        <v>67324.070399999997</v>
      </c>
      <c r="D69" s="36"/>
      <c r="E69" s="162" t="s">
        <v>97</v>
      </c>
      <c r="F69" s="170">
        <v>445.4155199999999</v>
      </c>
      <c r="G69" s="171">
        <v>327946.13630000001</v>
      </c>
    </row>
    <row r="70" spans="1:7" x14ac:dyDescent="0.25">
      <c r="A70" s="161" t="s">
        <v>162</v>
      </c>
      <c r="B70" s="170">
        <v>137.13839999999999</v>
      </c>
      <c r="C70" s="171">
        <v>119255.5527</v>
      </c>
      <c r="D70" s="36"/>
      <c r="E70" s="162" t="s">
        <v>160</v>
      </c>
      <c r="F70" s="170">
        <v>939.14327999999989</v>
      </c>
      <c r="G70" s="171">
        <v>529775.28869999992</v>
      </c>
    </row>
    <row r="71" spans="1:7" x14ac:dyDescent="0.25">
      <c r="A71" s="161" t="s">
        <v>80</v>
      </c>
      <c r="B71" s="170">
        <v>14247.985049999994</v>
      </c>
      <c r="C71" s="171">
        <v>13821413.994600007</v>
      </c>
      <c r="D71" s="36"/>
      <c r="E71" s="162" t="s">
        <v>182</v>
      </c>
      <c r="F71" s="170">
        <v>19.591200000000001</v>
      </c>
      <c r="G71" s="171">
        <v>17171.686799999999</v>
      </c>
    </row>
    <row r="72" spans="1:7" x14ac:dyDescent="0.25">
      <c r="A72" s="161" t="s">
        <v>163</v>
      </c>
      <c r="B72" s="170">
        <v>2437.4315499999989</v>
      </c>
      <c r="C72" s="171">
        <v>2399270.6347000003</v>
      </c>
      <c r="D72" s="36"/>
      <c r="E72" s="162" t="s">
        <v>161</v>
      </c>
      <c r="F72" s="170">
        <v>140.62128000000001</v>
      </c>
      <c r="G72" s="171">
        <v>123313.54319999999</v>
      </c>
    </row>
    <row r="73" spans="1:7" x14ac:dyDescent="0.25">
      <c r="A73" s="161" t="s">
        <v>164</v>
      </c>
      <c r="B73" s="170">
        <v>493.64283999999998</v>
      </c>
      <c r="C73" s="171">
        <v>408412.58679999993</v>
      </c>
      <c r="D73" s="36"/>
      <c r="E73" s="162" t="s">
        <v>80</v>
      </c>
      <c r="F73" s="170">
        <v>34805.320159999967</v>
      </c>
      <c r="G73" s="171">
        <v>20734603.042399995</v>
      </c>
    </row>
    <row r="74" spans="1:7" x14ac:dyDescent="0.25">
      <c r="A74" s="161" t="s">
        <v>81</v>
      </c>
      <c r="B74" s="170">
        <v>178.70308000000003</v>
      </c>
      <c r="C74" s="171">
        <v>117845.98120000001</v>
      </c>
      <c r="D74" s="36"/>
      <c r="E74" s="162" t="s">
        <v>163</v>
      </c>
      <c r="F74" s="170">
        <v>2922.2907199999991</v>
      </c>
      <c r="G74" s="171">
        <v>2013188.1447000001</v>
      </c>
    </row>
    <row r="75" spans="1:7" x14ac:dyDescent="0.25">
      <c r="A75" s="161" t="s">
        <v>82</v>
      </c>
      <c r="B75" s="170">
        <v>744.89840000000004</v>
      </c>
      <c r="C75" s="171">
        <v>560414.82689999999</v>
      </c>
      <c r="D75" s="36"/>
      <c r="E75" s="162" t="s">
        <v>164</v>
      </c>
      <c r="F75" s="170">
        <v>560.83866</v>
      </c>
      <c r="G75" s="171">
        <v>479745.13540000009</v>
      </c>
    </row>
    <row r="76" spans="1:7" x14ac:dyDescent="0.25">
      <c r="A76" s="161" t="s">
        <v>83</v>
      </c>
      <c r="B76" s="170">
        <v>210.79554000000005</v>
      </c>
      <c r="C76" s="171">
        <v>150928.93279999998</v>
      </c>
      <c r="D76" s="36"/>
      <c r="E76" s="162" t="s">
        <v>81</v>
      </c>
      <c r="F76" s="170">
        <v>982.34087999999997</v>
      </c>
      <c r="G76" s="171">
        <v>536232.27890000003</v>
      </c>
    </row>
    <row r="77" spans="1:7" x14ac:dyDescent="0.25">
      <c r="A77" s="161" t="s">
        <v>13</v>
      </c>
      <c r="B77" s="170">
        <v>8260.8986500000028</v>
      </c>
      <c r="C77" s="171">
        <v>7536098.2057999922</v>
      </c>
      <c r="D77" s="36"/>
      <c r="E77" s="162" t="s">
        <v>82</v>
      </c>
      <c r="F77" s="170">
        <v>172.41239999999999</v>
      </c>
      <c r="G77" s="171">
        <v>127903.54449999999</v>
      </c>
    </row>
    <row r="78" spans="1:7" x14ac:dyDescent="0.25">
      <c r="A78" s="161" t="s">
        <v>165</v>
      </c>
      <c r="B78" s="170">
        <v>800.02008399999988</v>
      </c>
      <c r="C78" s="171">
        <v>824501.24839999992</v>
      </c>
      <c r="D78" s="36"/>
      <c r="E78" s="162" t="s">
        <v>83</v>
      </c>
      <c r="F78" s="170">
        <v>406.65431999999998</v>
      </c>
      <c r="G78" s="171">
        <v>327696.09619999997</v>
      </c>
    </row>
    <row r="79" spans="1:7" x14ac:dyDescent="0.25">
      <c r="A79" s="161" t="s">
        <v>166</v>
      </c>
      <c r="B79" s="170">
        <v>611.37383000000011</v>
      </c>
      <c r="C79" s="171">
        <v>338878.77860000002</v>
      </c>
      <c r="D79" s="36"/>
      <c r="E79" s="162" t="s">
        <v>183</v>
      </c>
      <c r="F79" s="170">
        <v>7.2</v>
      </c>
      <c r="G79" s="171">
        <v>6345.36</v>
      </c>
    </row>
    <row r="80" spans="1:7" x14ac:dyDescent="0.25">
      <c r="A80" s="161" t="s">
        <v>85</v>
      </c>
      <c r="B80" s="170">
        <v>113.19792</v>
      </c>
      <c r="C80" s="171">
        <v>94360.501499999998</v>
      </c>
      <c r="D80" s="36"/>
      <c r="E80" s="162" t="s">
        <v>13</v>
      </c>
      <c r="F80" s="170">
        <v>17125.018759999988</v>
      </c>
      <c r="G80" s="171">
        <v>9795508.4321999922</v>
      </c>
    </row>
    <row r="81" spans="1:7" x14ac:dyDescent="0.25">
      <c r="A81" s="161" t="s">
        <v>116</v>
      </c>
      <c r="B81" s="170">
        <v>1599.5839699999999</v>
      </c>
      <c r="C81" s="171">
        <v>1365819.4504000002</v>
      </c>
      <c r="D81" s="36"/>
      <c r="E81" s="162" t="s">
        <v>165</v>
      </c>
      <c r="F81" s="170">
        <v>343.57640000000004</v>
      </c>
      <c r="G81" s="171">
        <v>186322.91150000002</v>
      </c>
    </row>
    <row r="82" spans="1:7" x14ac:dyDescent="0.25">
      <c r="A82" s="161" t="s">
        <v>86</v>
      </c>
      <c r="B82" s="170">
        <v>1815.4158</v>
      </c>
      <c r="C82" s="171">
        <v>1815570.9480000001</v>
      </c>
      <c r="D82" s="36"/>
      <c r="E82" s="162" t="s">
        <v>85</v>
      </c>
      <c r="F82" s="170">
        <v>19.591200000000001</v>
      </c>
      <c r="G82" s="171">
        <v>15604.390799999999</v>
      </c>
    </row>
    <row r="83" spans="1:7" x14ac:dyDescent="0.25">
      <c r="A83" s="161" t="s">
        <v>167</v>
      </c>
      <c r="B83" s="170">
        <v>101.28670000000001</v>
      </c>
      <c r="C83" s="171">
        <v>114272.9791</v>
      </c>
      <c r="D83" s="36"/>
      <c r="E83" s="162" t="s">
        <v>116</v>
      </c>
      <c r="F83" s="170">
        <v>910.57467999999994</v>
      </c>
      <c r="G83" s="171">
        <v>625907.63980000012</v>
      </c>
    </row>
    <row r="84" spans="1:7" x14ac:dyDescent="0.25">
      <c r="A84" s="161" t="s">
        <v>168</v>
      </c>
      <c r="B84" s="170">
        <v>365.29520000000002</v>
      </c>
      <c r="C84" s="171">
        <v>324172.75709999993</v>
      </c>
      <c r="D84" s="36"/>
      <c r="E84" s="162" t="s">
        <v>86</v>
      </c>
      <c r="F84" s="170">
        <v>2038.7218999999998</v>
      </c>
      <c r="G84" s="171">
        <v>1227660.2646999999</v>
      </c>
    </row>
    <row r="85" spans="1:7" x14ac:dyDescent="0.25">
      <c r="A85" s="161" t="s">
        <v>169</v>
      </c>
      <c r="B85" s="170">
        <v>88.377600000000001</v>
      </c>
      <c r="C85" s="171">
        <v>76208.004499999995</v>
      </c>
      <c r="D85" s="36"/>
      <c r="E85" s="162" t="s">
        <v>167</v>
      </c>
      <c r="F85" s="170">
        <v>334.99990000000003</v>
      </c>
      <c r="G85" s="171">
        <v>164583.23010000002</v>
      </c>
    </row>
    <row r="86" spans="1:7" x14ac:dyDescent="0.25">
      <c r="A86" s="161" t="s">
        <v>170</v>
      </c>
      <c r="B86" s="170">
        <v>75.169440000000009</v>
      </c>
      <c r="C86" s="171">
        <v>61017.223199999993</v>
      </c>
      <c r="D86" s="36"/>
      <c r="E86" s="162" t="s">
        <v>168</v>
      </c>
      <c r="F86" s="170">
        <v>344.44788</v>
      </c>
      <c r="G86" s="171">
        <v>192281.6974</v>
      </c>
    </row>
    <row r="87" spans="1:7" x14ac:dyDescent="0.25">
      <c r="A87" s="161" t="s">
        <v>171</v>
      </c>
      <c r="B87" s="170">
        <v>10.14</v>
      </c>
      <c r="C87" s="171">
        <v>9430.2000000000007</v>
      </c>
      <c r="D87" s="36"/>
      <c r="E87" s="162" t="s">
        <v>87</v>
      </c>
      <c r="F87" s="170">
        <v>65.739360000000005</v>
      </c>
      <c r="G87" s="171">
        <v>51965.962799999994</v>
      </c>
    </row>
    <row r="88" spans="1:7" x14ac:dyDescent="0.25">
      <c r="A88" s="161" t="s">
        <v>88</v>
      </c>
      <c r="B88" s="170">
        <v>1463.5157000000002</v>
      </c>
      <c r="C88" s="171">
        <v>1399265.1755999995</v>
      </c>
      <c r="D88" s="36"/>
      <c r="E88" s="162" t="s">
        <v>169</v>
      </c>
      <c r="F88" s="170">
        <v>95.325700000000012</v>
      </c>
      <c r="G88" s="171">
        <v>63401.458699999996</v>
      </c>
    </row>
    <row r="89" spans="1:7" x14ac:dyDescent="0.25">
      <c r="A89" s="161" t="s">
        <v>96</v>
      </c>
      <c r="B89" s="170">
        <v>740.61539999999979</v>
      </c>
      <c r="C89" s="171">
        <v>610296.3245000001</v>
      </c>
      <c r="D89" s="36"/>
      <c r="E89" s="162" t="s">
        <v>184</v>
      </c>
      <c r="F89" s="170">
        <v>93.275480000000016</v>
      </c>
      <c r="G89" s="171">
        <v>78434.159700000004</v>
      </c>
    </row>
    <row r="90" spans="1:7" x14ac:dyDescent="0.25">
      <c r="A90" s="161" t="s">
        <v>172</v>
      </c>
      <c r="B90" s="170">
        <v>881.00775999999985</v>
      </c>
      <c r="C90" s="171">
        <v>668520.36500000011</v>
      </c>
      <c r="D90" s="36"/>
      <c r="E90" s="162" t="s">
        <v>170</v>
      </c>
      <c r="F90" s="170">
        <v>67.44</v>
      </c>
      <c r="G90" s="171">
        <v>55890.671999999999</v>
      </c>
    </row>
    <row r="91" spans="1:7" x14ac:dyDescent="0.25">
      <c r="A91" s="161" t="s">
        <v>173</v>
      </c>
      <c r="B91" s="170">
        <v>107.82239999999999</v>
      </c>
      <c r="C91" s="171">
        <v>101094.2822</v>
      </c>
      <c r="D91" s="36"/>
      <c r="E91" s="162" t="s">
        <v>88</v>
      </c>
      <c r="F91" s="170">
        <v>1680.3627199999996</v>
      </c>
      <c r="G91" s="171">
        <v>1119620.3984999997</v>
      </c>
    </row>
    <row r="92" spans="1:7" x14ac:dyDescent="0.25">
      <c r="A92" s="161" t="s">
        <v>89</v>
      </c>
      <c r="B92" s="170">
        <v>5796.9694000000054</v>
      </c>
      <c r="C92" s="171">
        <v>4906310.8605999993</v>
      </c>
      <c r="D92" s="36"/>
      <c r="E92" s="162" t="s">
        <v>96</v>
      </c>
      <c r="F92" s="170">
        <v>1538.6077399999999</v>
      </c>
      <c r="G92" s="171">
        <v>859874.02880000009</v>
      </c>
    </row>
    <row r="93" spans="1:7" x14ac:dyDescent="0.25">
      <c r="A93" s="161" t="s">
        <v>90</v>
      </c>
      <c r="B93" s="170">
        <v>702.15719999999999</v>
      </c>
      <c r="C93" s="171">
        <v>654073.48450000014</v>
      </c>
      <c r="D93" s="36"/>
      <c r="E93" s="162" t="s">
        <v>172</v>
      </c>
      <c r="F93" s="170">
        <v>802.14843999999994</v>
      </c>
      <c r="G93" s="171">
        <v>550917.30989999988</v>
      </c>
    </row>
    <row r="94" spans="1:7" x14ac:dyDescent="0.25">
      <c r="A94" s="161" t="s">
        <v>174</v>
      </c>
      <c r="B94" s="170">
        <v>19.917720000000003</v>
      </c>
      <c r="C94" s="171">
        <v>22335.731199999998</v>
      </c>
      <c r="D94" s="36"/>
      <c r="E94" s="162" t="s">
        <v>173</v>
      </c>
      <c r="F94" s="170">
        <v>43.016640000000002</v>
      </c>
      <c r="G94" s="171">
        <v>37726.93</v>
      </c>
    </row>
    <row r="95" spans="1:7" x14ac:dyDescent="0.25">
      <c r="A95" s="161" t="s">
        <v>98</v>
      </c>
      <c r="B95" s="170">
        <v>185.97651999999999</v>
      </c>
      <c r="C95" s="171">
        <v>165245.47319999998</v>
      </c>
      <c r="D95" s="36"/>
      <c r="E95" s="162" t="s">
        <v>89</v>
      </c>
      <c r="F95" s="170">
        <v>12687.797909999996</v>
      </c>
      <c r="G95" s="171">
        <v>6470933.1005999995</v>
      </c>
    </row>
    <row r="96" spans="1:7" ht="15.75" thickBot="1" x14ac:dyDescent="0.3">
      <c r="A96" s="156"/>
      <c r="B96" s="125"/>
      <c r="C96" s="126"/>
      <c r="D96" s="36"/>
      <c r="E96" s="162" t="s">
        <v>90</v>
      </c>
      <c r="F96" s="170">
        <v>318.01680000000005</v>
      </c>
      <c r="G96" s="171">
        <v>209785.8351</v>
      </c>
    </row>
    <row r="97" spans="1:10" x14ac:dyDescent="0.25">
      <c r="A97" s="155"/>
      <c r="B97" s="34"/>
      <c r="C97" s="34"/>
      <c r="D97" s="36"/>
      <c r="E97" s="162" t="s">
        <v>185</v>
      </c>
      <c r="F97" s="170">
        <v>54.267480000000006</v>
      </c>
      <c r="G97" s="171">
        <v>47633.058999999994</v>
      </c>
    </row>
    <row r="98" spans="1:10" x14ac:dyDescent="0.25">
      <c r="A98" s="155"/>
      <c r="B98" s="34"/>
      <c r="C98" s="34"/>
      <c r="D98" s="36"/>
      <c r="E98" s="162" t="s">
        <v>174</v>
      </c>
      <c r="F98" s="170">
        <v>178.41660000000002</v>
      </c>
      <c r="G98" s="171">
        <v>149096.27929999999</v>
      </c>
    </row>
    <row r="99" spans="1:10" x14ac:dyDescent="0.25">
      <c r="A99" s="155"/>
      <c r="B99" s="34"/>
      <c r="C99" s="34"/>
      <c r="D99" s="36"/>
      <c r="E99" s="162" t="s">
        <v>98</v>
      </c>
      <c r="F99" s="170">
        <v>393.41507999999999</v>
      </c>
      <c r="G99" s="171">
        <v>269995.06359999999</v>
      </c>
    </row>
    <row r="100" spans="1:10" ht="15.75" thickBot="1" x14ac:dyDescent="0.3">
      <c r="A100" s="155"/>
      <c r="B100" s="34"/>
      <c r="C100" s="34"/>
      <c r="D100" s="36"/>
      <c r="E100" s="163"/>
      <c r="F100" s="130"/>
      <c r="G100" s="131"/>
    </row>
    <row r="101" spans="1:10" x14ac:dyDescent="0.25">
      <c r="A101" s="155"/>
      <c r="B101" s="34"/>
      <c r="C101" s="34"/>
      <c r="D101" s="36"/>
      <c r="E101" s="71"/>
      <c r="F101" s="71"/>
      <c r="G101" s="71"/>
    </row>
    <row r="102" spans="1:10" x14ac:dyDescent="0.25">
      <c r="A102" s="155"/>
      <c r="B102" s="34"/>
      <c r="C102" s="34"/>
      <c r="D102" s="36"/>
      <c r="E102" s="71"/>
      <c r="F102" s="71"/>
      <c r="G102" s="71"/>
    </row>
    <row r="103" spans="1:10" ht="15.75" thickBot="1" x14ac:dyDescent="0.3">
      <c r="A103" s="155"/>
      <c r="B103" s="34"/>
      <c r="C103" s="34"/>
      <c r="D103" s="34"/>
      <c r="E103" s="71"/>
      <c r="F103" s="71"/>
      <c r="G103" s="71"/>
    </row>
    <row r="104" spans="1:10" x14ac:dyDescent="0.25">
      <c r="A104" s="41"/>
      <c r="B104" s="181"/>
      <c r="C104" s="182"/>
      <c r="D104" s="34"/>
      <c r="E104" s="41"/>
      <c r="F104" s="181"/>
      <c r="G104" s="182"/>
    </row>
    <row r="105" spans="1:10" ht="15.75" thickBot="1" x14ac:dyDescent="0.3">
      <c r="A105" s="42" t="s">
        <v>110</v>
      </c>
      <c r="B105" s="43" t="s">
        <v>21</v>
      </c>
      <c r="C105" s="44" t="s">
        <v>20</v>
      </c>
      <c r="D105" s="36"/>
      <c r="E105" s="42" t="s">
        <v>110</v>
      </c>
      <c r="F105" s="43" t="s">
        <v>21</v>
      </c>
      <c r="G105" s="44" t="s">
        <v>20</v>
      </c>
      <c r="I105" s="36"/>
      <c r="J105" s="36"/>
    </row>
    <row r="106" spans="1:10" x14ac:dyDescent="0.25">
      <c r="A106" s="157" t="s">
        <v>120</v>
      </c>
      <c r="B106" s="158">
        <f>+SUM(B107:B165)</f>
        <v>2675.6294522999997</v>
      </c>
      <c r="C106" s="159">
        <f>+SUM(C107:C165)</f>
        <v>3002826.6217999998</v>
      </c>
      <c r="D106" s="36"/>
      <c r="E106" s="157" t="s">
        <v>121</v>
      </c>
      <c r="F106" s="160">
        <f>+SUM(F107:F109)</f>
        <v>2.6437200000000001</v>
      </c>
      <c r="G106" s="159">
        <f>+SUM(G107:G109)</f>
        <v>2674.5525000000002</v>
      </c>
    </row>
    <row r="107" spans="1:10" x14ac:dyDescent="0.25">
      <c r="A107" s="161" t="s">
        <v>10</v>
      </c>
      <c r="B107" s="170">
        <v>170.81481999999994</v>
      </c>
      <c r="C107" s="171">
        <v>201329.86900000004</v>
      </c>
      <c r="D107" s="36"/>
      <c r="E107" s="162" t="s">
        <v>9</v>
      </c>
      <c r="F107" s="170">
        <v>8.5000000000000006E-2</v>
      </c>
      <c r="G107" s="171">
        <v>100.0025</v>
      </c>
    </row>
    <row r="108" spans="1:10" x14ac:dyDescent="0.25">
      <c r="A108" s="161" t="s">
        <v>102</v>
      </c>
      <c r="B108" s="170">
        <v>111.52464999999999</v>
      </c>
      <c r="C108" s="171">
        <v>105358.2547</v>
      </c>
      <c r="D108" s="36"/>
      <c r="E108" s="162" t="s">
        <v>163</v>
      </c>
      <c r="F108" s="170">
        <v>1.1107199999999999</v>
      </c>
      <c r="G108" s="171">
        <v>388.75200000000001</v>
      </c>
    </row>
    <row r="109" spans="1:10" ht="14.25" customHeight="1" x14ac:dyDescent="0.25">
      <c r="A109" s="161" t="s">
        <v>124</v>
      </c>
      <c r="B109" s="170">
        <v>18.709422</v>
      </c>
      <c r="C109" s="171">
        <v>13796.448400000001</v>
      </c>
      <c r="D109" s="36"/>
      <c r="E109" s="162" t="s">
        <v>89</v>
      </c>
      <c r="F109" s="170">
        <v>1.448</v>
      </c>
      <c r="G109" s="171">
        <v>2185.7980000000002</v>
      </c>
    </row>
    <row r="110" spans="1:10" ht="15.75" thickBot="1" x14ac:dyDescent="0.3">
      <c r="A110" s="161" t="s">
        <v>70</v>
      </c>
      <c r="B110" s="170">
        <v>21.228999999999999</v>
      </c>
      <c r="C110" s="171">
        <v>11039.5419</v>
      </c>
      <c r="D110" s="36"/>
      <c r="E110" s="152"/>
      <c r="F110" s="146"/>
      <c r="G110" s="147"/>
    </row>
    <row r="111" spans="1:10" x14ac:dyDescent="0.25">
      <c r="A111" s="161" t="s">
        <v>126</v>
      </c>
      <c r="B111" s="170">
        <v>1.367</v>
      </c>
      <c r="C111" s="171">
        <v>741.22550000000001</v>
      </c>
      <c r="D111" s="36"/>
      <c r="E111" s="34"/>
      <c r="F111" s="34"/>
      <c r="G111" s="34"/>
    </row>
    <row r="112" spans="1:10" x14ac:dyDescent="0.25">
      <c r="A112" s="161" t="s">
        <v>127</v>
      </c>
      <c r="B112" s="170">
        <v>5.5229999999999997</v>
      </c>
      <c r="C112" s="171">
        <v>7020.2852999999996</v>
      </c>
      <c r="D112" s="36"/>
      <c r="E112" s="34"/>
      <c r="F112" s="34"/>
      <c r="G112" s="34"/>
    </row>
    <row r="113" spans="1:7" x14ac:dyDescent="0.25">
      <c r="A113" s="161" t="s">
        <v>100</v>
      </c>
      <c r="B113" s="170">
        <v>3.5113600000000003</v>
      </c>
      <c r="C113" s="171">
        <v>2405.4975999999997</v>
      </c>
      <c r="D113" s="36"/>
      <c r="E113" s="34"/>
      <c r="F113" s="34"/>
      <c r="G113" s="34"/>
    </row>
    <row r="114" spans="1:7" x14ac:dyDescent="0.25">
      <c r="A114" s="161" t="s">
        <v>118</v>
      </c>
      <c r="B114" s="170">
        <v>87.852412000000001</v>
      </c>
      <c r="C114" s="171">
        <v>94305.859899999996</v>
      </c>
      <c r="D114" s="36"/>
      <c r="E114" s="34"/>
      <c r="F114" s="34"/>
      <c r="G114" s="34"/>
    </row>
    <row r="115" spans="1:7" x14ac:dyDescent="0.25">
      <c r="A115" s="161" t="s">
        <v>18</v>
      </c>
      <c r="B115" s="170">
        <v>103.82142000000002</v>
      </c>
      <c r="C115" s="171">
        <v>117507.9751</v>
      </c>
      <c r="D115" s="36"/>
      <c r="E115" s="34"/>
      <c r="F115" s="34"/>
      <c r="G115" s="34"/>
    </row>
    <row r="116" spans="1:7" x14ac:dyDescent="0.25">
      <c r="A116" s="161" t="s">
        <v>108</v>
      </c>
      <c r="B116" s="170">
        <v>9.6117000000000008</v>
      </c>
      <c r="C116" s="171">
        <v>10643.572500000002</v>
      </c>
      <c r="D116" s="36"/>
      <c r="E116" s="34"/>
      <c r="F116" s="34"/>
      <c r="G116" s="34"/>
    </row>
    <row r="117" spans="1:7" x14ac:dyDescent="0.25">
      <c r="A117" s="161" t="s">
        <v>128</v>
      </c>
      <c r="B117" s="170">
        <v>31.802199999999999</v>
      </c>
      <c r="C117" s="171">
        <v>55638.736199999999</v>
      </c>
      <c r="D117" s="36"/>
      <c r="E117" s="34"/>
      <c r="F117" s="34"/>
      <c r="G117" s="34"/>
    </row>
    <row r="118" spans="1:7" x14ac:dyDescent="0.25">
      <c r="A118" s="161" t="s">
        <v>129</v>
      </c>
      <c r="B118" s="170">
        <v>9.5158400000000007</v>
      </c>
      <c r="C118" s="171">
        <v>5790.4988999999996</v>
      </c>
      <c r="D118" s="36"/>
      <c r="E118" s="34"/>
      <c r="F118" s="34"/>
      <c r="G118" s="34"/>
    </row>
    <row r="119" spans="1:7" x14ac:dyDescent="0.25">
      <c r="A119" s="161" t="s">
        <v>9</v>
      </c>
      <c r="B119" s="170">
        <v>25.720560000000003</v>
      </c>
      <c r="C119" s="171">
        <v>48119.676100000004</v>
      </c>
      <c r="D119" s="36"/>
      <c r="E119" s="34"/>
      <c r="F119" s="34"/>
      <c r="G119" s="34"/>
    </row>
    <row r="120" spans="1:7" x14ac:dyDescent="0.25">
      <c r="A120" s="161" t="s">
        <v>132</v>
      </c>
      <c r="B120" s="170">
        <v>13.193</v>
      </c>
      <c r="C120" s="171">
        <v>13512.1695</v>
      </c>
      <c r="D120" s="36"/>
      <c r="E120" s="34"/>
      <c r="F120" s="34"/>
      <c r="G120" s="34"/>
    </row>
    <row r="121" spans="1:7" x14ac:dyDescent="0.25">
      <c r="A121" s="161" t="s">
        <v>134</v>
      </c>
      <c r="B121" s="170">
        <v>2.25</v>
      </c>
      <c r="C121" s="171">
        <v>2250</v>
      </c>
      <c r="D121" s="36"/>
      <c r="E121" s="34"/>
      <c r="F121" s="34"/>
      <c r="G121" s="34"/>
    </row>
    <row r="122" spans="1:7" x14ac:dyDescent="0.25">
      <c r="A122" s="161" t="s">
        <v>107</v>
      </c>
      <c r="B122" s="170">
        <v>1.2935999999999999</v>
      </c>
      <c r="C122" s="171">
        <v>1059.9557</v>
      </c>
      <c r="D122" s="36"/>
      <c r="E122" s="34"/>
      <c r="F122" s="34"/>
      <c r="G122" s="34"/>
    </row>
    <row r="123" spans="1:7" x14ac:dyDescent="0.25">
      <c r="A123" s="161" t="s">
        <v>177</v>
      </c>
      <c r="B123" s="170">
        <v>5</v>
      </c>
      <c r="C123" s="171">
        <v>6638.06</v>
      </c>
      <c r="D123" s="36"/>
      <c r="E123" s="34"/>
      <c r="F123" s="34"/>
      <c r="G123" s="34"/>
    </row>
    <row r="124" spans="1:7" x14ac:dyDescent="0.25">
      <c r="A124" s="161" t="s">
        <v>135</v>
      </c>
      <c r="B124" s="170">
        <v>19.701000000000001</v>
      </c>
      <c r="C124" s="171">
        <v>18499.805399999997</v>
      </c>
      <c r="D124" s="36"/>
      <c r="E124" s="34"/>
      <c r="F124" s="34"/>
      <c r="G124" s="34"/>
    </row>
    <row r="125" spans="1:7" x14ac:dyDescent="0.25">
      <c r="A125" s="161" t="s">
        <v>136</v>
      </c>
      <c r="B125" s="170">
        <v>176.00332999999998</v>
      </c>
      <c r="C125" s="171">
        <v>195809.27179999996</v>
      </c>
      <c r="D125" s="36"/>
      <c r="E125" s="34"/>
      <c r="F125" s="34"/>
      <c r="G125" s="34"/>
    </row>
    <row r="126" spans="1:7" x14ac:dyDescent="0.25">
      <c r="A126" s="161" t="s">
        <v>71</v>
      </c>
      <c r="B126" s="170">
        <v>33.721060000000008</v>
      </c>
      <c r="C126" s="171">
        <v>48947.095499999996</v>
      </c>
      <c r="D126" s="36"/>
      <c r="E126" s="34"/>
      <c r="F126" s="34"/>
      <c r="G126" s="34"/>
    </row>
    <row r="127" spans="1:7" x14ac:dyDescent="0.25">
      <c r="A127" s="161" t="s">
        <v>93</v>
      </c>
      <c r="B127" s="170">
        <v>2.0709499999999998</v>
      </c>
      <c r="C127" s="171">
        <v>2942.2266</v>
      </c>
      <c r="D127" s="36"/>
      <c r="E127" s="34"/>
      <c r="F127" s="34"/>
      <c r="G127" s="34"/>
    </row>
    <row r="128" spans="1:7" x14ac:dyDescent="0.25">
      <c r="A128" s="161" t="s">
        <v>139</v>
      </c>
      <c r="B128" s="170">
        <v>25.780999999999999</v>
      </c>
      <c r="C128" s="171">
        <v>12842.6749</v>
      </c>
      <c r="D128" s="36"/>
      <c r="E128" s="34"/>
      <c r="F128" s="34"/>
      <c r="G128" s="34"/>
    </row>
    <row r="129" spans="1:7" x14ac:dyDescent="0.25">
      <c r="A129" s="161" t="s">
        <v>140</v>
      </c>
      <c r="B129" s="170">
        <v>3.089</v>
      </c>
      <c r="C129" s="171">
        <v>3027.8598999999999</v>
      </c>
      <c r="D129" s="36"/>
      <c r="E129" s="34"/>
      <c r="F129" s="34"/>
      <c r="G129" s="34"/>
    </row>
    <row r="130" spans="1:7" x14ac:dyDescent="0.25">
      <c r="A130" s="161" t="s">
        <v>12</v>
      </c>
      <c r="B130" s="170">
        <v>199.54887829999998</v>
      </c>
      <c r="C130" s="171">
        <v>175571.70510000002</v>
      </c>
      <c r="D130" s="36"/>
      <c r="E130" s="34"/>
      <c r="F130" s="34"/>
      <c r="G130" s="34"/>
    </row>
    <row r="131" spans="1:7" x14ac:dyDescent="0.25">
      <c r="A131" s="161" t="s">
        <v>72</v>
      </c>
      <c r="B131" s="170">
        <v>31.347149999999999</v>
      </c>
      <c r="C131" s="171">
        <v>52843.677399999993</v>
      </c>
      <c r="D131" s="36"/>
      <c r="E131" s="34"/>
      <c r="F131" s="34"/>
      <c r="G131" s="34"/>
    </row>
    <row r="132" spans="1:7" x14ac:dyDescent="0.25">
      <c r="A132" s="161" t="s">
        <v>109</v>
      </c>
      <c r="B132" s="170">
        <v>2.2624400000000002</v>
      </c>
      <c r="C132" s="171">
        <v>1374.8848</v>
      </c>
      <c r="D132" s="36"/>
      <c r="E132" s="34"/>
      <c r="F132" s="34"/>
      <c r="G132" s="34"/>
    </row>
    <row r="133" spans="1:7" x14ac:dyDescent="0.25">
      <c r="A133" s="161" t="s">
        <v>7</v>
      </c>
      <c r="B133" s="170">
        <v>45.937539999999998</v>
      </c>
      <c r="C133" s="171">
        <v>94460.092700000008</v>
      </c>
      <c r="D133" s="36"/>
      <c r="E133" s="34"/>
      <c r="F133" s="34"/>
      <c r="G133" s="34"/>
    </row>
    <row r="134" spans="1:7" x14ac:dyDescent="0.25">
      <c r="A134" s="161" t="s">
        <v>143</v>
      </c>
      <c r="B134" s="170">
        <v>56.615819999999999</v>
      </c>
      <c r="C134" s="171">
        <v>76841.548600000009</v>
      </c>
      <c r="D134" s="36"/>
      <c r="E134" s="34"/>
      <c r="F134" s="34"/>
      <c r="G134" s="34"/>
    </row>
    <row r="135" spans="1:7" x14ac:dyDescent="0.25">
      <c r="A135" s="161" t="s">
        <v>144</v>
      </c>
      <c r="B135" s="170">
        <v>19.307389999999998</v>
      </c>
      <c r="C135" s="171">
        <v>40515.241300000002</v>
      </c>
      <c r="D135" s="36"/>
      <c r="E135" s="34"/>
      <c r="F135" s="34"/>
      <c r="G135" s="34"/>
    </row>
    <row r="136" spans="1:7" x14ac:dyDescent="0.25">
      <c r="A136" s="161" t="s">
        <v>145</v>
      </c>
      <c r="B136" s="170">
        <v>6.0685500000000001</v>
      </c>
      <c r="C136" s="171">
        <v>3746.7028</v>
      </c>
      <c r="D136" s="36"/>
      <c r="E136" s="34"/>
      <c r="F136" s="34"/>
      <c r="G136" s="34"/>
    </row>
    <row r="137" spans="1:7" x14ac:dyDescent="0.25">
      <c r="A137" s="161" t="s">
        <v>146</v>
      </c>
      <c r="B137" s="170">
        <v>25.576910000000002</v>
      </c>
      <c r="C137" s="171">
        <v>10546.952300000001</v>
      </c>
      <c r="D137" s="36"/>
      <c r="E137" s="34"/>
      <c r="F137" s="34"/>
      <c r="G137" s="34"/>
    </row>
    <row r="138" spans="1:7" x14ac:dyDescent="0.25">
      <c r="A138" s="161" t="s">
        <v>148</v>
      </c>
      <c r="B138" s="170">
        <v>104.04186</v>
      </c>
      <c r="C138" s="171">
        <v>134335.47439999998</v>
      </c>
      <c r="D138" s="36"/>
      <c r="E138" s="34"/>
      <c r="F138" s="34"/>
      <c r="G138" s="34"/>
    </row>
    <row r="139" spans="1:7" x14ac:dyDescent="0.25">
      <c r="A139" s="161" t="s">
        <v>73</v>
      </c>
      <c r="B139" s="170">
        <v>48.627649999999996</v>
      </c>
      <c r="C139" s="171">
        <v>51710.076399999998</v>
      </c>
      <c r="D139" s="36"/>
      <c r="E139" s="34"/>
      <c r="F139" s="34"/>
      <c r="G139" s="34"/>
    </row>
    <row r="140" spans="1:7" x14ac:dyDescent="0.25">
      <c r="A140" s="161" t="s">
        <v>74</v>
      </c>
      <c r="B140" s="170">
        <v>94.317679999999996</v>
      </c>
      <c r="C140" s="171">
        <v>63463.590600000003</v>
      </c>
      <c r="D140" s="36"/>
      <c r="E140" s="34"/>
      <c r="F140" s="34"/>
      <c r="G140" s="34"/>
    </row>
    <row r="141" spans="1:7" x14ac:dyDescent="0.25">
      <c r="A141" s="161" t="s">
        <v>151</v>
      </c>
      <c r="B141" s="170">
        <v>22.234569999999998</v>
      </c>
      <c r="C141" s="171">
        <v>18037.200199999999</v>
      </c>
      <c r="D141" s="36"/>
      <c r="E141" s="34"/>
      <c r="F141" s="34"/>
      <c r="G141" s="34"/>
    </row>
    <row r="142" spans="1:7" x14ac:dyDescent="0.25">
      <c r="A142" s="161" t="s">
        <v>94</v>
      </c>
      <c r="B142" s="170">
        <v>36.151910000000001</v>
      </c>
      <c r="C142" s="171">
        <v>23428.0998</v>
      </c>
      <c r="D142" s="36"/>
      <c r="E142" s="34"/>
      <c r="F142" s="34"/>
      <c r="G142" s="34"/>
    </row>
    <row r="143" spans="1:7" x14ac:dyDescent="0.25">
      <c r="A143" s="161" t="s">
        <v>77</v>
      </c>
      <c r="B143" s="170">
        <v>89.439850000000007</v>
      </c>
      <c r="C143" s="171">
        <v>82028.65449999999</v>
      </c>
      <c r="D143" s="36"/>
      <c r="E143" s="34"/>
      <c r="F143" s="34"/>
      <c r="G143" s="34"/>
    </row>
    <row r="144" spans="1:7" x14ac:dyDescent="0.25">
      <c r="A144" s="161" t="s">
        <v>17</v>
      </c>
      <c r="B144" s="170">
        <v>11.450299999999999</v>
      </c>
      <c r="C144" s="171">
        <v>20612.561200000004</v>
      </c>
      <c r="D144" s="36"/>
      <c r="E144" s="34"/>
      <c r="F144" s="34"/>
      <c r="G144" s="34"/>
    </row>
    <row r="145" spans="1:7" x14ac:dyDescent="0.25">
      <c r="A145" s="161" t="s">
        <v>78</v>
      </c>
      <c r="B145" s="170">
        <v>49.733409999999999</v>
      </c>
      <c r="C145" s="171">
        <v>47901.824599999993</v>
      </c>
      <c r="D145" s="36"/>
      <c r="E145" s="34"/>
      <c r="F145" s="34"/>
      <c r="G145" s="34"/>
    </row>
    <row r="146" spans="1:7" x14ac:dyDescent="0.25">
      <c r="A146" s="161" t="s">
        <v>153</v>
      </c>
      <c r="B146" s="170">
        <v>14.28</v>
      </c>
      <c r="C146" s="171">
        <v>4199.7479999999996</v>
      </c>
      <c r="D146" s="36"/>
      <c r="E146" s="34"/>
      <c r="F146" s="34"/>
      <c r="G146" s="34"/>
    </row>
    <row r="147" spans="1:7" x14ac:dyDescent="0.25">
      <c r="A147" s="161" t="s">
        <v>155</v>
      </c>
      <c r="B147" s="170">
        <v>42.795199999999994</v>
      </c>
      <c r="C147" s="171">
        <v>54493.607199999999</v>
      </c>
      <c r="D147" s="36"/>
      <c r="E147" s="34"/>
      <c r="F147" s="34"/>
      <c r="G147" s="34"/>
    </row>
    <row r="148" spans="1:7" x14ac:dyDescent="0.25">
      <c r="A148" s="161" t="s">
        <v>159</v>
      </c>
      <c r="B148" s="170">
        <v>13.333349999999999</v>
      </c>
      <c r="C148" s="171">
        <v>8602.6915000000008</v>
      </c>
      <c r="D148" s="36"/>
      <c r="E148" s="34"/>
      <c r="F148" s="34"/>
      <c r="G148" s="34"/>
    </row>
    <row r="149" spans="1:7" x14ac:dyDescent="0.25">
      <c r="A149" s="161" t="s">
        <v>97</v>
      </c>
      <c r="B149" s="170">
        <v>9.1339100000000002</v>
      </c>
      <c r="C149" s="171">
        <v>9228.9147999999986</v>
      </c>
      <c r="D149" s="36"/>
      <c r="E149" s="34"/>
      <c r="F149" s="34"/>
      <c r="G149" s="34"/>
    </row>
    <row r="150" spans="1:7" x14ac:dyDescent="0.25">
      <c r="A150" s="161" t="s">
        <v>160</v>
      </c>
      <c r="B150" s="170">
        <v>7.0786000000000007</v>
      </c>
      <c r="C150" s="171">
        <v>7729.7546999999995</v>
      </c>
      <c r="D150" s="36"/>
      <c r="E150" s="34"/>
      <c r="F150" s="34"/>
      <c r="G150" s="34"/>
    </row>
    <row r="151" spans="1:7" x14ac:dyDescent="0.25">
      <c r="A151" s="161" t="s">
        <v>80</v>
      </c>
      <c r="B151" s="170">
        <v>274.49477999999999</v>
      </c>
      <c r="C151" s="171">
        <v>374738.02960000018</v>
      </c>
      <c r="D151" s="36"/>
      <c r="E151" s="34"/>
      <c r="F151" s="34"/>
      <c r="G151" s="34"/>
    </row>
    <row r="152" spans="1:7" x14ac:dyDescent="0.25">
      <c r="A152" s="161" t="s">
        <v>163</v>
      </c>
      <c r="B152" s="170">
        <v>68.066679999999991</v>
      </c>
      <c r="C152" s="171">
        <v>42537.273200000003</v>
      </c>
      <c r="D152" s="36"/>
      <c r="E152" s="34"/>
      <c r="F152" s="34"/>
      <c r="G152" s="34"/>
    </row>
    <row r="153" spans="1:7" x14ac:dyDescent="0.25">
      <c r="A153" s="161" t="s">
        <v>82</v>
      </c>
      <c r="B153" s="170">
        <v>1.20852</v>
      </c>
      <c r="C153" s="171">
        <v>851.63000000000011</v>
      </c>
      <c r="D153" s="36"/>
      <c r="E153" s="34"/>
      <c r="F153" s="34"/>
      <c r="G153" s="34"/>
    </row>
    <row r="154" spans="1:7" x14ac:dyDescent="0.25">
      <c r="A154" s="161" t="s">
        <v>83</v>
      </c>
      <c r="B154" s="170">
        <v>24.801569999999998</v>
      </c>
      <c r="C154" s="171">
        <v>25330.9912</v>
      </c>
      <c r="D154" s="36"/>
      <c r="E154" s="34"/>
      <c r="F154" s="34"/>
      <c r="G154" s="34"/>
    </row>
    <row r="155" spans="1:7" x14ac:dyDescent="0.25">
      <c r="A155" s="161" t="s">
        <v>13</v>
      </c>
      <c r="B155" s="170">
        <v>206.59128999999999</v>
      </c>
      <c r="C155" s="171">
        <v>260679.72369999997</v>
      </c>
      <c r="D155" s="36"/>
      <c r="E155" s="34"/>
      <c r="F155" s="34"/>
      <c r="G155" s="34"/>
    </row>
    <row r="156" spans="1:7" x14ac:dyDescent="0.25">
      <c r="A156" s="161" t="s">
        <v>186</v>
      </c>
      <c r="B156" s="170">
        <v>0.13300000000000001</v>
      </c>
      <c r="C156" s="171">
        <v>55.86</v>
      </c>
      <c r="D156" s="36"/>
      <c r="E156" s="34"/>
      <c r="F156" s="34"/>
      <c r="G156" s="34"/>
    </row>
    <row r="157" spans="1:7" x14ac:dyDescent="0.25">
      <c r="A157" s="161" t="s">
        <v>187</v>
      </c>
      <c r="B157" s="170">
        <v>2.2719999999999998</v>
      </c>
      <c r="C157" s="171">
        <v>636.16</v>
      </c>
      <c r="D157" s="36"/>
      <c r="E157" s="34"/>
      <c r="F157" s="34"/>
      <c r="G157" s="34"/>
    </row>
    <row r="158" spans="1:7" ht="18" customHeight="1" x14ac:dyDescent="0.25">
      <c r="A158" s="161" t="s">
        <v>116</v>
      </c>
      <c r="B158" s="170">
        <v>43.341180000000001</v>
      </c>
      <c r="C158" s="171">
        <v>57731.835299999999</v>
      </c>
      <c r="D158" s="36"/>
      <c r="E158" s="34"/>
      <c r="F158" s="34"/>
      <c r="G158" s="34"/>
    </row>
    <row r="159" spans="1:7" x14ac:dyDescent="0.25">
      <c r="A159" s="161" t="s">
        <v>86</v>
      </c>
      <c r="B159" s="170">
        <v>25.160360000000001</v>
      </c>
      <c r="C159" s="171">
        <v>41864.354400000004</v>
      </c>
      <c r="D159" s="36"/>
      <c r="E159" s="34"/>
      <c r="F159" s="34"/>
      <c r="G159" s="34"/>
    </row>
    <row r="160" spans="1:7" x14ac:dyDescent="0.25">
      <c r="A160" s="161" t="s">
        <v>87</v>
      </c>
      <c r="B160" s="170">
        <v>4.7069999999999999</v>
      </c>
      <c r="C160" s="171">
        <v>9134.402</v>
      </c>
      <c r="D160" s="36"/>
      <c r="E160" s="34"/>
      <c r="F160" s="34"/>
      <c r="G160" s="34"/>
    </row>
    <row r="161" spans="1:7" x14ac:dyDescent="0.25">
      <c r="A161" s="161" t="s">
        <v>88</v>
      </c>
      <c r="B161" s="170">
        <v>37.852270000000004</v>
      </c>
      <c r="C161" s="171">
        <v>27763.3976</v>
      </c>
      <c r="D161" s="36"/>
      <c r="E161" s="34"/>
      <c r="F161" s="34"/>
      <c r="G161" s="34"/>
    </row>
    <row r="162" spans="1:7" x14ac:dyDescent="0.25">
      <c r="A162" s="161" t="s">
        <v>96</v>
      </c>
      <c r="B162" s="170">
        <v>4.0229999999999997</v>
      </c>
      <c r="C162" s="171">
        <v>4610.3103000000001</v>
      </c>
      <c r="D162" s="36"/>
      <c r="E162" s="34"/>
      <c r="F162" s="34"/>
      <c r="G162" s="34"/>
    </row>
    <row r="163" spans="1:7" x14ac:dyDescent="0.25">
      <c r="A163" s="161" t="s">
        <v>172</v>
      </c>
      <c r="B163" s="170">
        <v>7.1246</v>
      </c>
      <c r="C163" s="171">
        <v>6944.9035999999996</v>
      </c>
      <c r="D163" s="36"/>
      <c r="E163" s="34"/>
      <c r="F163" s="34"/>
      <c r="G163" s="34"/>
    </row>
    <row r="164" spans="1:7" x14ac:dyDescent="0.25">
      <c r="A164" s="161" t="s">
        <v>89</v>
      </c>
      <c r="B164" s="170">
        <v>152.68045000000001</v>
      </c>
      <c r="C164" s="171">
        <v>181978.55230000004</v>
      </c>
      <c r="D164" s="36"/>
      <c r="E164" s="34"/>
      <c r="F164" s="34"/>
      <c r="G164" s="34"/>
    </row>
    <row r="165" spans="1:7" ht="18" customHeight="1" x14ac:dyDescent="0.25">
      <c r="A165" s="161" t="s">
        <v>98</v>
      </c>
      <c r="B165" s="170">
        <v>10.783460000000002</v>
      </c>
      <c r="C165" s="171">
        <v>7069.6352999999999</v>
      </c>
      <c r="D165" s="34"/>
      <c r="E165" s="34"/>
      <c r="F165" s="34"/>
      <c r="G165" s="34"/>
    </row>
    <row r="166" spans="1:7" ht="15" customHeight="1" thickBot="1" x14ac:dyDescent="0.3">
      <c r="A166" s="146"/>
      <c r="B166" s="146"/>
      <c r="C166" s="147"/>
      <c r="D166" s="70"/>
      <c r="E166" s="34"/>
      <c r="F166" s="34"/>
      <c r="G166" s="34"/>
    </row>
    <row r="167" spans="1:7" x14ac:dyDescent="0.25">
      <c r="A167" s="183" t="s">
        <v>104</v>
      </c>
      <c r="B167" s="183"/>
      <c r="C167" s="183"/>
      <c r="D167" s="70"/>
      <c r="E167" s="34"/>
      <c r="F167" s="34"/>
      <c r="G167" s="34"/>
    </row>
    <row r="168" spans="1:7" x14ac:dyDescent="0.25">
      <c r="A168" s="183"/>
      <c r="B168" s="183"/>
      <c r="C168" s="183"/>
      <c r="D168" s="34"/>
      <c r="E168" s="34"/>
      <c r="F168" s="34"/>
      <c r="G168" s="34"/>
    </row>
    <row r="169" spans="1:7" ht="25.5" customHeight="1" x14ac:dyDescent="0.25">
      <c r="A169" s="38" t="s">
        <v>111</v>
      </c>
      <c r="B169" s="40"/>
      <c r="C169" s="40"/>
      <c r="D169" s="34"/>
      <c r="E169" s="34"/>
      <c r="F169" s="34"/>
      <c r="G169" s="34"/>
    </row>
    <row r="170" spans="1:7" x14ac:dyDescent="0.25">
      <c r="A170" s="184" t="s">
        <v>105</v>
      </c>
      <c r="B170" s="184"/>
      <c r="C170" s="184"/>
      <c r="E170" s="34"/>
      <c r="F170" s="34"/>
      <c r="G170" s="34"/>
    </row>
    <row r="171" spans="1:7" s="34" customFormat="1" x14ac:dyDescent="0.25"/>
    <row r="172" spans="1:7" s="34" customFormat="1" x14ac:dyDescent="0.25"/>
    <row r="173" spans="1:7" s="34" customFormat="1" x14ac:dyDescent="0.25"/>
    <row r="174" spans="1:7" s="34" customFormat="1" x14ac:dyDescent="0.25"/>
    <row r="175" spans="1:7" s="34" customFormat="1" x14ac:dyDescent="0.25"/>
    <row r="176" spans="1:7" s="34" customFormat="1" x14ac:dyDescent="0.25"/>
    <row r="177" spans="1:7" s="34" customFormat="1" x14ac:dyDescent="0.25"/>
    <row r="178" spans="1:7" s="34" customFormat="1" x14ac:dyDescent="0.25"/>
    <row r="179" spans="1:7" s="34" customFormat="1" x14ac:dyDescent="0.25"/>
    <row r="180" spans="1:7" s="34" customFormat="1" x14ac:dyDescent="0.25"/>
    <row r="181" spans="1:7" s="34" customFormat="1" x14ac:dyDescent="0.25"/>
    <row r="182" spans="1:7" s="34" customFormat="1" x14ac:dyDescent="0.25"/>
    <row r="183" spans="1:7" s="34" customFormat="1" x14ac:dyDescent="0.25"/>
    <row r="184" spans="1:7" s="34" customFormat="1" x14ac:dyDescent="0.25"/>
    <row r="185" spans="1:7" x14ac:dyDescent="0.25">
      <c r="A185" s="34"/>
      <c r="B185" s="34"/>
      <c r="C185" s="34"/>
      <c r="E185" s="34"/>
      <c r="F185" s="34"/>
      <c r="G185" s="34"/>
    </row>
  </sheetData>
  <mergeCells count="8">
    <mergeCell ref="A170:C170"/>
    <mergeCell ref="B104:C104"/>
    <mergeCell ref="F104:G104"/>
    <mergeCell ref="A4:G4"/>
    <mergeCell ref="A5:G5"/>
    <mergeCell ref="B7:C7"/>
    <mergeCell ref="F7:G7"/>
    <mergeCell ref="A167:C168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H49" sqref="H49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17.7109375" customWidth="1"/>
    <col min="4" max="4" width="6.7109375" customWidth="1"/>
    <col min="5" max="5" width="23" customWidth="1"/>
    <col min="6" max="6" width="14" customWidth="1"/>
    <col min="7" max="7" width="12.5703125" customWidth="1"/>
    <col min="8" max="9" width="11.42578125" style="34"/>
    <col min="10" max="10" width="12.5703125" style="34" customWidth="1"/>
    <col min="11" max="11" width="15.140625" style="34" bestFit="1" customWidth="1"/>
  </cols>
  <sheetData>
    <row r="1" spans="1:11" x14ac:dyDescent="0.25">
      <c r="A1" s="34"/>
      <c r="B1" s="34"/>
      <c r="C1" s="34"/>
      <c r="D1" s="34"/>
      <c r="E1" s="34"/>
      <c r="F1" s="34"/>
      <c r="G1" s="34"/>
    </row>
    <row r="2" spans="1:11" x14ac:dyDescent="0.25">
      <c r="A2" s="34"/>
      <c r="B2" s="34"/>
      <c r="C2" s="34"/>
      <c r="D2" s="34"/>
      <c r="E2" s="34"/>
      <c r="F2" s="34"/>
      <c r="G2" s="34"/>
    </row>
    <row r="3" spans="1:11" x14ac:dyDescent="0.25">
      <c r="A3" s="34"/>
      <c r="B3" s="34"/>
      <c r="C3" s="34"/>
      <c r="D3" s="34"/>
      <c r="E3" s="34"/>
      <c r="F3" s="34"/>
      <c r="G3" s="34"/>
    </row>
    <row r="4" spans="1:11" ht="15.75" x14ac:dyDescent="0.25">
      <c r="A4" s="178" t="s">
        <v>193</v>
      </c>
      <c r="B4" s="178"/>
      <c r="C4" s="178"/>
      <c r="D4" s="178"/>
      <c r="E4" s="178"/>
      <c r="F4" s="178"/>
      <c r="G4" s="178"/>
    </row>
    <row r="5" spans="1:11" x14ac:dyDescent="0.25">
      <c r="A5" s="189" t="s">
        <v>26</v>
      </c>
      <c r="B5" s="189"/>
      <c r="C5" s="189"/>
      <c r="D5" s="189"/>
      <c r="E5" s="189"/>
      <c r="F5" s="189"/>
      <c r="G5" s="189"/>
    </row>
    <row r="6" spans="1:11" ht="9.75" customHeight="1" thickBot="1" x14ac:dyDescent="0.3">
      <c r="A6" s="35"/>
      <c r="B6" s="35"/>
      <c r="C6" s="35"/>
      <c r="D6" s="35"/>
      <c r="E6" s="35"/>
      <c r="F6" s="35"/>
      <c r="G6" s="35"/>
    </row>
    <row r="7" spans="1:11" x14ac:dyDescent="0.25">
      <c r="A7" s="41"/>
      <c r="B7" s="181"/>
      <c r="C7" s="182"/>
      <c r="D7" s="34"/>
      <c r="E7" s="41"/>
      <c r="F7" s="181"/>
      <c r="G7" s="182"/>
      <c r="J7" s="93"/>
      <c r="K7" s="93"/>
    </row>
    <row r="8" spans="1:11" x14ac:dyDescent="0.25">
      <c r="A8" s="94" t="s">
        <v>110</v>
      </c>
      <c r="B8" s="95" t="s">
        <v>21</v>
      </c>
      <c r="C8" s="96" t="s">
        <v>20</v>
      </c>
      <c r="D8" s="34"/>
      <c r="E8" s="42" t="s">
        <v>110</v>
      </c>
      <c r="F8" s="43" t="s">
        <v>21</v>
      </c>
      <c r="G8" s="44" t="s">
        <v>20</v>
      </c>
      <c r="I8" s="36"/>
      <c r="J8" s="36"/>
      <c r="K8" s="93"/>
    </row>
    <row r="9" spans="1:11" x14ac:dyDescent="0.25">
      <c r="A9" s="97" t="s">
        <v>92</v>
      </c>
      <c r="B9" s="98">
        <f>+SUM(B10:B31)</f>
        <v>94858.027695600162</v>
      </c>
      <c r="C9" s="142">
        <f>+SUM(C10:C31)</f>
        <v>85126409.012099996</v>
      </c>
      <c r="D9" s="36"/>
      <c r="E9" s="122" t="s">
        <v>103</v>
      </c>
      <c r="F9" s="140">
        <f>+SUM(F10:F18)</f>
        <v>160835.75897790008</v>
      </c>
      <c r="G9" s="141">
        <f>+SUM(G10:G18)</f>
        <v>97795045.240900263</v>
      </c>
      <c r="I9" s="36"/>
      <c r="J9" s="36"/>
      <c r="K9" s="93"/>
    </row>
    <row r="10" spans="1:11" x14ac:dyDescent="0.25">
      <c r="A10" s="164" t="s">
        <v>10</v>
      </c>
      <c r="B10" s="172">
        <v>5202.8355320000001</v>
      </c>
      <c r="C10" s="173">
        <v>5478046.1859999998</v>
      </c>
      <c r="D10" s="36"/>
      <c r="E10" s="165" t="s">
        <v>10</v>
      </c>
      <c r="F10" s="172">
        <v>19537.563759999986</v>
      </c>
      <c r="G10" s="173">
        <v>13813440.097200034</v>
      </c>
    </row>
    <row r="11" spans="1:11" x14ac:dyDescent="0.25">
      <c r="A11" s="164" t="s">
        <v>102</v>
      </c>
      <c r="B11" s="172">
        <v>39.611319999999992</v>
      </c>
      <c r="C11" s="173">
        <v>13439.0712</v>
      </c>
      <c r="D11" s="36"/>
      <c r="E11" s="165" t="s">
        <v>18</v>
      </c>
      <c r="F11" s="172">
        <v>2928.607199999999</v>
      </c>
      <c r="G11" s="173">
        <v>1840837.3630000008</v>
      </c>
    </row>
    <row r="12" spans="1:11" x14ac:dyDescent="0.25">
      <c r="A12" s="164" t="s">
        <v>118</v>
      </c>
      <c r="B12" s="172">
        <v>1075.9780999999996</v>
      </c>
      <c r="C12" s="173">
        <v>754370.33679999982</v>
      </c>
      <c r="D12" s="36"/>
      <c r="E12" s="165" t="s">
        <v>94</v>
      </c>
      <c r="F12" s="172">
        <v>312.18480000000005</v>
      </c>
      <c r="G12" s="173">
        <v>102380.59370000001</v>
      </c>
    </row>
    <row r="13" spans="1:11" x14ac:dyDescent="0.25">
      <c r="A13" s="164" t="s">
        <v>18</v>
      </c>
      <c r="B13" s="172">
        <v>590.67468000000019</v>
      </c>
      <c r="C13" s="173">
        <v>471002.61849999992</v>
      </c>
      <c r="D13" s="36"/>
      <c r="E13" s="165" t="s">
        <v>75</v>
      </c>
      <c r="F13" s="172">
        <v>1.1454500000000001</v>
      </c>
      <c r="G13" s="173">
        <v>599.07039999999995</v>
      </c>
    </row>
    <row r="14" spans="1:11" x14ac:dyDescent="0.25">
      <c r="A14" s="164" t="s">
        <v>9</v>
      </c>
      <c r="B14" s="172">
        <v>18.876830000000005</v>
      </c>
      <c r="C14" s="173">
        <v>5320.2012999999979</v>
      </c>
      <c r="D14" s="36"/>
      <c r="E14" s="165" t="s">
        <v>17</v>
      </c>
      <c r="F14" s="172">
        <v>352.64160000000004</v>
      </c>
      <c r="G14" s="173">
        <v>271177.47230000002</v>
      </c>
    </row>
    <row r="15" spans="1:11" x14ac:dyDescent="0.25">
      <c r="A15" s="164" t="s">
        <v>71</v>
      </c>
      <c r="B15" s="172">
        <v>117.5472</v>
      </c>
      <c r="C15" s="173">
        <v>85351.021899999992</v>
      </c>
      <c r="D15" s="36"/>
      <c r="E15" s="165" t="s">
        <v>80</v>
      </c>
      <c r="F15" s="172">
        <v>99639.513537900115</v>
      </c>
      <c r="G15" s="173">
        <v>62196797.717900209</v>
      </c>
    </row>
    <row r="16" spans="1:11" x14ac:dyDescent="0.25">
      <c r="A16" s="164" t="s">
        <v>12</v>
      </c>
      <c r="B16" s="172">
        <v>19.591200000000001</v>
      </c>
      <c r="C16" s="173">
        <v>16858.227599999998</v>
      </c>
      <c r="D16" s="36"/>
      <c r="E16" s="165" t="s">
        <v>13</v>
      </c>
      <c r="F16" s="172">
        <v>32800.051469999991</v>
      </c>
      <c r="G16" s="173">
        <v>16869003.579900008</v>
      </c>
    </row>
    <row r="17" spans="1:7" x14ac:dyDescent="0.25">
      <c r="A17" s="164" t="s">
        <v>72</v>
      </c>
      <c r="B17" s="172">
        <v>4936.1446400000223</v>
      </c>
      <c r="C17" s="173">
        <v>4310387.7546999818</v>
      </c>
      <c r="D17" s="36"/>
      <c r="E17" s="165" t="s">
        <v>88</v>
      </c>
      <c r="F17" s="172">
        <v>5205.2775599999923</v>
      </c>
      <c r="G17" s="173">
        <v>2668407.4608000005</v>
      </c>
    </row>
    <row r="18" spans="1:7" x14ac:dyDescent="0.25">
      <c r="A18" s="164" t="s">
        <v>143</v>
      </c>
      <c r="B18" s="172">
        <v>26.049040000000002</v>
      </c>
      <c r="C18" s="173">
        <v>19385.695500000002</v>
      </c>
      <c r="D18" s="36"/>
      <c r="E18" s="165" t="s">
        <v>96</v>
      </c>
      <c r="F18" s="172">
        <v>58.773600000000002</v>
      </c>
      <c r="G18" s="173">
        <v>32401.885699999999</v>
      </c>
    </row>
    <row r="19" spans="1:7" ht="15.75" thickBot="1" x14ac:dyDescent="0.3">
      <c r="A19" s="164" t="s">
        <v>148</v>
      </c>
      <c r="B19" s="172">
        <v>63.49</v>
      </c>
      <c r="C19" s="173">
        <v>34945.621599999999</v>
      </c>
      <c r="D19" s="36"/>
      <c r="E19" s="163"/>
      <c r="F19" s="130"/>
      <c r="G19" s="131"/>
    </row>
    <row r="20" spans="1:7" x14ac:dyDescent="0.25">
      <c r="A20" s="164" t="s">
        <v>94</v>
      </c>
      <c r="B20" s="172">
        <v>2073.7960000000026</v>
      </c>
      <c r="C20" s="173">
        <v>2551363.709400001</v>
      </c>
      <c r="D20" s="36"/>
      <c r="E20" s="161"/>
      <c r="F20" s="64"/>
      <c r="G20" s="64"/>
    </row>
    <row r="21" spans="1:7" x14ac:dyDescent="0.25">
      <c r="A21" s="164" t="s">
        <v>75</v>
      </c>
      <c r="B21" s="172">
        <v>73.093669999999989</v>
      </c>
      <c r="C21" s="173">
        <v>44245.519000000008</v>
      </c>
      <c r="D21" s="36"/>
      <c r="E21" s="161"/>
      <c r="F21" s="64"/>
      <c r="G21" s="64"/>
    </row>
    <row r="22" spans="1:7" x14ac:dyDescent="0.25">
      <c r="A22" s="164" t="s">
        <v>76</v>
      </c>
      <c r="B22" s="172">
        <v>426.29754999999989</v>
      </c>
      <c r="C22" s="173">
        <v>263365.68169999996</v>
      </c>
      <c r="D22" s="36"/>
      <c r="E22" s="161"/>
      <c r="F22" s="64"/>
      <c r="G22" s="64"/>
    </row>
    <row r="23" spans="1:7" x14ac:dyDescent="0.25">
      <c r="A23" s="164" t="s">
        <v>78</v>
      </c>
      <c r="B23" s="172">
        <v>2.7090899999999998</v>
      </c>
      <c r="C23" s="173">
        <v>2161.6813000000002</v>
      </c>
      <c r="D23" s="36"/>
      <c r="E23" s="161"/>
      <c r="F23" s="64"/>
      <c r="G23" s="64"/>
    </row>
    <row r="24" spans="1:7" x14ac:dyDescent="0.25">
      <c r="A24" s="164" t="s">
        <v>80</v>
      </c>
      <c r="B24" s="172">
        <v>17313.909093600076</v>
      </c>
      <c r="C24" s="173">
        <v>14963398.026000056</v>
      </c>
      <c r="D24" s="36"/>
      <c r="E24" s="161"/>
      <c r="F24" s="64"/>
      <c r="G24" s="64"/>
    </row>
    <row r="25" spans="1:7" x14ac:dyDescent="0.25">
      <c r="A25" s="164" t="s">
        <v>82</v>
      </c>
      <c r="B25" s="172">
        <v>19.591200000000001</v>
      </c>
      <c r="C25" s="173">
        <v>10579.248</v>
      </c>
      <c r="D25" s="36"/>
      <c r="E25" s="161"/>
      <c r="F25" s="64"/>
      <c r="G25" s="64"/>
    </row>
    <row r="26" spans="1:7" x14ac:dyDescent="0.25">
      <c r="A26" s="164" t="s">
        <v>83</v>
      </c>
      <c r="B26" s="172">
        <v>225.59399999999997</v>
      </c>
      <c r="C26" s="173">
        <v>278635.48229999997</v>
      </c>
      <c r="D26" s="36"/>
      <c r="E26" s="161"/>
      <c r="F26" s="64"/>
      <c r="G26" s="64"/>
    </row>
    <row r="27" spans="1:7" x14ac:dyDescent="0.25">
      <c r="A27" s="164" t="s">
        <v>13</v>
      </c>
      <c r="B27" s="172">
        <v>43502.663790000086</v>
      </c>
      <c r="C27" s="173">
        <v>40226622.924899958</v>
      </c>
      <c r="D27" s="36"/>
      <c r="E27" s="161"/>
      <c r="F27" s="64"/>
      <c r="G27" s="64"/>
    </row>
    <row r="28" spans="1:7" x14ac:dyDescent="0.25">
      <c r="A28" s="164" t="s">
        <v>116</v>
      </c>
      <c r="B28" s="172">
        <v>616.17725000000019</v>
      </c>
      <c r="C28" s="173">
        <v>440013.07669999992</v>
      </c>
      <c r="D28" s="36"/>
      <c r="E28" s="161"/>
      <c r="F28" s="64"/>
      <c r="G28" s="64"/>
    </row>
    <row r="29" spans="1:7" x14ac:dyDescent="0.25">
      <c r="A29" s="164" t="s">
        <v>86</v>
      </c>
      <c r="B29" s="172">
        <v>2239.4689000000012</v>
      </c>
      <c r="C29" s="173">
        <v>1854132.9603999967</v>
      </c>
      <c r="D29" s="36"/>
      <c r="E29" s="161"/>
      <c r="F29" s="64"/>
      <c r="G29" s="64"/>
    </row>
    <row r="30" spans="1:7" x14ac:dyDescent="0.25">
      <c r="A30" s="164" t="s">
        <v>88</v>
      </c>
      <c r="B30" s="172">
        <v>8133.9827200000027</v>
      </c>
      <c r="C30" s="173">
        <v>8185270.521999998</v>
      </c>
      <c r="D30" s="36"/>
      <c r="E30" s="161"/>
      <c r="F30" s="64"/>
      <c r="G30" s="64"/>
    </row>
    <row r="31" spans="1:7" x14ac:dyDescent="0.25">
      <c r="A31" s="164" t="s">
        <v>89</v>
      </c>
      <c r="B31" s="172">
        <v>8139.9458899999736</v>
      </c>
      <c r="C31" s="173">
        <v>5117513.4452999933</v>
      </c>
      <c r="D31" s="36"/>
      <c r="E31" s="161"/>
      <c r="F31" s="64"/>
      <c r="G31" s="64"/>
    </row>
    <row r="32" spans="1:7" ht="15.75" thickBot="1" x14ac:dyDescent="0.3">
      <c r="A32" s="156"/>
      <c r="B32" s="125"/>
      <c r="C32" s="126"/>
      <c r="D32" s="36"/>
      <c r="E32" s="161"/>
      <c r="F32" s="64"/>
      <c r="G32" s="64"/>
    </row>
    <row r="33" spans="1:11" x14ac:dyDescent="0.25">
      <c r="A33" s="155"/>
      <c r="B33" s="34"/>
      <c r="C33" s="34"/>
      <c r="D33" s="36"/>
      <c r="E33" s="161"/>
      <c r="F33" s="64"/>
      <c r="G33" s="64"/>
    </row>
    <row r="34" spans="1:11" x14ac:dyDescent="0.25">
      <c r="A34" s="155"/>
      <c r="B34" s="34"/>
      <c r="C34" s="34"/>
      <c r="D34" s="36"/>
      <c r="E34" s="161"/>
      <c r="F34" s="64"/>
      <c r="G34" s="64"/>
    </row>
    <row r="35" spans="1:11" x14ac:dyDescent="0.25">
      <c r="A35" s="155"/>
      <c r="B35" s="34"/>
      <c r="C35" s="34"/>
      <c r="D35" s="36"/>
      <c r="E35" s="161"/>
      <c r="F35" s="64"/>
      <c r="G35" s="64"/>
    </row>
    <row r="36" spans="1:11" x14ac:dyDescent="0.25">
      <c r="A36" s="155"/>
      <c r="B36" s="34"/>
      <c r="C36" s="34"/>
      <c r="D36" s="36"/>
      <c r="E36" s="71"/>
      <c r="F36" s="71"/>
      <c r="G36" s="71"/>
    </row>
    <row r="37" spans="1:11" ht="15.75" thickBot="1" x14ac:dyDescent="0.3">
      <c r="A37" s="155"/>
      <c r="B37" s="34"/>
      <c r="C37" s="34"/>
      <c r="D37" s="36"/>
      <c r="E37" s="71"/>
      <c r="F37" s="71"/>
      <c r="G37" s="71"/>
    </row>
    <row r="38" spans="1:11" x14ac:dyDescent="0.25">
      <c r="A38" s="41"/>
      <c r="B38" s="181"/>
      <c r="C38" s="182"/>
      <c r="D38" s="34"/>
      <c r="E38" s="41"/>
      <c r="F38" s="181"/>
      <c r="G38" s="182"/>
    </row>
    <row r="39" spans="1:11" ht="15.75" thickBot="1" x14ac:dyDescent="0.3">
      <c r="A39" s="42" t="s">
        <v>110</v>
      </c>
      <c r="B39" s="43" t="s">
        <v>21</v>
      </c>
      <c r="C39" s="44" t="s">
        <v>20</v>
      </c>
      <c r="D39" s="34"/>
      <c r="E39" s="42" t="s">
        <v>110</v>
      </c>
      <c r="F39" s="43" t="s">
        <v>21</v>
      </c>
      <c r="G39" s="44" t="s">
        <v>20</v>
      </c>
    </row>
    <row r="40" spans="1:11" x14ac:dyDescent="0.25">
      <c r="A40" s="157" t="s">
        <v>120</v>
      </c>
      <c r="B40" s="158">
        <f>+SUM(B41:B53)</f>
        <v>1182.631599999999</v>
      </c>
      <c r="C40" s="159">
        <f>+SUM(C41:C53)</f>
        <v>2078907.0603999996</v>
      </c>
      <c r="D40" s="36"/>
      <c r="E40" s="157" t="s">
        <v>121</v>
      </c>
      <c r="F40" s="160">
        <f>+SUM(F41:F44)</f>
        <v>61.262729999999998</v>
      </c>
      <c r="G40" s="159">
        <f>+SUM(G41:G44)</f>
        <v>21670.931699999997</v>
      </c>
      <c r="I40" s="36"/>
      <c r="J40" s="36"/>
    </row>
    <row r="41" spans="1:11" x14ac:dyDescent="0.25">
      <c r="A41" s="164" t="s">
        <v>118</v>
      </c>
      <c r="B41" s="172">
        <v>1.95912</v>
      </c>
      <c r="C41" s="173">
        <v>2840.7240000000002</v>
      </c>
      <c r="D41" s="36"/>
      <c r="E41" s="165" t="s">
        <v>72</v>
      </c>
      <c r="F41" s="172">
        <v>2.7269999999999999</v>
      </c>
      <c r="G41" s="173">
        <v>272.7</v>
      </c>
      <c r="K41" s="169"/>
    </row>
    <row r="42" spans="1:11" x14ac:dyDescent="0.25">
      <c r="A42" s="164" t="s">
        <v>9</v>
      </c>
      <c r="B42" s="172">
        <v>12.035250000000001</v>
      </c>
      <c r="C42" s="173">
        <v>9414.8130000000001</v>
      </c>
      <c r="D42" s="36"/>
      <c r="E42" s="165" t="s">
        <v>75</v>
      </c>
      <c r="F42" s="172">
        <v>4.4227299999999996</v>
      </c>
      <c r="G42" s="173">
        <v>3250.0012000000002</v>
      </c>
      <c r="K42" s="169"/>
    </row>
    <row r="43" spans="1:11" x14ac:dyDescent="0.25">
      <c r="A43" s="164" t="s">
        <v>71</v>
      </c>
      <c r="B43" s="172">
        <v>3</v>
      </c>
      <c r="C43" s="173">
        <v>2250</v>
      </c>
      <c r="D43" s="36"/>
      <c r="E43" s="165" t="s">
        <v>83</v>
      </c>
      <c r="F43" s="172">
        <v>0.29799999999999999</v>
      </c>
      <c r="G43" s="173">
        <v>335.995</v>
      </c>
      <c r="K43" s="169"/>
    </row>
    <row r="44" spans="1:11" ht="14.25" customHeight="1" x14ac:dyDescent="0.25">
      <c r="A44" s="164" t="s">
        <v>72</v>
      </c>
      <c r="B44" s="172">
        <v>25.51267</v>
      </c>
      <c r="C44" s="173">
        <v>29755.082400000003</v>
      </c>
      <c r="D44" s="36"/>
      <c r="E44" s="165" t="s">
        <v>86</v>
      </c>
      <c r="F44" s="172">
        <v>53.814999999999998</v>
      </c>
      <c r="G44" s="173">
        <v>17812.235499999999</v>
      </c>
      <c r="K44" s="169"/>
    </row>
    <row r="45" spans="1:11" ht="15.75" thickBot="1" x14ac:dyDescent="0.3">
      <c r="A45" s="164" t="s">
        <v>75</v>
      </c>
      <c r="B45" s="172">
        <v>65.357919999999993</v>
      </c>
      <c r="C45" s="173">
        <v>64501.459099999985</v>
      </c>
      <c r="D45" s="36"/>
      <c r="E45" s="166" t="s">
        <v>86</v>
      </c>
      <c r="F45" s="167">
        <v>53.814999999999998</v>
      </c>
      <c r="G45" s="168">
        <v>17812.235499999999</v>
      </c>
    </row>
    <row r="46" spans="1:11" x14ac:dyDescent="0.25">
      <c r="A46" s="164" t="s">
        <v>76</v>
      </c>
      <c r="B46" s="172">
        <v>47.425139999999992</v>
      </c>
      <c r="C46" s="173">
        <v>32240.096099999999</v>
      </c>
      <c r="D46" s="36"/>
      <c r="E46" s="34"/>
      <c r="F46" s="34"/>
      <c r="G46" s="34"/>
    </row>
    <row r="47" spans="1:11" x14ac:dyDescent="0.25">
      <c r="A47" s="164" t="s">
        <v>77</v>
      </c>
      <c r="B47" s="172">
        <v>4.1730900000000002</v>
      </c>
      <c r="C47" s="173">
        <v>5654.7092999999995</v>
      </c>
      <c r="D47" s="36"/>
      <c r="E47" s="34"/>
      <c r="F47" s="34"/>
      <c r="G47" s="34"/>
    </row>
    <row r="48" spans="1:11" x14ac:dyDescent="0.25">
      <c r="A48" s="164" t="s">
        <v>80</v>
      </c>
      <c r="B48" s="172">
        <v>1.6E-2</v>
      </c>
      <c r="C48" s="173">
        <v>15.84</v>
      </c>
      <c r="D48" s="36"/>
      <c r="E48" s="34"/>
      <c r="F48" s="34"/>
      <c r="G48" s="34"/>
    </row>
    <row r="49" spans="1:7" x14ac:dyDescent="0.25">
      <c r="A49" s="164" t="s">
        <v>83</v>
      </c>
      <c r="B49" s="172">
        <v>952.12327999999945</v>
      </c>
      <c r="C49" s="173">
        <v>1854274.3216999995</v>
      </c>
      <c r="D49" s="36"/>
      <c r="E49" s="34"/>
      <c r="F49" s="34"/>
      <c r="G49" s="34"/>
    </row>
    <row r="50" spans="1:7" x14ac:dyDescent="0.25">
      <c r="A50" s="164" t="s">
        <v>13</v>
      </c>
      <c r="B50" s="172">
        <v>1.4E-2</v>
      </c>
      <c r="C50" s="173">
        <v>19.992000000000001</v>
      </c>
      <c r="D50" s="36"/>
      <c r="E50" s="34"/>
      <c r="F50" s="34"/>
      <c r="G50" s="34"/>
    </row>
    <row r="51" spans="1:7" x14ac:dyDescent="0.25">
      <c r="A51" s="164" t="s">
        <v>116</v>
      </c>
      <c r="B51" s="172">
        <v>32.810090000000002</v>
      </c>
      <c r="C51" s="173">
        <v>32246.444600000003</v>
      </c>
      <c r="D51" s="36"/>
      <c r="E51" s="34"/>
      <c r="F51" s="34"/>
      <c r="G51" s="34"/>
    </row>
    <row r="52" spans="1:7" x14ac:dyDescent="0.25">
      <c r="A52" s="164" t="s">
        <v>86</v>
      </c>
      <c r="B52" s="172">
        <v>29.388999999999996</v>
      </c>
      <c r="C52" s="173">
        <v>32009.125</v>
      </c>
      <c r="D52" s="36"/>
      <c r="E52" s="34"/>
      <c r="F52" s="34"/>
      <c r="G52" s="34"/>
    </row>
    <row r="53" spans="1:7" x14ac:dyDescent="0.25">
      <c r="A53" s="164" t="s">
        <v>89</v>
      </c>
      <c r="B53" s="172">
        <v>8.816040000000001</v>
      </c>
      <c r="C53" s="173">
        <v>13684.4532</v>
      </c>
      <c r="D53" s="36"/>
      <c r="E53" s="34"/>
      <c r="F53" s="34"/>
      <c r="G53" s="34"/>
    </row>
    <row r="54" spans="1:7" ht="18" customHeight="1" thickBot="1" x14ac:dyDescent="0.3">
      <c r="A54" s="146"/>
      <c r="B54" s="146"/>
      <c r="C54" s="147"/>
      <c r="D54" s="34"/>
      <c r="E54" s="34"/>
      <c r="F54" s="34"/>
      <c r="G54" s="34"/>
    </row>
    <row r="55" spans="1:7" ht="15" customHeight="1" x14ac:dyDescent="0.25">
      <c r="A55" s="183" t="s">
        <v>104</v>
      </c>
      <c r="B55" s="183"/>
      <c r="C55" s="183"/>
      <c r="D55" s="70"/>
      <c r="E55" s="34"/>
      <c r="F55" s="34"/>
      <c r="G55" s="34"/>
    </row>
    <row r="56" spans="1:7" x14ac:dyDescent="0.25">
      <c r="A56" s="183"/>
      <c r="B56" s="183"/>
      <c r="C56" s="183"/>
      <c r="D56" s="70"/>
      <c r="E56" s="34"/>
      <c r="F56" s="34"/>
      <c r="G56" s="34"/>
    </row>
    <row r="57" spans="1:7" x14ac:dyDescent="0.25">
      <c r="A57" s="38" t="s">
        <v>111</v>
      </c>
      <c r="B57" s="40"/>
      <c r="C57" s="40"/>
      <c r="D57" s="34"/>
      <c r="E57" s="34"/>
      <c r="F57" s="34"/>
      <c r="G57" s="34"/>
    </row>
    <row r="58" spans="1:7" ht="25.5" customHeight="1" x14ac:dyDescent="0.25">
      <c r="A58" s="184" t="s">
        <v>105</v>
      </c>
      <c r="B58" s="184"/>
      <c r="C58" s="184"/>
      <c r="D58" s="34"/>
      <c r="E58" s="34"/>
      <c r="F58" s="34"/>
      <c r="G58" s="34"/>
    </row>
    <row r="59" spans="1:7" x14ac:dyDescent="0.25">
      <c r="A59" s="34"/>
      <c r="B59" s="34"/>
      <c r="C59" s="34"/>
      <c r="E59" s="34"/>
      <c r="F59" s="34"/>
      <c r="G59" s="34"/>
    </row>
    <row r="60" spans="1:7" s="34" customFormat="1" x14ac:dyDescent="0.25"/>
    <row r="61" spans="1:7" s="34" customFormat="1" x14ac:dyDescent="0.25"/>
    <row r="62" spans="1:7" s="34" customFormat="1" x14ac:dyDescent="0.25"/>
    <row r="63" spans="1:7" s="34" customFormat="1" x14ac:dyDescent="0.25"/>
    <row r="64" spans="1:7" s="34" customFormat="1" x14ac:dyDescent="0.25"/>
    <row r="65" spans="5:7" s="34" customFormat="1" x14ac:dyDescent="0.25"/>
    <row r="66" spans="5:7" s="34" customFormat="1" x14ac:dyDescent="0.25"/>
    <row r="67" spans="5:7" s="34" customFormat="1" x14ac:dyDescent="0.25"/>
    <row r="68" spans="5:7" s="34" customFormat="1" x14ac:dyDescent="0.25"/>
    <row r="69" spans="5:7" s="34" customFormat="1" x14ac:dyDescent="0.25"/>
    <row r="70" spans="5:7" s="34" customFormat="1" x14ac:dyDescent="0.25"/>
    <row r="71" spans="5:7" s="34" customFormat="1" x14ac:dyDescent="0.25"/>
    <row r="72" spans="5:7" s="34" customFormat="1" x14ac:dyDescent="0.25"/>
    <row r="73" spans="5:7" s="34" customFormat="1" x14ac:dyDescent="0.25"/>
    <row r="74" spans="5:7" x14ac:dyDescent="0.25">
      <c r="E74" s="34"/>
      <c r="F74" s="34"/>
      <c r="G74" s="34"/>
    </row>
  </sheetData>
  <mergeCells count="8">
    <mergeCell ref="A55:C56"/>
    <mergeCell ref="A58:C58"/>
    <mergeCell ref="A4:G4"/>
    <mergeCell ref="A5:G5"/>
    <mergeCell ref="B7:C7"/>
    <mergeCell ref="F7:G7"/>
    <mergeCell ref="B38:C38"/>
    <mergeCell ref="F38:G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Musaceas 14-16</vt:lpstr>
      <vt:lpstr>Musaceas 2017</vt:lpstr>
      <vt:lpstr>Musaceas 2018</vt:lpstr>
      <vt:lpstr>Musaceas 2019</vt:lpstr>
      <vt:lpstr>Musaceas 2020</vt:lpstr>
      <vt:lpstr>Musaceas 2021 </vt:lpstr>
      <vt:lpstr>Musaceas 2022</vt:lpstr>
      <vt:lpstr>Musaceas 2023</vt:lpstr>
      <vt:lpstr>Musaceas 2024</vt:lpstr>
      <vt:lpstr>Musaceas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adelle borbon</dc:creator>
  <cp:lastModifiedBy>Yahaira Pozo</cp:lastModifiedBy>
  <cp:lastPrinted>2023-04-27T18:37:40Z</cp:lastPrinted>
  <dcterms:created xsi:type="dcterms:W3CDTF">2017-04-06T19:05:00Z</dcterms:created>
  <dcterms:modified xsi:type="dcterms:W3CDTF">2026-03-31T15:05:37Z</dcterms:modified>
</cp:coreProperties>
</file>