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51BFB360-4C25-4143-AC86-D3F2CBE0CD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o. Enero - Diciembre 2025" sheetId="9" r:id="rId1"/>
  </sheets>
  <definedNames>
    <definedName name="DGAEXP_0104_21_CAP_01_AL_24" localSheetId="0">#REF!</definedName>
    <definedName name="DGAEXP_0104_21_CAP_01_AL_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59" i="9" l="1"/>
  <c r="AA59" i="9"/>
  <c r="AB58" i="9" l="1"/>
  <c r="AB11" i="9" l="1"/>
  <c r="AB15" i="9"/>
  <c r="AB14" i="9"/>
  <c r="AB13" i="9"/>
  <c r="AA13" i="9"/>
  <c r="AB12" i="9"/>
  <c r="AA12" i="9"/>
  <c r="AA11" i="9"/>
  <c r="AA14" i="9" l="1"/>
  <c r="AA15" i="9"/>
  <c r="D11" i="9" l="1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C11" i="9"/>
  <c r="AA76" i="9" l="1"/>
  <c r="AB72" i="9"/>
  <c r="AB73" i="9"/>
  <c r="AB74" i="9"/>
  <c r="AB75" i="9"/>
  <c r="AB76" i="9"/>
  <c r="AA72" i="9"/>
  <c r="AA73" i="9"/>
  <c r="AA74" i="9"/>
  <c r="AA75" i="9"/>
  <c r="AB71" i="9"/>
  <c r="AB69" i="9"/>
  <c r="AB70" i="9"/>
  <c r="AA69" i="9"/>
  <c r="AA70" i="9"/>
  <c r="AA71" i="9"/>
  <c r="AA102" i="9" l="1"/>
  <c r="AB102" i="9"/>
  <c r="AA103" i="9"/>
  <c r="AB103" i="9"/>
  <c r="AA104" i="9"/>
  <c r="AB104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AA62" i="9" l="1"/>
  <c r="S101" i="9"/>
  <c r="T101" i="9"/>
  <c r="S47" i="9"/>
  <c r="T47" i="9"/>
  <c r="S34" i="9"/>
  <c r="T34" i="9"/>
  <c r="S24" i="9"/>
  <c r="T24" i="9"/>
  <c r="O16" i="9"/>
  <c r="P16" i="9"/>
  <c r="Q16" i="9"/>
  <c r="R16" i="9"/>
  <c r="S16" i="9"/>
  <c r="T16" i="9"/>
  <c r="U16" i="9"/>
  <c r="V16" i="9"/>
  <c r="W16" i="9"/>
  <c r="AA129" i="9"/>
  <c r="P24" i="9"/>
  <c r="O24" i="9"/>
  <c r="D24" i="9"/>
  <c r="E24" i="9"/>
  <c r="F24" i="9"/>
  <c r="G24" i="9"/>
  <c r="H24" i="9"/>
  <c r="I24" i="9"/>
  <c r="J24" i="9"/>
  <c r="K24" i="9"/>
  <c r="L24" i="9"/>
  <c r="M24" i="9"/>
  <c r="N24" i="9"/>
  <c r="Q24" i="9"/>
  <c r="R24" i="9"/>
  <c r="O101" i="9"/>
  <c r="P101" i="9"/>
  <c r="Q101" i="9"/>
  <c r="R101" i="9"/>
  <c r="U101" i="9"/>
  <c r="V101" i="9"/>
  <c r="W101" i="9"/>
  <c r="X101" i="9"/>
  <c r="Y101" i="9"/>
  <c r="Z101" i="9"/>
  <c r="O47" i="9"/>
  <c r="P47" i="9"/>
  <c r="Q47" i="9"/>
  <c r="R47" i="9"/>
  <c r="U24" i="9"/>
  <c r="V24" i="9"/>
  <c r="W24" i="9"/>
  <c r="X24" i="9"/>
  <c r="Y24" i="9"/>
  <c r="Z24" i="9"/>
  <c r="O34" i="9" l="1"/>
  <c r="P34" i="9"/>
  <c r="Q34" i="9"/>
  <c r="R34" i="9"/>
  <c r="AA19" i="9"/>
  <c r="L101" i="9" l="1"/>
  <c r="M101" i="9"/>
  <c r="N101" i="9"/>
  <c r="M16" i="9"/>
  <c r="N16" i="9"/>
  <c r="M34" i="9"/>
  <c r="N34" i="9"/>
  <c r="M47" i="9"/>
  <c r="N47" i="9"/>
  <c r="C101" i="9"/>
  <c r="AA17" i="9" l="1"/>
  <c r="AA18" i="9"/>
  <c r="AA20" i="9"/>
  <c r="AA21" i="9"/>
  <c r="AA22" i="9"/>
  <c r="AA16" i="9" l="1"/>
  <c r="C24" i="9"/>
  <c r="AB42" i="9" l="1"/>
  <c r="AA42" i="9"/>
  <c r="AB48" i="9"/>
  <c r="AA48" i="9"/>
  <c r="C47" i="9"/>
  <c r="C34" i="9"/>
  <c r="C16" i="9" l="1"/>
  <c r="AA66" i="9"/>
  <c r="U47" i="9" l="1"/>
  <c r="AA43" i="9"/>
  <c r="AA41" i="9"/>
  <c r="AB26" i="9"/>
  <c r="AB25" i="9"/>
  <c r="AA114" i="9" l="1"/>
  <c r="AB114" i="9"/>
  <c r="D34" i="9"/>
  <c r="Z68" i="9"/>
  <c r="AA64" i="9"/>
  <c r="AB68" i="9" l="1"/>
  <c r="AB116" i="9" l="1"/>
  <c r="AA116" i="9"/>
  <c r="AA112" i="9"/>
  <c r="Y47" i="9" l="1"/>
  <c r="AB145" i="9"/>
  <c r="AA145" i="9"/>
  <c r="AB144" i="9"/>
  <c r="AA144" i="9"/>
  <c r="AB143" i="9"/>
  <c r="AA143" i="9"/>
  <c r="AB142" i="9"/>
  <c r="AA142" i="9"/>
  <c r="AB141" i="9"/>
  <c r="AA141" i="9"/>
  <c r="AB140" i="9"/>
  <c r="AA140" i="9"/>
  <c r="AB139" i="9"/>
  <c r="AA139" i="9"/>
  <c r="AB138" i="9"/>
  <c r="AA138" i="9"/>
  <c r="AB137" i="9"/>
  <c r="AA137" i="9"/>
  <c r="AB135" i="9"/>
  <c r="AA135" i="9"/>
  <c r="AB136" i="9"/>
  <c r="AA136" i="9"/>
  <c r="AB133" i="9"/>
  <c r="AA133" i="9"/>
  <c r="AB132" i="9"/>
  <c r="AA132" i="9"/>
  <c r="AB131" i="9"/>
  <c r="AA131" i="9"/>
  <c r="AB130" i="9"/>
  <c r="AA130" i="9"/>
  <c r="AB129" i="9"/>
  <c r="AA127" i="9"/>
  <c r="AB127" i="9"/>
  <c r="AB126" i="9"/>
  <c r="AA126" i="9"/>
  <c r="AB125" i="9"/>
  <c r="AA125" i="9"/>
  <c r="AB124" i="9"/>
  <c r="AA124" i="9"/>
  <c r="AB123" i="9"/>
  <c r="AA123" i="9"/>
  <c r="AB122" i="9"/>
  <c r="AA122" i="9"/>
  <c r="AB121" i="9"/>
  <c r="AA121" i="9"/>
  <c r="AB120" i="9"/>
  <c r="AA120" i="9"/>
  <c r="AB119" i="9"/>
  <c r="AA119" i="9"/>
  <c r="AB118" i="9"/>
  <c r="AA118" i="9"/>
  <c r="AB117" i="9"/>
  <c r="AA117" i="9"/>
  <c r="AB115" i="9"/>
  <c r="AA115" i="9"/>
  <c r="AB113" i="9"/>
  <c r="AA113" i="9"/>
  <c r="AB112" i="9"/>
  <c r="AB111" i="9"/>
  <c r="AA111" i="9"/>
  <c r="AB110" i="9"/>
  <c r="AA110" i="9"/>
  <c r="AB109" i="9"/>
  <c r="AA109" i="9"/>
  <c r="AB108" i="9"/>
  <c r="AA108" i="9"/>
  <c r="AB107" i="9"/>
  <c r="AA107" i="9"/>
  <c r="AB105" i="9"/>
  <c r="AA105" i="9"/>
  <c r="AB99" i="9"/>
  <c r="AA99" i="9"/>
  <c r="AB97" i="9"/>
  <c r="AA97" i="9"/>
  <c r="AA96" i="9"/>
  <c r="AB96" i="9"/>
  <c r="AB95" i="9"/>
  <c r="AA95" i="9"/>
  <c r="AB94" i="9"/>
  <c r="AA94" i="9"/>
  <c r="AB93" i="9"/>
  <c r="AA93" i="9"/>
  <c r="AB92" i="9"/>
  <c r="AA92" i="9"/>
  <c r="AB90" i="9"/>
  <c r="AA90" i="9"/>
  <c r="AB91" i="9"/>
  <c r="AA91" i="9"/>
  <c r="AB88" i="9"/>
  <c r="AA88" i="9"/>
  <c r="AB87" i="9"/>
  <c r="AA87" i="9"/>
  <c r="AB86" i="9"/>
  <c r="AA86" i="9"/>
  <c r="AB85" i="9"/>
  <c r="AA85" i="9"/>
  <c r="AB84" i="9"/>
  <c r="AA84" i="9"/>
  <c r="AB83" i="9"/>
  <c r="AA83" i="9"/>
  <c r="AB82" i="9"/>
  <c r="AA82" i="9"/>
  <c r="AB81" i="9"/>
  <c r="AA81" i="9"/>
  <c r="AB80" i="9"/>
  <c r="AA80" i="9"/>
  <c r="AA79" i="9"/>
  <c r="AB79" i="9"/>
  <c r="AB78" i="9"/>
  <c r="AA78" i="9"/>
  <c r="AB77" i="9"/>
  <c r="AA77" i="9"/>
  <c r="Y68" i="9"/>
  <c r="AA68" i="9" s="1"/>
  <c r="AB66" i="9"/>
  <c r="AA65" i="9"/>
  <c r="AB65" i="9"/>
  <c r="AB64" i="9"/>
  <c r="AB62" i="9"/>
  <c r="AB61" i="9"/>
  <c r="AA61" i="9"/>
  <c r="AA58" i="9"/>
  <c r="AB57" i="9"/>
  <c r="AA57" i="9"/>
  <c r="AB56" i="9"/>
  <c r="AA56" i="9"/>
  <c r="AB54" i="9"/>
  <c r="AA54" i="9"/>
  <c r="AB53" i="9"/>
  <c r="AA53" i="9"/>
  <c r="AB52" i="9"/>
  <c r="AA52" i="9"/>
  <c r="AB51" i="9"/>
  <c r="AA51" i="9"/>
  <c r="AB50" i="9"/>
  <c r="AA50" i="9"/>
  <c r="AA49" i="9"/>
  <c r="AB49" i="9"/>
  <c r="Z47" i="9"/>
  <c r="X47" i="9"/>
  <c r="W47" i="9"/>
  <c r="AB45" i="9"/>
  <c r="AA45" i="9"/>
  <c r="AB44" i="9"/>
  <c r="AA44" i="9"/>
  <c r="AB43" i="9"/>
  <c r="AB41" i="9"/>
  <c r="AB39" i="9"/>
  <c r="AA39" i="9"/>
  <c r="AB38" i="9"/>
  <c r="AA38" i="9"/>
  <c r="AB37" i="9"/>
  <c r="AA37" i="9"/>
  <c r="AB36" i="9"/>
  <c r="AA36" i="9"/>
  <c r="AB35" i="9"/>
  <c r="AA35" i="9"/>
  <c r="AB32" i="9"/>
  <c r="AA32" i="9"/>
  <c r="AB29" i="9"/>
  <c r="AA29" i="9"/>
  <c r="AB28" i="9"/>
  <c r="AA28" i="9"/>
  <c r="AB27" i="9"/>
  <c r="AA27" i="9"/>
  <c r="AA26" i="9"/>
  <c r="AA25" i="9"/>
  <c r="AA30" i="9"/>
  <c r="AA31" i="9"/>
  <c r="AB30" i="9"/>
  <c r="AB31" i="9"/>
  <c r="AB22" i="9"/>
  <c r="AB21" i="9"/>
  <c r="AB20" i="9"/>
  <c r="AB19" i="9"/>
  <c r="AB17" i="9"/>
  <c r="AB18" i="9"/>
  <c r="Z34" i="9"/>
  <c r="Y34" i="9"/>
  <c r="X34" i="9"/>
  <c r="W34" i="9"/>
  <c r="X16" i="9"/>
  <c r="Z16" i="9"/>
  <c r="Y16" i="9"/>
  <c r="U34" i="9"/>
  <c r="V47" i="9"/>
  <c r="V34" i="9"/>
  <c r="AA24" i="9" l="1"/>
  <c r="AA47" i="9"/>
  <c r="AA34" i="9"/>
  <c r="AB24" i="9"/>
  <c r="AB47" i="9"/>
  <c r="J101" i="9" l="1"/>
  <c r="D101" i="9"/>
  <c r="E101" i="9"/>
  <c r="F101" i="9"/>
  <c r="G101" i="9"/>
  <c r="H101" i="9"/>
  <c r="I101" i="9"/>
  <c r="K101" i="9"/>
  <c r="K47" i="9"/>
  <c r="AA101" i="9" l="1"/>
  <c r="AB101" i="9"/>
  <c r="K16" i="9"/>
  <c r="AB34" i="9"/>
  <c r="AB16" i="9" l="1"/>
  <c r="L47" i="9" l="1"/>
  <c r="L16" i="9"/>
  <c r="D47" i="9" l="1"/>
  <c r="E47" i="9"/>
  <c r="F47" i="9"/>
  <c r="G47" i="9"/>
  <c r="H47" i="9"/>
  <c r="I47" i="9"/>
  <c r="J47" i="9"/>
  <c r="L34" i="9" l="1"/>
  <c r="E34" i="9"/>
  <c r="F34" i="9"/>
  <c r="G34" i="9"/>
  <c r="H34" i="9"/>
  <c r="I34" i="9"/>
  <c r="J34" i="9"/>
  <c r="K34" i="9"/>
  <c r="D16" i="9" l="1"/>
  <c r="E16" i="9"/>
  <c r="F16" i="9"/>
  <c r="G16" i="9"/>
  <c r="H16" i="9"/>
  <c r="I16" i="9"/>
  <c r="J1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Libro1" description="Conexión a la consulta 'Libro1' en el libro." type="5" refreshedVersion="0" background="1">
    <dbPr connection="Provider=Microsoft.Mashup.OleDb.1;Data Source=$Workbook$;Location=Libro1;Extended Properties=&quot;&quot;" command="SELECT * FROM [Libro1]"/>
  </connection>
  <connection id="2" xr16:uid="{00000000-0015-0000-FFFF-FFFF01000000}" keepAlive="1" name="Consulta - Libro2" description="Conexión a la consulta 'Libro2' en el libro." type="5" refreshedVersion="0" background="1">
    <dbPr connection="Provider=Microsoft.Mashup.OleDb.1;Data Source=$Workbook$;Location=Libro2;Extended Properties=&quot;&quot;" command="SELECT * FROM [Libro2]"/>
  </connection>
</connections>
</file>

<file path=xl/sharedStrings.xml><?xml version="1.0" encoding="utf-8"?>
<sst xmlns="http://schemas.openxmlformats.org/spreadsheetml/2006/main" count="277" uniqueCount="245">
  <si>
    <t>0105.11.00</t>
  </si>
  <si>
    <t>0701.90.00</t>
  </si>
  <si>
    <t>0703.10.00</t>
  </si>
  <si>
    <t>0703.20.00</t>
  </si>
  <si>
    <t>0704.20.00</t>
  </si>
  <si>
    <t>0705.11.00</t>
  </si>
  <si>
    <t>0705.19.90</t>
  </si>
  <si>
    <t>0706.90.10</t>
  </si>
  <si>
    <t>0706.90.20</t>
  </si>
  <si>
    <t>0708.90.10</t>
  </si>
  <si>
    <t>0709.30.00</t>
  </si>
  <si>
    <t>0709.40.00</t>
  </si>
  <si>
    <t>0709.70.00</t>
  </si>
  <si>
    <t>0709.93.11</t>
  </si>
  <si>
    <t>0709.99.13</t>
  </si>
  <si>
    <t>0709.99.14</t>
  </si>
  <si>
    <t>0713.40.00</t>
  </si>
  <si>
    <t>0714.10.00</t>
  </si>
  <si>
    <t>0714.20.00</t>
  </si>
  <si>
    <t>Batata</t>
  </si>
  <si>
    <t>0804.30.10</t>
  </si>
  <si>
    <t>0804.50.11</t>
  </si>
  <si>
    <t>0805.21.00</t>
  </si>
  <si>
    <t>0805.40.00</t>
  </si>
  <si>
    <t>0807.11.00</t>
  </si>
  <si>
    <t>0807.19.00</t>
  </si>
  <si>
    <t>0807.20.00</t>
  </si>
  <si>
    <t>0810.10.00</t>
  </si>
  <si>
    <t>0810.60.00</t>
  </si>
  <si>
    <t>0810.90.10</t>
  </si>
  <si>
    <t>0810.90.50</t>
  </si>
  <si>
    <t>0810.90.60</t>
  </si>
  <si>
    <t>0810.90.80</t>
  </si>
  <si>
    <t>0901.12.00</t>
  </si>
  <si>
    <t>0901.21.20</t>
  </si>
  <si>
    <t>0901.22.00</t>
  </si>
  <si>
    <t>0901.90.10</t>
  </si>
  <si>
    <t>1005.90.00</t>
  </si>
  <si>
    <t>1006.20.00</t>
  </si>
  <si>
    <t>1006.30.00</t>
  </si>
  <si>
    <t>1006.40.00</t>
  </si>
  <si>
    <t>Avena</t>
  </si>
  <si>
    <t>1211.90.40</t>
  </si>
  <si>
    <t>1211.90.90</t>
  </si>
  <si>
    <t>FRUTAS</t>
  </si>
  <si>
    <t>VEGETALES</t>
  </si>
  <si>
    <t>TOTAL</t>
  </si>
  <si>
    <t>Volumen</t>
  </si>
  <si>
    <t>Viceministerio de Planificación Sectorial Agropecuaria</t>
  </si>
  <si>
    <t>(Volumen en Toneladas Métricas y Valor en FOB US$)</t>
  </si>
  <si>
    <t>Partida  / Subpartida</t>
  </si>
  <si>
    <t xml:space="preserve">              PRODUCTOS</t>
  </si>
  <si>
    <t>ENERO</t>
  </si>
  <si>
    <t>FEBRERO</t>
  </si>
  <si>
    <t>MARZO</t>
  </si>
  <si>
    <t>ABRIL</t>
  </si>
  <si>
    <t xml:space="preserve">Valor </t>
  </si>
  <si>
    <t>Tabaco y Sucedáneos del Tabaco Elaborados</t>
  </si>
  <si>
    <t>Tabaco en rama o sin elaborar ; desperdicios de tabaco. (Tabaco en Rama)</t>
  </si>
  <si>
    <t>Cigarrillos</t>
  </si>
  <si>
    <t>Los demás tabacos y sucedaneos del tabaco, elaborados; tabaco Homogeneizado o reconstituido; extractos y jugos de tabaco.</t>
  </si>
  <si>
    <t>Cacao y sus Preparaciones</t>
  </si>
  <si>
    <t>Cacao en Grano, entero o partido, crudo o tostado.  (Cacao Crudo en Grano)</t>
  </si>
  <si>
    <t xml:space="preserve">Cascara, peliculas y demas residuos de cacao </t>
  </si>
  <si>
    <t>Pasta de Cacao, incluso desgrasada.</t>
  </si>
  <si>
    <t>Manteca, grasa y aceite de cacao.</t>
  </si>
  <si>
    <t>Cacao en polvo sin adición de azúcar ni otro edulcorante.</t>
  </si>
  <si>
    <t>Chocolate y demas preparaciones alimenticias que contengan cacao</t>
  </si>
  <si>
    <t>Café, té, yerba Mate y Especias.</t>
  </si>
  <si>
    <t>0901</t>
  </si>
  <si>
    <t>Café, incluso tostado o descafeinados; cáscara y cascarilla de café sucedaneos del café que contenga café en cualquier proporcion. (Total)</t>
  </si>
  <si>
    <t>0901.11.00</t>
  </si>
  <si>
    <t>Café sin descafeinar (Café Verde en Grano)</t>
  </si>
  <si>
    <t>Café descafeinado</t>
  </si>
  <si>
    <t>Café tostado sin descafeinar en grano</t>
  </si>
  <si>
    <t>Café tostado sin descafeinar molido</t>
  </si>
  <si>
    <t>Café tostado desafeinado</t>
  </si>
  <si>
    <t>sucedaneos del café que contenga café en cualquier proporción</t>
  </si>
  <si>
    <t>0901.90.20</t>
  </si>
  <si>
    <t>Cascara y Cascarillas de Café</t>
  </si>
  <si>
    <t>09.02-09.10</t>
  </si>
  <si>
    <t xml:space="preserve">Los demas </t>
  </si>
  <si>
    <t xml:space="preserve">Azúcares y Artículos de Confitería </t>
  </si>
  <si>
    <t>Azúcar de caña o de remolacha y sacarosa químicamente pura, en estado sólido (Azúcar Crudo de Caña).</t>
  </si>
  <si>
    <t>Los demás azúcares, incluidoas la lactosa, maltosa, glucosa y fructosa…</t>
  </si>
  <si>
    <t xml:space="preserve">Melaza procedente de la extración o del refinado del azúcar. </t>
  </si>
  <si>
    <t>17.04</t>
  </si>
  <si>
    <t>Artículos de Confiteria sin cacao (incluido el chocolate blanco).</t>
  </si>
  <si>
    <t>1212.93.00/1212.99.00</t>
  </si>
  <si>
    <t>Caña de azúcar</t>
  </si>
  <si>
    <t>RAICES Y TUBERCULOS</t>
  </si>
  <si>
    <t>yuca</t>
  </si>
  <si>
    <t>Yautía</t>
  </si>
  <si>
    <t>0714.30.</t>
  </si>
  <si>
    <t>Ñame</t>
  </si>
  <si>
    <t>Papa</t>
  </si>
  <si>
    <t>CEREALES</t>
  </si>
  <si>
    <t>Arroz (Total)</t>
  </si>
  <si>
    <t>1006.10.00</t>
  </si>
  <si>
    <t xml:space="preserve"> - Arroz con cáscara (arroz «paddy»)</t>
  </si>
  <si>
    <t xml:space="preserve"> - Arroz descascarillado (arroz cargo o Arroz pardo)</t>
  </si>
  <si>
    <t xml:space="preserve"> - Arroz semiblanqueado o blanqueado, incluso pulido o glaseado</t>
  </si>
  <si>
    <t xml:space="preserve"> - Arroz partido</t>
  </si>
  <si>
    <t>10.01</t>
  </si>
  <si>
    <t xml:space="preserve">Trigo y morcajo </t>
  </si>
  <si>
    <t>10.04</t>
  </si>
  <si>
    <t>Maíz</t>
  </si>
  <si>
    <t>LEGUMINOSAS FRESCAS,(Refrigeradas o Secas)</t>
  </si>
  <si>
    <t xml:space="preserve"> - Guisantes </t>
  </si>
  <si>
    <t>0708.20</t>
  </si>
  <si>
    <t xml:space="preserve"> - - Vainitas</t>
  </si>
  <si>
    <t xml:space="preserve"> - - Guandules </t>
  </si>
  <si>
    <t xml:space="preserve"> - - Frijoles (frijoles, porotos, alubias, judías) (Total)</t>
  </si>
  <si>
    <t xml:space="preserve"> - Lentejas</t>
  </si>
  <si>
    <t>0713.50.00</t>
  </si>
  <si>
    <t xml:space="preserve"> - Habas (Vicia faba var. Major), habas caballar (Vicia faba var.  Equina) y menor (Vicia faba var. minor)</t>
  </si>
  <si>
    <t>Auyama</t>
  </si>
  <si>
    <t>Berenjena</t>
  </si>
  <si>
    <t>Ajies (Total)</t>
  </si>
  <si>
    <t>Tomate (Total)</t>
  </si>
  <si>
    <t>0702.00.01</t>
  </si>
  <si>
    <t>Tomates (incluye demas variedades  Convencionales)</t>
  </si>
  <si>
    <t>Tomates Tipo Cherry y Grape</t>
  </si>
  <si>
    <t xml:space="preserve">Tomates Para Ensalada </t>
  </si>
  <si>
    <t>0707.00.00/0711.40.00</t>
  </si>
  <si>
    <t>Pepinos Frescos o Refrigerados</t>
  </si>
  <si>
    <t>Repollo</t>
  </si>
  <si>
    <t>Cebolla Fresca</t>
  </si>
  <si>
    <t>Ajo</t>
  </si>
  <si>
    <t>Tayota</t>
  </si>
  <si>
    <t>Apio</t>
  </si>
  <si>
    <t>Cepa de Apio</t>
  </si>
  <si>
    <t>0712.90.91/0709.99.12</t>
  </si>
  <si>
    <t>Cilantro/semillas</t>
  </si>
  <si>
    <t>Remolacha</t>
  </si>
  <si>
    <t>0706.10</t>
  </si>
  <si>
    <t>Zanahoria</t>
  </si>
  <si>
    <t>Molondrón</t>
  </si>
  <si>
    <t>Lechuga Repollada</t>
  </si>
  <si>
    <t>0704.10</t>
  </si>
  <si>
    <t>Coliflores y Brocolis (broccoli)</t>
  </si>
  <si>
    <t>Rabano</t>
  </si>
  <si>
    <t>Espinaca</t>
  </si>
  <si>
    <t>Rucula</t>
  </si>
  <si>
    <t>0712.90.21/ 0910.99.90</t>
  </si>
  <si>
    <t>VEGETALES ORIENTALES</t>
  </si>
  <si>
    <t>Cundeamor</t>
  </si>
  <si>
    <t>0707.00.00/0709.93.19/0711.40.00</t>
  </si>
  <si>
    <t>Tindoras</t>
  </si>
  <si>
    <t>0708.20.</t>
  </si>
  <si>
    <t>Bangaña</t>
  </si>
  <si>
    <t xml:space="preserve"> 0709.99.19</t>
  </si>
  <si>
    <t>0910.30.10/0910.30.90</t>
  </si>
  <si>
    <t>Curcumar</t>
  </si>
  <si>
    <t>0709.93.11/ 0709.59.00/ 0709.93.12</t>
  </si>
  <si>
    <t>Calabazines</t>
  </si>
  <si>
    <t>HIERBAS  AROMATICAS</t>
  </si>
  <si>
    <t>Hierbas Aromaticas (Convencionales)</t>
  </si>
  <si>
    <t>MUSACEAS</t>
  </si>
  <si>
    <t>Bananos (total)</t>
  </si>
  <si>
    <t>0803</t>
  </si>
  <si>
    <t xml:space="preserve">  Bananas (Convencional)</t>
  </si>
  <si>
    <t xml:space="preserve">  Bananos Frescos Organicos</t>
  </si>
  <si>
    <t>Platanos</t>
  </si>
  <si>
    <t>Rulo</t>
  </si>
  <si>
    <t>Coco</t>
  </si>
  <si>
    <t>Lechosa</t>
  </si>
  <si>
    <t>Aguacate</t>
  </si>
  <si>
    <t>Piña Fresca</t>
  </si>
  <si>
    <t>Melones</t>
  </si>
  <si>
    <t>0804.50.21-30</t>
  </si>
  <si>
    <t>Mangos</t>
  </si>
  <si>
    <t>0805</t>
  </si>
  <si>
    <t>Naranja (Agria y Dulce)</t>
  </si>
  <si>
    <t>Mandarina</t>
  </si>
  <si>
    <t>Toronja</t>
  </si>
  <si>
    <t>Limones (Agrio y Dulce)</t>
  </si>
  <si>
    <t>Guayaba</t>
  </si>
  <si>
    <t>Tamarindo</t>
  </si>
  <si>
    <t>Níspero</t>
  </si>
  <si>
    <t>Sandía</t>
  </si>
  <si>
    <t>Fresa</t>
  </si>
  <si>
    <t>Zapote</t>
  </si>
  <si>
    <t>chinola</t>
  </si>
  <si>
    <t>Granadillo</t>
  </si>
  <si>
    <t>Guanabana</t>
  </si>
  <si>
    <t xml:space="preserve">0809.21.00 </t>
  </si>
  <si>
    <t>Cereza</t>
  </si>
  <si>
    <t>Flores</t>
  </si>
  <si>
    <t>PECUARIOS</t>
  </si>
  <si>
    <t>0201-0202</t>
  </si>
  <si>
    <t>Carne de res</t>
  </si>
  <si>
    <t>0203</t>
  </si>
  <si>
    <t>carne de cerdo</t>
  </si>
  <si>
    <t>0207.11.00-0207.14.99</t>
  </si>
  <si>
    <t>Carne de Pollo</t>
  </si>
  <si>
    <t>Gallos y Gallinas vivos</t>
  </si>
  <si>
    <t>0407</t>
  </si>
  <si>
    <t>Huevo fresco</t>
  </si>
  <si>
    <t xml:space="preserve">Productos Lácteos </t>
  </si>
  <si>
    <t>Leche En  Polvo</t>
  </si>
  <si>
    <t>0401.00.00</t>
  </si>
  <si>
    <t xml:space="preserve">Leche Líquida </t>
  </si>
  <si>
    <t>Leche Carnation</t>
  </si>
  <si>
    <t>0402</t>
  </si>
  <si>
    <t>Leche Saborizada</t>
  </si>
  <si>
    <t>Leche Condesada</t>
  </si>
  <si>
    <t>Nata Y Crema de Leche</t>
  </si>
  <si>
    <t>0406.00.00</t>
  </si>
  <si>
    <t>Quesos</t>
  </si>
  <si>
    <t>0405</t>
  </si>
  <si>
    <t>Mantequilla y Demás Grasa de Leche</t>
  </si>
  <si>
    <t>0403</t>
  </si>
  <si>
    <t>Yogurt</t>
  </si>
  <si>
    <t>03</t>
  </si>
  <si>
    <t>Peces y crustaceos</t>
  </si>
  <si>
    <t>0409</t>
  </si>
  <si>
    <t xml:space="preserve">Miel </t>
  </si>
  <si>
    <t>* Datos preliminares, sujetos a rectificación</t>
  </si>
  <si>
    <t xml:space="preserve">              Elaborado:  Ministerio de Agricultura de la República Dominicana.   Departamento de Economía Agropecuaria y Estadísticas.</t>
  </si>
  <si>
    <t>2401</t>
  </si>
  <si>
    <t xml:space="preserve"> </t>
  </si>
  <si>
    <t>0401/0402/0403</t>
  </si>
  <si>
    <t>0804.40.00/0804.40.19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</si>
  <si>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</si>
  <si>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>MAYO</t>
  </si>
  <si>
    <t>JUNIO</t>
  </si>
  <si>
    <t>0901.21.10 Y 0901.21.19</t>
  </si>
  <si>
    <t>402/402.91.10</t>
  </si>
  <si>
    <t>JULIO</t>
  </si>
  <si>
    <t>AGOSTO</t>
  </si>
  <si>
    <t>0713.31-0713.39.00</t>
  </si>
  <si>
    <t>SEPTIEMBRE</t>
  </si>
  <si>
    <t>0709.59..00</t>
  </si>
  <si>
    <t>Valor</t>
  </si>
  <si>
    <t>OCTUBRE</t>
  </si>
  <si>
    <t>NOVIEMBRE</t>
  </si>
  <si>
    <t>DICIEMBRE</t>
  </si>
  <si>
    <r>
      <t xml:space="preserve">Vainitas China </t>
    </r>
    <r>
      <rPr>
        <u/>
        <sz val="10"/>
        <color theme="1"/>
        <rFont val="Calibri"/>
        <family val="2"/>
        <scheme val="minor"/>
      </rPr>
      <t/>
    </r>
  </si>
  <si>
    <t>Berenjenas chinas</t>
  </si>
  <si>
    <t>Musu Chino</t>
  </si>
  <si>
    <t>Perejil</t>
  </si>
  <si>
    <t>Exportaciones  por Producto Mensuales de los Principales Productos Agropecuarios, Enero - Diciembre  2025</t>
  </si>
  <si>
    <t>2404</t>
  </si>
  <si>
    <t>Productos que contengan tabaco, tabaco reconstituido, nicotina o sucedáneo del tabaco o nicotina, destinados para la inhalación sin combustión.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</si>
</sst>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_-* #,##0.000_-;\-* #,##0.000_-;_-* &quot;-&quot;??_-;_-@_-"/>
    <numFmt numFmtId="168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1E335C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  <xf numFmtId="0" fontId="4" fillId="2" borderId="0"/>
    <xf numFmtId="43" fontId="8" fillId="2" borderId="0" applyFont="0" applyFill="0" applyBorder="0" applyAlignment="0" applyProtection="0"/>
    <xf numFmtId="0" fontId="8" fillId="2" borderId="0"/>
    <xf numFmtId="164" fontId="1" fillId="2" borderId="0" applyFont="0" applyFill="0" applyBorder="0" applyAlignment="0" applyProtection="0"/>
  </cellStyleXfs>
  <cellXfs count="142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left"/>
    </xf>
    <xf numFmtId="43" fontId="3" fillId="3" borderId="0" xfId="3" applyFont="1" applyFill="1"/>
    <xf numFmtId="0" fontId="7" fillId="3" borderId="0" xfId="2" applyFont="1" applyFill="1"/>
    <xf numFmtId="3" fontId="3" fillId="3" borderId="0" xfId="3" applyNumberFormat="1" applyFont="1" applyFill="1" applyBorder="1" applyAlignment="1">
      <alignment horizontal="right" vertical="center"/>
    </xf>
    <xf numFmtId="3" fontId="7" fillId="3" borderId="0" xfId="3" applyNumberFormat="1" applyFont="1" applyFill="1" applyBorder="1" applyAlignment="1">
      <alignment horizontal="right"/>
    </xf>
    <xf numFmtId="3" fontId="7" fillId="3" borderId="0" xfId="3" applyNumberFormat="1" applyFont="1" applyFill="1" applyBorder="1" applyAlignment="1">
      <alignment horizontal="right" vertical="center"/>
    </xf>
    <xf numFmtId="49" fontId="3" fillId="3" borderId="0" xfId="2" applyNumberFormat="1" applyFont="1" applyFill="1" applyAlignment="1">
      <alignment horizontal="center"/>
    </xf>
    <xf numFmtId="3" fontId="3" fillId="3" borderId="0" xfId="3" applyNumberFormat="1" applyFont="1" applyFill="1" applyBorder="1" applyAlignment="1">
      <alignment horizontal="left" wrapText="1"/>
    </xf>
    <xf numFmtId="3" fontId="3" fillId="3" borderId="0" xfId="2" applyNumberFormat="1" applyFont="1" applyFill="1"/>
    <xf numFmtId="0" fontId="6" fillId="5" borderId="11" xfId="4" applyFont="1" applyFill="1" applyBorder="1" applyAlignment="1">
      <alignment horizontal="center"/>
    </xf>
    <xf numFmtId="0" fontId="6" fillId="5" borderId="11" xfId="4" applyFont="1" applyFill="1" applyBorder="1" applyAlignment="1">
      <alignment horizontal="left"/>
    </xf>
    <xf numFmtId="0" fontId="12" fillId="4" borderId="6" xfId="4" applyFont="1" applyFill="1" applyBorder="1" applyAlignment="1">
      <alignment horizontal="left"/>
    </xf>
    <xf numFmtId="0" fontId="12" fillId="4" borderId="10" xfId="4" applyFont="1" applyFill="1" applyBorder="1" applyAlignment="1">
      <alignment horizontal="left"/>
    </xf>
    <xf numFmtId="0" fontId="13" fillId="5" borderId="3" xfId="4" applyFont="1" applyFill="1" applyBorder="1" applyAlignment="1">
      <alignment horizontal="right" vertical="center" wrapText="1"/>
    </xf>
    <xf numFmtId="0" fontId="13" fillId="5" borderId="10" xfId="4" applyFont="1" applyFill="1" applyBorder="1" applyAlignment="1">
      <alignment horizontal="left"/>
    </xf>
    <xf numFmtId="0" fontId="13" fillId="5" borderId="11" xfId="4" applyFont="1" applyFill="1" applyBorder="1" applyAlignment="1">
      <alignment horizontal="right"/>
    </xf>
    <xf numFmtId="0" fontId="13" fillId="5" borderId="24" xfId="4" applyFont="1" applyFill="1" applyBorder="1" applyAlignment="1">
      <alignment horizontal="right"/>
    </xf>
    <xf numFmtId="0" fontId="13" fillId="5" borderId="25" xfId="4" applyFont="1" applyFill="1" applyBorder="1" applyAlignment="1">
      <alignment horizontal="right"/>
    </xf>
    <xf numFmtId="0" fontId="12" fillId="4" borderId="11" xfId="4" applyFont="1" applyFill="1" applyBorder="1" applyAlignment="1">
      <alignment horizontal="center"/>
    </xf>
    <xf numFmtId="0" fontId="12" fillId="4" borderId="12" xfId="4" applyFont="1" applyFill="1" applyBorder="1" applyAlignment="1">
      <alignment horizontal="center"/>
    </xf>
    <xf numFmtId="0" fontId="20" fillId="3" borderId="0" xfId="2" applyFont="1" applyFill="1"/>
    <xf numFmtId="0" fontId="21" fillId="3" borderId="0" xfId="2" applyFont="1" applyFill="1" applyAlignment="1">
      <alignment horizontal="left"/>
    </xf>
    <xf numFmtId="0" fontId="21" fillId="3" borderId="0" xfId="2" applyFont="1" applyFill="1"/>
    <xf numFmtId="0" fontId="22" fillId="3" borderId="0" xfId="2" applyFont="1" applyFill="1"/>
    <xf numFmtId="0" fontId="12" fillId="4" borderId="3" xfId="4" applyFont="1" applyFill="1" applyBorder="1" applyAlignment="1">
      <alignment horizontal="center"/>
    </xf>
    <xf numFmtId="0" fontId="12" fillId="4" borderId="27" xfId="4" applyFont="1" applyFill="1" applyBorder="1" applyAlignment="1">
      <alignment horizontal="center"/>
    </xf>
    <xf numFmtId="43" fontId="21" fillId="3" borderId="0" xfId="2" applyNumberFormat="1" applyFont="1" applyFill="1"/>
    <xf numFmtId="49" fontId="14" fillId="3" borderId="13" xfId="2" applyNumberFormat="1" applyFont="1" applyFill="1" applyBorder="1" applyAlignment="1">
      <alignment horizontal="left"/>
    </xf>
    <xf numFmtId="3" fontId="15" fillId="3" borderId="14" xfId="3" applyNumberFormat="1" applyFont="1" applyFill="1" applyBorder="1" applyAlignment="1" applyProtection="1">
      <alignment horizontal="left" vertical="center"/>
    </xf>
    <xf numFmtId="43" fontId="15" fillId="3" borderId="15" xfId="3" applyFont="1" applyFill="1" applyBorder="1" applyAlignment="1" applyProtection="1">
      <alignment horizontal="right"/>
    </xf>
    <xf numFmtId="43" fontId="15" fillId="3" borderId="1" xfId="3" applyFont="1" applyFill="1" applyBorder="1" applyAlignment="1" applyProtection="1">
      <alignment horizontal="right"/>
    </xf>
    <xf numFmtId="164" fontId="7" fillId="3" borderId="0" xfId="1" applyFont="1" applyFill="1"/>
    <xf numFmtId="49" fontId="14" fillId="3" borderId="17" xfId="2" applyNumberFormat="1" applyFont="1" applyFill="1" applyBorder="1" applyAlignment="1">
      <alignment horizontal="left"/>
    </xf>
    <xf numFmtId="3" fontId="14" fillId="3" borderId="16" xfId="2" applyNumberFormat="1" applyFont="1" applyFill="1" applyBorder="1" applyAlignment="1">
      <alignment horizontal="left" wrapText="1"/>
    </xf>
    <xf numFmtId="43" fontId="14" fillId="3" borderId="1" xfId="3" applyFont="1" applyFill="1" applyBorder="1" applyAlignment="1">
      <alignment horizontal="right"/>
    </xf>
    <xf numFmtId="43" fontId="16" fillId="3" borderId="1" xfId="3" applyFont="1" applyFill="1" applyBorder="1" applyAlignment="1" applyProtection="1">
      <alignment horizontal="right"/>
    </xf>
    <xf numFmtId="43" fontId="7" fillId="3" borderId="0" xfId="3" applyFont="1" applyFill="1"/>
    <xf numFmtId="49" fontId="14" fillId="3" borderId="2" xfId="2" applyNumberFormat="1" applyFont="1" applyFill="1" applyBorder="1" applyAlignment="1">
      <alignment horizontal="left" wrapText="1"/>
    </xf>
    <xf numFmtId="3" fontId="14" fillId="3" borderId="1" xfId="2" applyNumberFormat="1" applyFont="1" applyFill="1" applyBorder="1" applyAlignment="1">
      <alignment horizontal="left" wrapText="1"/>
    </xf>
    <xf numFmtId="43" fontId="17" fillId="3" borderId="16" xfId="3" applyFont="1" applyFill="1" applyBorder="1" applyAlignment="1" applyProtection="1">
      <alignment horizontal="right"/>
    </xf>
    <xf numFmtId="3" fontId="14" fillId="3" borderId="1" xfId="3" applyNumberFormat="1" applyFont="1" applyFill="1" applyBorder="1" applyAlignment="1">
      <alignment horizontal="left" wrapText="1"/>
    </xf>
    <xf numFmtId="0" fontId="14" fillId="3" borderId="2" xfId="2" applyFont="1" applyFill="1" applyBorder="1" applyAlignment="1">
      <alignment horizontal="left"/>
    </xf>
    <xf numFmtId="3" fontId="15" fillId="3" borderId="1" xfId="5" applyNumberFormat="1" applyFont="1" applyFill="1" applyBorder="1" applyAlignment="1" applyProtection="1">
      <alignment horizontal="left" vertical="center" indent="1"/>
    </xf>
    <xf numFmtId="43" fontId="18" fillId="3" borderId="16" xfId="3" applyFont="1" applyFill="1" applyBorder="1" applyAlignment="1" applyProtection="1">
      <alignment horizontal="right"/>
    </xf>
    <xf numFmtId="49" fontId="14" fillId="3" borderId="2" xfId="2" applyNumberFormat="1" applyFont="1" applyFill="1" applyBorder="1" applyAlignment="1">
      <alignment horizontal="left"/>
    </xf>
    <xf numFmtId="3" fontId="17" fillId="3" borderId="1" xfId="3" applyNumberFormat="1" applyFont="1" applyFill="1" applyBorder="1" applyAlignment="1" applyProtection="1">
      <alignment horizontal="left" vertical="justify" indent="1"/>
    </xf>
    <xf numFmtId="43" fontId="16" fillId="3" borderId="16" xfId="3" applyFont="1" applyFill="1" applyBorder="1" applyAlignment="1" applyProtection="1">
      <alignment horizontal="right"/>
    </xf>
    <xf numFmtId="49" fontId="16" fillId="3" borderId="2" xfId="2" applyNumberFormat="1" applyFont="1" applyFill="1" applyBorder="1" applyAlignment="1">
      <alignment horizontal="left"/>
    </xf>
    <xf numFmtId="3" fontId="16" fillId="3" borderId="1" xfId="3" applyNumberFormat="1" applyFont="1" applyFill="1" applyBorder="1" applyAlignment="1">
      <alignment horizontal="left"/>
    </xf>
    <xf numFmtId="0" fontId="9" fillId="3" borderId="0" xfId="2" applyFont="1" applyFill="1"/>
    <xf numFmtId="3" fontId="14" fillId="3" borderId="1" xfId="3" applyNumberFormat="1" applyFont="1" applyFill="1" applyBorder="1" applyAlignment="1">
      <alignment horizontal="left"/>
    </xf>
    <xf numFmtId="49" fontId="14" fillId="3" borderId="18" xfId="2" applyNumberFormat="1" applyFont="1" applyFill="1" applyBorder="1" applyAlignment="1">
      <alignment horizontal="left"/>
    </xf>
    <xf numFmtId="3" fontId="14" fillId="3" borderId="19" xfId="3" applyNumberFormat="1" applyFont="1" applyFill="1" applyBorder="1" applyAlignment="1">
      <alignment horizontal="left" wrapText="1"/>
    </xf>
    <xf numFmtId="43" fontId="17" fillId="3" borderId="20" xfId="3" applyFont="1" applyFill="1" applyBorder="1" applyAlignment="1" applyProtection="1">
      <alignment horizontal="right"/>
    </xf>
    <xf numFmtId="43" fontId="17" fillId="3" borderId="1" xfId="3" applyFont="1" applyFill="1" applyBorder="1" applyAlignment="1" applyProtection="1">
      <alignment horizontal="right"/>
    </xf>
    <xf numFmtId="49" fontId="14" fillId="3" borderId="1" xfId="2" applyNumberFormat="1" applyFont="1" applyFill="1" applyBorder="1" applyAlignment="1">
      <alignment horizontal="left"/>
    </xf>
    <xf numFmtId="3" fontId="15" fillId="3" borderId="1" xfId="3" applyNumberFormat="1" applyFont="1" applyFill="1" applyBorder="1" applyAlignment="1">
      <alignment horizontal="left"/>
    </xf>
    <xf numFmtId="43" fontId="19" fillId="3" borderId="2" xfId="3" applyFont="1" applyFill="1" applyBorder="1" applyAlignment="1" applyProtection="1">
      <alignment horizontal="right"/>
    </xf>
    <xf numFmtId="43" fontId="19" fillId="3" borderId="17" xfId="3" applyFont="1" applyFill="1" applyBorder="1" applyAlignment="1" applyProtection="1">
      <alignment horizontal="right"/>
    </xf>
    <xf numFmtId="43" fontId="19" fillId="3" borderId="16" xfId="3" applyFont="1" applyFill="1" applyBorder="1" applyAlignment="1" applyProtection="1">
      <alignment horizontal="right"/>
    </xf>
    <xf numFmtId="0" fontId="7" fillId="3" borderId="22" xfId="2" applyFont="1" applyFill="1" applyBorder="1"/>
    <xf numFmtId="3" fontId="15" fillId="3" borderId="1" xfId="5" applyNumberFormat="1" applyFont="1" applyFill="1" applyBorder="1" applyAlignment="1" applyProtection="1">
      <alignment horizontal="left" vertical="center" wrapText="1"/>
    </xf>
    <xf numFmtId="43" fontId="19" fillId="3" borderId="1" xfId="3" applyFont="1" applyFill="1" applyBorder="1" applyAlignment="1" applyProtection="1">
      <alignment horizontal="right"/>
    </xf>
    <xf numFmtId="43" fontId="11" fillId="3" borderId="0" xfId="3" applyFont="1" applyFill="1" applyBorder="1" applyAlignment="1" applyProtection="1">
      <alignment horizontal="right"/>
    </xf>
    <xf numFmtId="3" fontId="14" fillId="3" borderId="1" xfId="2" applyNumberFormat="1" applyFont="1" applyFill="1" applyBorder="1" applyAlignment="1">
      <alignment horizontal="left"/>
    </xf>
    <xf numFmtId="43" fontId="3" fillId="3" borderId="22" xfId="3" applyFont="1" applyFill="1" applyBorder="1"/>
    <xf numFmtId="43" fontId="14" fillId="3" borderId="16" xfId="3" applyFont="1" applyFill="1" applyBorder="1" applyAlignment="1">
      <alignment horizontal="right"/>
    </xf>
    <xf numFmtId="43" fontId="10" fillId="3" borderId="0" xfId="3" applyFont="1" applyFill="1"/>
    <xf numFmtId="0" fontId="14" fillId="3" borderId="2" xfId="2" applyFont="1" applyFill="1" applyBorder="1" applyAlignment="1">
      <alignment horizontal="left" wrapText="1"/>
    </xf>
    <xf numFmtId="3" fontId="15" fillId="3" borderId="2" xfId="5" applyNumberFormat="1" applyFont="1" applyFill="1" applyBorder="1" applyAlignment="1" applyProtection="1">
      <alignment horizontal="left" vertical="center" indent="1"/>
    </xf>
    <xf numFmtId="43" fontId="17" fillId="3" borderId="2" xfId="3" applyFont="1" applyFill="1" applyBorder="1" applyAlignment="1" applyProtection="1">
      <alignment horizontal="right"/>
    </xf>
    <xf numFmtId="43" fontId="17" fillId="3" borderId="21" xfId="3" applyFont="1" applyFill="1" applyBorder="1" applyAlignment="1" applyProtection="1">
      <alignment horizontal="right"/>
    </xf>
    <xf numFmtId="43" fontId="17" fillId="3" borderId="4" xfId="3" applyFont="1" applyFill="1" applyBorder="1" applyAlignment="1" applyProtection="1">
      <alignment horizontal="right"/>
    </xf>
    <xf numFmtId="3" fontId="15" fillId="3" borderId="2" xfId="3" applyNumberFormat="1" applyFont="1" applyFill="1" applyBorder="1" applyAlignment="1">
      <alignment horizontal="left"/>
    </xf>
    <xf numFmtId="3" fontId="15" fillId="3" borderId="1" xfId="5" applyNumberFormat="1" applyFont="1" applyFill="1" applyBorder="1" applyAlignment="1" applyProtection="1">
      <alignment horizontal="left" vertical="justify" indent="1"/>
    </xf>
    <xf numFmtId="3" fontId="14" fillId="3" borderId="19" xfId="3" applyNumberFormat="1" applyFont="1" applyFill="1" applyBorder="1" applyAlignment="1">
      <alignment horizontal="left"/>
    </xf>
    <xf numFmtId="2" fontId="14" fillId="3" borderId="2" xfId="2" applyNumberFormat="1" applyFont="1" applyFill="1" applyBorder="1" applyAlignment="1">
      <alignment horizontal="left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43" fontId="17" fillId="3" borderId="28" xfId="3" applyFont="1" applyFill="1" applyBorder="1" applyAlignment="1" applyProtection="1">
      <alignment horizontal="right"/>
    </xf>
    <xf numFmtId="49" fontId="14" fillId="3" borderId="18" xfId="2" applyNumberFormat="1" applyFont="1" applyFill="1" applyBorder="1" applyAlignment="1">
      <alignment horizontal="left" vertical="center"/>
    </xf>
    <xf numFmtId="0" fontId="18" fillId="3" borderId="2" xfId="6" applyFont="1" applyFill="1" applyBorder="1" applyAlignment="1">
      <alignment horizontal="left" vertical="center"/>
    </xf>
    <xf numFmtId="3" fontId="15" fillId="3" borderId="2" xfId="5" applyNumberFormat="1" applyFont="1" applyFill="1" applyBorder="1" applyAlignment="1" applyProtection="1">
      <alignment horizontal="left" vertical="justify" indent="1"/>
    </xf>
    <xf numFmtId="3" fontId="17" fillId="3" borderId="1" xfId="5" applyNumberFormat="1" applyFont="1" applyFill="1" applyBorder="1" applyAlignment="1" applyProtection="1">
      <alignment horizontal="left" vertical="justify" indent="1"/>
    </xf>
    <xf numFmtId="0" fontId="16" fillId="3" borderId="18" xfId="2" applyFont="1" applyFill="1" applyBorder="1" applyAlignment="1">
      <alignment horizontal="left"/>
    </xf>
    <xf numFmtId="3" fontId="17" fillId="3" borderId="19" xfId="5" applyNumberFormat="1" applyFont="1" applyFill="1" applyBorder="1" applyAlignment="1" applyProtection="1">
      <alignment horizontal="left" vertical="justify" indent="1"/>
    </xf>
    <xf numFmtId="3" fontId="18" fillId="3" borderId="2" xfId="5" applyNumberFormat="1" applyFont="1" applyFill="1" applyBorder="1" applyAlignment="1" applyProtection="1">
      <alignment horizontal="left" vertical="justify" indent="1"/>
    </xf>
    <xf numFmtId="43" fontId="18" fillId="3" borderId="2" xfId="3" applyFont="1" applyFill="1" applyBorder="1" applyAlignment="1" applyProtection="1">
      <alignment horizontal="right"/>
    </xf>
    <xf numFmtId="43" fontId="18" fillId="3" borderId="17" xfId="3" applyFont="1" applyFill="1" applyBorder="1" applyAlignment="1" applyProtection="1">
      <alignment horizontal="right"/>
    </xf>
    <xf numFmtId="165" fontId="3" fillId="3" borderId="0" xfId="3" applyNumberFormat="1" applyFont="1" applyFill="1"/>
    <xf numFmtId="3" fontId="18" fillId="3" borderId="1" xfId="5" applyNumberFormat="1" applyFont="1" applyFill="1" applyBorder="1" applyAlignment="1" applyProtection="1">
      <alignment horizontal="left" vertical="justify" indent="1"/>
    </xf>
    <xf numFmtId="43" fontId="18" fillId="3" borderId="1" xfId="3" applyFont="1" applyFill="1" applyBorder="1" applyAlignment="1" applyProtection="1">
      <alignment horizontal="right"/>
    </xf>
    <xf numFmtId="0" fontId="16" fillId="3" borderId="2" xfId="2" applyFont="1" applyFill="1" applyBorder="1" applyAlignment="1">
      <alignment horizontal="left"/>
    </xf>
    <xf numFmtId="164" fontId="9" fillId="3" borderId="0" xfId="1" applyFont="1" applyFill="1"/>
    <xf numFmtId="164" fontId="3" fillId="3" borderId="0" xfId="1" applyFont="1" applyFill="1"/>
    <xf numFmtId="164" fontId="17" fillId="3" borderId="16" xfId="1" applyFont="1" applyFill="1" applyBorder="1" applyAlignment="1" applyProtection="1">
      <alignment horizontal="right"/>
    </xf>
    <xf numFmtId="165" fontId="17" fillId="3" borderId="16" xfId="3" applyNumberFormat="1" applyFont="1" applyFill="1" applyBorder="1" applyAlignment="1" applyProtection="1">
      <alignment horizontal="right"/>
    </xf>
    <xf numFmtId="166" fontId="17" fillId="3" borderId="16" xfId="3" applyNumberFormat="1" applyFont="1" applyFill="1" applyBorder="1" applyAlignment="1" applyProtection="1">
      <alignment horizontal="right"/>
    </xf>
    <xf numFmtId="164" fontId="14" fillId="3" borderId="1" xfId="1" applyFont="1" applyFill="1" applyBorder="1" applyAlignment="1">
      <alignment horizontal="right"/>
    </xf>
    <xf numFmtId="167" fontId="17" fillId="3" borderId="16" xfId="1" applyNumberFormat="1" applyFont="1" applyFill="1" applyBorder="1" applyAlignment="1" applyProtection="1">
      <alignment horizontal="right"/>
    </xf>
    <xf numFmtId="167" fontId="14" fillId="3" borderId="1" xfId="1" applyNumberFormat="1" applyFont="1" applyFill="1" applyBorder="1" applyAlignment="1">
      <alignment horizontal="right"/>
    </xf>
    <xf numFmtId="3" fontId="14" fillId="3" borderId="2" xfId="3" applyNumberFormat="1" applyFont="1" applyFill="1" applyBorder="1" applyAlignment="1">
      <alignment horizontal="left"/>
    </xf>
    <xf numFmtId="168" fontId="17" fillId="3" borderId="1" xfId="3" applyNumberFormat="1" applyFont="1" applyFill="1" applyBorder="1" applyAlignment="1" applyProtection="1">
      <alignment horizontal="right"/>
    </xf>
    <xf numFmtId="0" fontId="19" fillId="3" borderId="2" xfId="6" applyFont="1" applyFill="1" applyBorder="1" applyAlignment="1">
      <alignment horizontal="left" vertical="center"/>
    </xf>
    <xf numFmtId="0" fontId="16" fillId="3" borderId="2" xfId="6" applyFont="1" applyFill="1" applyBorder="1" applyAlignment="1">
      <alignment horizontal="left" vertical="center"/>
    </xf>
    <xf numFmtId="0" fontId="16" fillId="3" borderId="2" xfId="6" applyFont="1" applyFill="1" applyBorder="1" applyAlignment="1">
      <alignment horizontal="left" vertical="center" wrapText="1"/>
    </xf>
    <xf numFmtId="168" fontId="17" fillId="3" borderId="16" xfId="3" applyNumberFormat="1" applyFont="1" applyFill="1" applyBorder="1" applyAlignment="1" applyProtection="1">
      <alignment horizontal="right"/>
    </xf>
    <xf numFmtId="168" fontId="14" fillId="3" borderId="1" xfId="3" applyNumberFormat="1" applyFont="1" applyFill="1" applyBorder="1" applyAlignment="1">
      <alignment horizontal="right"/>
    </xf>
    <xf numFmtId="0" fontId="16" fillId="3" borderId="22" xfId="2" applyFont="1" applyFill="1" applyBorder="1" applyAlignment="1">
      <alignment horizontal="left"/>
    </xf>
    <xf numFmtId="3" fontId="15" fillId="3" borderId="17" xfId="3" applyNumberFormat="1" applyFont="1" applyFill="1" applyBorder="1" applyAlignment="1" applyProtection="1">
      <alignment horizontal="left" vertical="center" indent="1"/>
    </xf>
    <xf numFmtId="43" fontId="17" fillId="3" borderId="0" xfId="3" applyFont="1" applyFill="1" applyBorder="1" applyAlignment="1" applyProtection="1">
      <alignment horizontal="right"/>
    </xf>
    <xf numFmtId="43" fontId="16" fillId="3" borderId="0" xfId="3" applyFont="1" applyFill="1" applyBorder="1" applyAlignment="1" applyProtection="1">
      <alignment horizontal="right"/>
    </xf>
    <xf numFmtId="43" fontId="16" fillId="3" borderId="30" xfId="3" applyFont="1" applyFill="1" applyBorder="1" applyAlignment="1" applyProtection="1">
      <alignment horizontal="right"/>
    </xf>
    <xf numFmtId="0" fontId="16" fillId="3" borderId="1" xfId="2" applyFont="1" applyFill="1" applyBorder="1" applyAlignment="1">
      <alignment horizontal="left"/>
    </xf>
    <xf numFmtId="0" fontId="19" fillId="3" borderId="2" xfId="6" applyFont="1" applyFill="1" applyBorder="1" applyAlignment="1">
      <alignment horizontal="left"/>
    </xf>
    <xf numFmtId="3" fontId="15" fillId="3" borderId="1" xfId="3" applyNumberFormat="1" applyFont="1" applyFill="1" applyBorder="1" applyAlignment="1" applyProtection="1">
      <alignment horizontal="left" vertical="justify" indent="1"/>
    </xf>
    <xf numFmtId="3" fontId="15" fillId="3" borderId="1" xfId="2" applyNumberFormat="1" applyFont="1" applyFill="1" applyBorder="1" applyAlignment="1">
      <alignment horizontal="left"/>
    </xf>
    <xf numFmtId="43" fontId="3" fillId="3" borderId="0" xfId="2" applyNumberFormat="1" applyFont="1" applyFill="1"/>
    <xf numFmtId="49" fontId="16" fillId="3" borderId="2" xfId="2" applyNumberFormat="1" applyFont="1" applyFill="1" applyBorder="1" applyAlignment="1">
      <alignment horizontal="left" vertical="center" wrapText="1"/>
    </xf>
    <xf numFmtId="3" fontId="15" fillId="3" borderId="2" xfId="3" applyNumberFormat="1" applyFont="1" applyFill="1" applyBorder="1" applyAlignment="1" applyProtection="1">
      <alignment horizontal="left" vertical="justify" indent="1"/>
    </xf>
    <xf numFmtId="43" fontId="17" fillId="3" borderId="17" xfId="3" applyFont="1" applyFill="1" applyBorder="1" applyAlignment="1" applyProtection="1">
      <alignment horizontal="right"/>
    </xf>
    <xf numFmtId="3" fontId="14" fillId="3" borderId="16" xfId="3" applyNumberFormat="1" applyFont="1" applyFill="1" applyBorder="1" applyAlignment="1">
      <alignment horizontal="left"/>
    </xf>
    <xf numFmtId="0" fontId="16" fillId="3" borderId="2" xfId="2" applyFont="1" applyFill="1" applyBorder="1" applyAlignment="1">
      <alignment horizontal="left" wrapText="1"/>
    </xf>
    <xf numFmtId="49" fontId="14" fillId="3" borderId="23" xfId="3" applyNumberFormat="1" applyFont="1" applyFill="1" applyBorder="1" applyAlignment="1">
      <alignment horizontal="left"/>
    </xf>
    <xf numFmtId="168" fontId="14" fillId="3" borderId="21" xfId="3" applyNumberFormat="1" applyFont="1" applyFill="1" applyBorder="1" applyAlignment="1">
      <alignment horizontal="right"/>
    </xf>
    <xf numFmtId="3" fontId="17" fillId="3" borderId="1" xfId="5" applyNumberFormat="1" applyFont="1" applyFill="1" applyBorder="1" applyAlignment="1" applyProtection="1">
      <alignment horizontal="left" vertical="center" indent="1"/>
    </xf>
    <xf numFmtId="3" fontId="14" fillId="3" borderId="19" xfId="5" applyNumberFormat="1" applyFont="1" applyFill="1" applyBorder="1" applyAlignment="1" applyProtection="1">
      <alignment horizontal="left" vertical="justify" indent="1"/>
    </xf>
    <xf numFmtId="0" fontId="14" fillId="3" borderId="17" xfId="2" applyFont="1" applyFill="1" applyBorder="1" applyAlignment="1">
      <alignment horizontal="left"/>
    </xf>
    <xf numFmtId="49" fontId="17" fillId="3" borderId="2" xfId="6" applyNumberFormat="1" applyFont="1" applyFill="1" applyBorder="1" applyAlignment="1">
      <alignment horizontal="left" vertical="center"/>
    </xf>
    <xf numFmtId="43" fontId="3" fillId="3" borderId="0" xfId="3" applyFont="1" applyFill="1" applyBorder="1"/>
    <xf numFmtId="49" fontId="17" fillId="3" borderId="18" xfId="6" applyNumberFormat="1" applyFont="1" applyFill="1" applyBorder="1" applyAlignment="1">
      <alignment horizontal="left" vertical="center"/>
    </xf>
    <xf numFmtId="49" fontId="14" fillId="3" borderId="29" xfId="2" applyNumberFormat="1" applyFont="1" applyFill="1" applyBorder="1" applyAlignment="1">
      <alignment horizontal="left" wrapText="1"/>
    </xf>
    <xf numFmtId="3" fontId="14" fillId="3" borderId="28" xfId="3" applyNumberFormat="1" applyFont="1" applyFill="1" applyBorder="1" applyAlignment="1">
      <alignment horizontal="left"/>
    </xf>
    <xf numFmtId="0" fontId="12" fillId="4" borderId="7" xfId="4" applyFont="1" applyFill="1" applyBorder="1" applyAlignment="1">
      <alignment horizontal="center"/>
    </xf>
    <xf numFmtId="0" fontId="12" fillId="4" borderId="8" xfId="4" applyFont="1" applyFill="1" applyBorder="1" applyAlignment="1">
      <alignment horizontal="center"/>
    </xf>
    <xf numFmtId="0" fontId="7" fillId="3" borderId="0" xfId="2" applyFont="1" applyFill="1" applyAlignment="1">
      <alignment horizontal="center"/>
    </xf>
    <xf numFmtId="1" fontId="11" fillId="3" borderId="0" xfId="4" applyNumberFormat="1" applyFont="1" applyFill="1" applyAlignment="1">
      <alignment horizontal="center"/>
    </xf>
    <xf numFmtId="43" fontId="5" fillId="3" borderId="4" xfId="3" applyFont="1" applyFill="1" applyBorder="1" applyAlignment="1">
      <alignment horizontal="center"/>
    </xf>
    <xf numFmtId="0" fontId="12" fillId="4" borderId="5" xfId="4" applyFont="1" applyFill="1" applyBorder="1" applyAlignment="1">
      <alignment horizontal="center" vertical="top" wrapText="1"/>
    </xf>
    <xf numFmtId="0" fontId="12" fillId="4" borderId="9" xfId="4" applyFont="1" applyFill="1" applyBorder="1" applyAlignment="1">
      <alignment horizontal="center" vertical="top" wrapText="1"/>
    </xf>
    <xf numFmtId="0" fontId="12" fillId="4" borderId="26" xfId="4" applyFont="1" applyFill="1" applyBorder="1" applyAlignment="1">
      <alignment horizontal="center"/>
    </xf>
  </cellXfs>
  <cellStyles count="8">
    <cellStyle name="Millares" xfId="1" builtinId="3"/>
    <cellStyle name="Millares 2" xfId="3" xr:uid="{00000000-0005-0000-0000-000001000000}"/>
    <cellStyle name="Millares 2 2" xfId="5" xr:uid="{00000000-0005-0000-0000-000002000000}"/>
    <cellStyle name="Millares 3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_Hoja1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165231</xdr:colOff>
      <xdr:row>0</xdr:row>
      <xdr:rowOff>29158</xdr:rowOff>
    </xdr:from>
    <xdr:to>
      <xdr:col>12</xdr:col>
      <xdr:colOff>911595</xdr:colOff>
      <xdr:row>3</xdr:row>
      <xdr:rowOff>155510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CD630-F87D-4EAB-8B8D-809514B3E5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2731" y="29158"/>
          <a:ext cx="1798085" cy="64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4"/>
  <sheetViews>
    <sheetView tabSelected="1" zoomScale="98" zoomScaleNormal="98" workbookViewId="0">
      <selection activeCell="A15" sqref="A15"/>
    </sheetView>
  </sheetViews>
  <sheetFormatPr baseColWidth="10" defaultColWidth="12" defaultRowHeight="15.75" x14ac:dyDescent="0.25"/>
  <cols>
    <col min="1" max="1" width="30.140625" style="1" customWidth="1"/>
    <col min="2" max="2" width="55" style="2" bestFit="1" customWidth="1"/>
    <col min="3" max="3" width="13.5703125" style="1" customWidth="1"/>
    <col min="4" max="4" width="14" style="1" customWidth="1"/>
    <col min="5" max="5" width="13.7109375" style="1" customWidth="1"/>
    <col min="6" max="6" width="16.140625" style="1" customWidth="1"/>
    <col min="7" max="7" width="13" style="1" customWidth="1"/>
    <col min="8" max="8" width="16" style="1" customWidth="1"/>
    <col min="9" max="9" width="13.7109375" style="1" customWidth="1"/>
    <col min="10" max="10" width="15.28515625" style="1" customWidth="1"/>
    <col min="11" max="11" width="13.7109375" style="1" bestFit="1" customWidth="1"/>
    <col min="12" max="12" width="15.7109375" style="1" customWidth="1"/>
    <col min="13" max="13" width="13.7109375" style="1" bestFit="1" customWidth="1"/>
    <col min="14" max="14" width="14.42578125" style="1" customWidth="1"/>
    <col min="15" max="15" width="13.7109375" style="1" bestFit="1" customWidth="1"/>
    <col min="16" max="16" width="14.42578125" style="1" customWidth="1"/>
    <col min="17" max="17" width="13.28515625" style="1" customWidth="1"/>
    <col min="18" max="18" width="16" style="1" customWidth="1"/>
    <col min="19" max="19" width="13.5703125" style="1" customWidth="1"/>
    <col min="20" max="20" width="17" style="1" customWidth="1"/>
    <col min="21" max="21" width="13" style="1" customWidth="1"/>
    <col min="22" max="22" width="15" style="1" customWidth="1"/>
    <col min="23" max="23" width="13.7109375" style="1" customWidth="1"/>
    <col min="24" max="24" width="14.42578125" style="1" customWidth="1"/>
    <col min="25" max="25" width="13.42578125" style="1" customWidth="1"/>
    <col min="26" max="26" width="13.7109375" style="1" customWidth="1"/>
    <col min="27" max="27" width="14.7109375" style="4" bestFit="1" customWidth="1"/>
    <col min="28" max="28" width="17" style="4" customWidth="1"/>
    <col min="29" max="29" width="12.7109375" style="4" bestFit="1" customWidth="1"/>
    <col min="30" max="30" width="16.85546875" style="4" bestFit="1" customWidth="1"/>
    <col min="31" max="31" width="14.42578125" style="1" bestFit="1" customWidth="1"/>
    <col min="32" max="16384" width="12" style="1"/>
  </cols>
  <sheetData>
    <row r="1" spans="1:32" ht="11.25" customHeight="1" x14ac:dyDescent="0.25"/>
    <row r="2" spans="1:32" ht="12.75" customHeight="1" x14ac:dyDescent="0.25">
      <c r="AA2" s="1"/>
      <c r="AB2" s="1"/>
      <c r="AC2" s="1"/>
      <c r="AD2" s="1"/>
    </row>
    <row r="3" spans="1:32" x14ac:dyDescent="0.25">
      <c r="AA3" s="1"/>
      <c r="AB3" s="1"/>
      <c r="AC3" s="1"/>
      <c r="AD3" s="1"/>
    </row>
    <row r="4" spans="1:32" ht="13.5" customHeight="1" x14ac:dyDescent="0.25">
      <c r="AA4" s="1"/>
      <c r="AB4" s="1"/>
      <c r="AC4" s="1"/>
      <c r="AD4" s="1"/>
    </row>
    <row r="5" spans="1:32" x14ac:dyDescent="0.25">
      <c r="A5" s="137" t="s">
        <v>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"/>
      <c r="AD5" s="1"/>
    </row>
    <row r="6" spans="1:32" x14ac:dyDescent="0.25">
      <c r="A6" s="137" t="s">
        <v>242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"/>
      <c r="AD6" s="1"/>
    </row>
    <row r="7" spans="1:32" x14ac:dyDescent="0.25">
      <c r="A7" s="138" t="s">
        <v>49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"/>
      <c r="AD7" s="1"/>
    </row>
    <row r="8" spans="1:32" ht="16.5" thickBot="1" x14ac:dyDescent="0.3">
      <c r="A8" s="139" t="s">
        <v>50</v>
      </c>
      <c r="B8" s="13" t="s">
        <v>51</v>
      </c>
      <c r="C8" s="141" t="s">
        <v>52</v>
      </c>
      <c r="D8" s="135"/>
      <c r="E8" s="134" t="s">
        <v>53</v>
      </c>
      <c r="F8" s="135"/>
      <c r="G8" s="134" t="s">
        <v>54</v>
      </c>
      <c r="H8" s="135"/>
      <c r="I8" s="134" t="s">
        <v>55</v>
      </c>
      <c r="J8" s="135"/>
      <c r="K8" s="134" t="s">
        <v>225</v>
      </c>
      <c r="L8" s="135"/>
      <c r="M8" s="134" t="s">
        <v>226</v>
      </c>
      <c r="N8" s="135"/>
      <c r="O8" s="134" t="s">
        <v>229</v>
      </c>
      <c r="P8" s="135"/>
      <c r="Q8" s="134" t="s">
        <v>230</v>
      </c>
      <c r="R8" s="135"/>
      <c r="S8" s="134" t="s">
        <v>232</v>
      </c>
      <c r="T8" s="135"/>
      <c r="U8" s="134" t="s">
        <v>235</v>
      </c>
      <c r="V8" s="135"/>
      <c r="W8" s="134" t="s">
        <v>236</v>
      </c>
      <c r="X8" s="135"/>
      <c r="Y8" s="134" t="s">
        <v>237</v>
      </c>
      <c r="Z8" s="135"/>
      <c r="AA8" s="134" t="s">
        <v>46</v>
      </c>
      <c r="AB8" s="135"/>
      <c r="AC8" s="1"/>
      <c r="AD8" s="1"/>
    </row>
    <row r="9" spans="1:32" ht="16.5" thickBot="1" x14ac:dyDescent="0.3">
      <c r="A9" s="140"/>
      <c r="B9" s="14"/>
      <c r="C9" s="26" t="s">
        <v>47</v>
      </c>
      <c r="D9" s="27" t="s">
        <v>56</v>
      </c>
      <c r="E9" s="20" t="s">
        <v>47</v>
      </c>
      <c r="F9" s="27" t="s">
        <v>56</v>
      </c>
      <c r="G9" s="20" t="s">
        <v>47</v>
      </c>
      <c r="H9" s="27" t="s">
        <v>56</v>
      </c>
      <c r="I9" s="20" t="s">
        <v>47</v>
      </c>
      <c r="J9" s="27" t="s">
        <v>56</v>
      </c>
      <c r="K9" s="20" t="s">
        <v>47</v>
      </c>
      <c r="L9" s="27" t="s">
        <v>56</v>
      </c>
      <c r="M9" s="20" t="s">
        <v>47</v>
      </c>
      <c r="N9" s="27" t="s">
        <v>56</v>
      </c>
      <c r="O9" s="20" t="s">
        <v>47</v>
      </c>
      <c r="P9" s="27" t="s">
        <v>56</v>
      </c>
      <c r="Q9" s="20" t="s">
        <v>47</v>
      </c>
      <c r="R9" s="27" t="s">
        <v>56</v>
      </c>
      <c r="S9" s="20" t="s">
        <v>47</v>
      </c>
      <c r="T9" s="27" t="s">
        <v>56</v>
      </c>
      <c r="U9" s="20" t="s">
        <v>47</v>
      </c>
      <c r="V9" s="27" t="s">
        <v>234</v>
      </c>
      <c r="W9" s="20" t="s">
        <v>47</v>
      </c>
      <c r="X9" s="27" t="s">
        <v>234</v>
      </c>
      <c r="Y9" s="20" t="s">
        <v>47</v>
      </c>
      <c r="Z9" s="27" t="s">
        <v>234</v>
      </c>
      <c r="AA9" s="20" t="s">
        <v>47</v>
      </c>
      <c r="AB9" s="21" t="s">
        <v>56</v>
      </c>
      <c r="AC9" s="1"/>
      <c r="AD9" s="1"/>
    </row>
    <row r="10" spans="1:32" ht="10.5" customHeight="1" thickBot="1" x14ac:dyDescent="0.3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9"/>
      <c r="AC10" s="3"/>
      <c r="AD10" s="3"/>
    </row>
    <row r="11" spans="1:32" ht="16.5" thickBot="1" x14ac:dyDescent="0.3">
      <c r="A11" s="29"/>
      <c r="B11" s="30" t="s">
        <v>57</v>
      </c>
      <c r="C11" s="31">
        <f>SUM(C12:C15)</f>
        <v>3809.913363736363</v>
      </c>
      <c r="D11" s="31">
        <f t="shared" ref="D11:Z11" si="0">SUM(D12:D15)</f>
        <v>81504246.642499998</v>
      </c>
      <c r="E11" s="31">
        <f t="shared" si="0"/>
        <v>4494.3985407000018</v>
      </c>
      <c r="F11" s="31">
        <f t="shared" si="0"/>
        <v>98148207.037800044</v>
      </c>
      <c r="G11" s="31">
        <f t="shared" si="0"/>
        <v>5636.3112861000036</v>
      </c>
      <c r="H11" s="31">
        <f t="shared" si="0"/>
        <v>125518198.53660004</v>
      </c>
      <c r="I11" s="31">
        <f t="shared" si="0"/>
        <v>4734.2102778000035</v>
      </c>
      <c r="J11" s="31">
        <f t="shared" si="0"/>
        <v>111323422.3838</v>
      </c>
      <c r="K11" s="31">
        <f t="shared" si="0"/>
        <v>5799.4829334000042</v>
      </c>
      <c r="L11" s="31">
        <f t="shared" si="0"/>
        <v>121560130.14409997</v>
      </c>
      <c r="M11" s="31">
        <f t="shared" si="0"/>
        <v>5201.1670764000037</v>
      </c>
      <c r="N11" s="31">
        <f t="shared" si="0"/>
        <v>111943366.68870005</v>
      </c>
      <c r="O11" s="31">
        <f t="shared" si="0"/>
        <v>5455.4988364000055</v>
      </c>
      <c r="P11" s="31">
        <f t="shared" si="0"/>
        <v>137406021.79249999</v>
      </c>
      <c r="Q11" s="31">
        <f t="shared" si="0"/>
        <v>5135.1559921181824</v>
      </c>
      <c r="R11" s="31">
        <f t="shared" si="0"/>
        <v>118433884.01329996</v>
      </c>
      <c r="S11" s="31">
        <f t="shared" si="0"/>
        <v>5864.7346645999969</v>
      </c>
      <c r="T11" s="31">
        <f t="shared" si="0"/>
        <v>120246992.25490001</v>
      </c>
      <c r="U11" s="31">
        <f t="shared" si="0"/>
        <v>5483.3176022000007</v>
      </c>
      <c r="V11" s="31">
        <f t="shared" si="0"/>
        <v>128539360.83460006</v>
      </c>
      <c r="W11" s="31">
        <f t="shared" si="0"/>
        <v>6138.3368114000023</v>
      </c>
      <c r="X11" s="31">
        <f t="shared" si="0"/>
        <v>115143431.7299</v>
      </c>
      <c r="Y11" s="31">
        <f t="shared" si="0"/>
        <v>5594.5828548000009</v>
      </c>
      <c r="Z11" s="31">
        <f t="shared" si="0"/>
        <v>89671968.708099991</v>
      </c>
      <c r="AA11" s="32">
        <f>SUM(AA12:AA15)</f>
        <v>63347.110239654568</v>
      </c>
      <c r="AB11" s="32">
        <f>SUM(AB12:AB15)</f>
        <v>1359439230.7667999</v>
      </c>
      <c r="AC11" s="33"/>
      <c r="AD11" s="33"/>
      <c r="AE11" s="3"/>
      <c r="AF11" s="3"/>
    </row>
    <row r="12" spans="1:32" ht="26.25" x14ac:dyDescent="0.25">
      <c r="A12" s="34" t="s">
        <v>220</v>
      </c>
      <c r="B12" s="35" t="s">
        <v>58</v>
      </c>
      <c r="C12" s="36">
        <v>559.02888633636371</v>
      </c>
      <c r="D12" s="36">
        <v>11991173.175500002</v>
      </c>
      <c r="E12" s="36">
        <v>956.26600119999978</v>
      </c>
      <c r="F12" s="36">
        <v>18179766.483000007</v>
      </c>
      <c r="G12" s="36">
        <v>1231.5615542000007</v>
      </c>
      <c r="H12" s="36">
        <v>27866280.046599999</v>
      </c>
      <c r="I12" s="36">
        <v>931.63994799999944</v>
      </c>
      <c r="J12" s="36">
        <v>20224720.255500007</v>
      </c>
      <c r="K12" s="36">
        <v>975.56096980000052</v>
      </c>
      <c r="L12" s="36">
        <v>25491513.545300003</v>
      </c>
      <c r="M12" s="36">
        <v>723.63415320000013</v>
      </c>
      <c r="N12" s="36">
        <v>20758529.992100008</v>
      </c>
      <c r="O12" s="36">
        <v>656.31217990000039</v>
      </c>
      <c r="P12" s="36">
        <v>31772774.841400012</v>
      </c>
      <c r="Q12" s="36">
        <v>759.94035870000005</v>
      </c>
      <c r="R12" s="36">
        <v>24055192.639000021</v>
      </c>
      <c r="S12" s="36">
        <v>1250.6695633000004</v>
      </c>
      <c r="T12" s="36">
        <v>23453688.557800002</v>
      </c>
      <c r="U12" s="36">
        <v>719.70504290000031</v>
      </c>
      <c r="V12" s="36">
        <v>29383258.43390001</v>
      </c>
      <c r="W12" s="36">
        <v>1980.9866507000004</v>
      </c>
      <c r="X12" s="36">
        <v>29860422.922800016</v>
      </c>
      <c r="Y12" s="36">
        <v>2477.0835922000006</v>
      </c>
      <c r="Z12" s="36">
        <v>18595664.509100009</v>
      </c>
      <c r="AA12" s="37">
        <f>C12+E12+G12+I12+K12+M12+O12+Q12+S12+U12+W12+Y12</f>
        <v>13222.388900436366</v>
      </c>
      <c r="AB12" s="37">
        <f>D12+F12+H12+J12+L12+N12+P12+R12+T12+V12+X12+Z12</f>
        <v>281632985.40200007</v>
      </c>
      <c r="AC12" s="38"/>
      <c r="AD12" s="38"/>
    </row>
    <row r="13" spans="1:32" x14ac:dyDescent="0.25">
      <c r="A13" s="39">
        <v>2402</v>
      </c>
      <c r="B13" s="40" t="s">
        <v>59</v>
      </c>
      <c r="C13" s="41">
        <v>2774.3793973999996</v>
      </c>
      <c r="D13" s="41">
        <v>66301733.236000001</v>
      </c>
      <c r="E13" s="41">
        <v>3126.7949372000021</v>
      </c>
      <c r="F13" s="41">
        <v>77555362.046500027</v>
      </c>
      <c r="G13" s="41">
        <v>3630.9261519000024</v>
      </c>
      <c r="H13" s="41">
        <v>92945697.150300041</v>
      </c>
      <c r="I13" s="36">
        <v>3256.8375418000037</v>
      </c>
      <c r="J13" s="36">
        <v>87932677.578999996</v>
      </c>
      <c r="K13" s="41">
        <v>4137.2743276000037</v>
      </c>
      <c r="L13" s="41">
        <v>91709496.394999966</v>
      </c>
      <c r="M13" s="41">
        <v>3847.5585002000025</v>
      </c>
      <c r="N13" s="41">
        <v>86868731.972100049</v>
      </c>
      <c r="O13" s="41">
        <v>4250.7390733000057</v>
      </c>
      <c r="P13" s="41">
        <v>101694057.31169997</v>
      </c>
      <c r="Q13" s="41">
        <v>3829.5202701000003</v>
      </c>
      <c r="R13" s="41">
        <v>90585786.321799949</v>
      </c>
      <c r="S13" s="41">
        <v>4132.5455040999968</v>
      </c>
      <c r="T13" s="41">
        <v>93200936.188599989</v>
      </c>
      <c r="U13" s="41">
        <v>4196.5874823000004</v>
      </c>
      <c r="V13" s="41">
        <v>95040701.019900054</v>
      </c>
      <c r="W13" s="41">
        <v>3718.5624537000012</v>
      </c>
      <c r="X13" s="41">
        <v>81705038.816499978</v>
      </c>
      <c r="Y13" s="41">
        <v>2657.0538427999995</v>
      </c>
      <c r="Z13" s="41">
        <v>67553560.318899989</v>
      </c>
      <c r="AA13" s="37">
        <f>C13+E13+G13+I13+K13+M13+O13+Q13+S13+U13+W13+Y13</f>
        <v>43558.779482400016</v>
      </c>
      <c r="AB13" s="37">
        <f>D13+F13+H13+J13+L13+N13+P13+R13+T13+V13+X13+Z13</f>
        <v>1033093778.3563</v>
      </c>
      <c r="AC13" s="3"/>
      <c r="AD13" s="3"/>
    </row>
    <row r="14" spans="1:32" ht="26.25" x14ac:dyDescent="0.25">
      <c r="A14" s="39">
        <v>2403</v>
      </c>
      <c r="B14" s="42" t="s">
        <v>60</v>
      </c>
      <c r="C14" s="36">
        <v>476.38874000000004</v>
      </c>
      <c r="D14" s="36">
        <v>3192051.4309999994</v>
      </c>
      <c r="E14" s="36">
        <v>411.30160230000001</v>
      </c>
      <c r="F14" s="36">
        <v>2407078.5082999999</v>
      </c>
      <c r="G14" s="36">
        <v>773.74318000000005</v>
      </c>
      <c r="H14" s="36">
        <v>4692821.3396999994</v>
      </c>
      <c r="I14" s="36">
        <v>545.72846799999991</v>
      </c>
      <c r="J14" s="36">
        <v>3165232.5493999999</v>
      </c>
      <c r="K14" s="36">
        <v>686.61451600000009</v>
      </c>
      <c r="L14" s="36">
        <v>4353048.2049000002</v>
      </c>
      <c r="M14" s="36">
        <v>629.93374300000016</v>
      </c>
      <c r="N14" s="36">
        <v>4309036.7249999996</v>
      </c>
      <c r="O14" s="36">
        <v>548.44758320000005</v>
      </c>
      <c r="P14" s="36">
        <v>3939189.6393999993</v>
      </c>
      <c r="Q14" s="36">
        <v>545.41305131818183</v>
      </c>
      <c r="R14" s="36">
        <v>3769401.8525999999</v>
      </c>
      <c r="S14" s="36">
        <v>481.27380720000002</v>
      </c>
      <c r="T14" s="36">
        <v>3576377.5091999997</v>
      </c>
      <c r="U14" s="36">
        <v>567.02507700000001</v>
      </c>
      <c r="V14" s="36">
        <v>4115401.3808000004</v>
      </c>
      <c r="W14" s="36">
        <v>438.712107</v>
      </c>
      <c r="X14" s="36">
        <v>3574369.9905999992</v>
      </c>
      <c r="Y14" s="36">
        <v>460.20855979999999</v>
      </c>
      <c r="Z14" s="36">
        <v>3512011.0800999999</v>
      </c>
      <c r="AA14" s="37">
        <f>C14+E14+G14+I14+K14+M14+O14+Q14+S14+U14+W14+Y14</f>
        <v>6564.7904348181828</v>
      </c>
      <c r="AB14" s="37">
        <f>D14+F14+H14+J14+L14+N14+P14+R14+T14+V14+X14+Z14</f>
        <v>44606020.210999995</v>
      </c>
      <c r="AC14" s="1"/>
      <c r="AD14" s="1"/>
      <c r="AE14" s="3"/>
      <c r="AF14" s="3"/>
    </row>
    <row r="15" spans="1:32" ht="40.5" customHeight="1" x14ac:dyDescent="0.25">
      <c r="A15" s="39" t="s">
        <v>243</v>
      </c>
      <c r="B15" s="42" t="s">
        <v>244</v>
      </c>
      <c r="C15" s="68">
        <v>0.11634</v>
      </c>
      <c r="D15" s="68">
        <v>19288.8</v>
      </c>
      <c r="E15" s="68">
        <v>3.6000000000000004E-2</v>
      </c>
      <c r="F15" s="68">
        <v>6000</v>
      </c>
      <c r="G15" s="68">
        <v>8.0399999999999999E-2</v>
      </c>
      <c r="H15" s="68">
        <v>13400</v>
      </c>
      <c r="I15" s="68">
        <v>4.3200000000000001E-3</v>
      </c>
      <c r="J15" s="68">
        <v>791.99990000000003</v>
      </c>
      <c r="K15" s="68">
        <v>3.3120000000000004E-2</v>
      </c>
      <c r="L15" s="68">
        <v>6071.9989000000005</v>
      </c>
      <c r="M15" s="68">
        <v>4.0679999999999994E-2</v>
      </c>
      <c r="N15" s="68">
        <v>7067.999499999999</v>
      </c>
      <c r="O15" s="68">
        <v>0</v>
      </c>
      <c r="P15" s="68">
        <v>0</v>
      </c>
      <c r="Q15" s="68">
        <v>0.28231199999999995</v>
      </c>
      <c r="R15" s="68">
        <v>23503.1999</v>
      </c>
      <c r="S15" s="68">
        <v>0.24579000000000001</v>
      </c>
      <c r="T15" s="68">
        <v>15989.999299999999</v>
      </c>
      <c r="U15" s="68">
        <v>0</v>
      </c>
      <c r="V15" s="68">
        <v>0</v>
      </c>
      <c r="W15" s="68">
        <v>7.5600000000000001E-2</v>
      </c>
      <c r="X15" s="68">
        <v>3600</v>
      </c>
      <c r="Y15" s="68">
        <v>0.23686000000000001</v>
      </c>
      <c r="Z15" s="68">
        <v>10732.8</v>
      </c>
      <c r="AA15" s="37">
        <f t="shared" ref="AA12:AB15" si="1">C15+E15+G15+I15+K15+M15+O15+Q15+S15+U15+W15+Y15</f>
        <v>1.1514219999999999</v>
      </c>
      <c r="AB15" s="37">
        <f t="shared" si="1"/>
        <v>106446.7975</v>
      </c>
      <c r="AC15" s="1"/>
      <c r="AD15" s="1"/>
      <c r="AE15" s="3"/>
      <c r="AF15" s="3"/>
    </row>
    <row r="16" spans="1:32" x14ac:dyDescent="0.25">
      <c r="A16" s="43"/>
      <c r="B16" s="44" t="s">
        <v>61</v>
      </c>
      <c r="C16" s="45">
        <f t="shared" ref="C16:AB16" si="2">SUM(C17:C22)</f>
        <v>3479.0030082000003</v>
      </c>
      <c r="D16" s="45">
        <f t="shared" si="2"/>
        <v>33253279.887199994</v>
      </c>
      <c r="E16" s="45">
        <f t="shared" si="2"/>
        <v>4053.7997017000007</v>
      </c>
      <c r="F16" s="45">
        <f t="shared" si="2"/>
        <v>41287156.455200002</v>
      </c>
      <c r="G16" s="45">
        <f t="shared" si="2"/>
        <v>4809.2770341000005</v>
      </c>
      <c r="H16" s="45">
        <f t="shared" si="2"/>
        <v>44500798.308799997</v>
      </c>
      <c r="I16" s="45">
        <f t="shared" si="2"/>
        <v>5604.1724671999991</v>
      </c>
      <c r="J16" s="45">
        <f t="shared" si="2"/>
        <v>51751760.68379999</v>
      </c>
      <c r="K16" s="45">
        <f t="shared" si="2"/>
        <v>10703.895298999996</v>
      </c>
      <c r="L16" s="45">
        <f t="shared" si="2"/>
        <v>97454432.850599974</v>
      </c>
      <c r="M16" s="45">
        <f t="shared" si="2"/>
        <v>13708.773841899987</v>
      </c>
      <c r="N16" s="45">
        <f t="shared" si="2"/>
        <v>126832851.81370002</v>
      </c>
      <c r="O16" s="45">
        <f t="shared" si="2"/>
        <v>12913.983202799996</v>
      </c>
      <c r="P16" s="45">
        <f t="shared" si="2"/>
        <v>122161886.12800001</v>
      </c>
      <c r="Q16" s="45">
        <f t="shared" si="2"/>
        <v>7828.0952085000008</v>
      </c>
      <c r="R16" s="45">
        <f t="shared" si="2"/>
        <v>67812185.586499989</v>
      </c>
      <c r="S16" s="45">
        <f t="shared" si="2"/>
        <v>7792.3518923999982</v>
      </c>
      <c r="T16" s="45">
        <f t="shared" si="2"/>
        <v>59374915.777799994</v>
      </c>
      <c r="U16" s="45">
        <f t="shared" si="2"/>
        <v>2504.4567648999996</v>
      </c>
      <c r="V16" s="45">
        <f t="shared" si="2"/>
        <v>21101038.9289</v>
      </c>
      <c r="W16" s="45">
        <f t="shared" si="2"/>
        <v>3844.9703857000004</v>
      </c>
      <c r="X16" s="45">
        <f t="shared" si="2"/>
        <v>28502336.401900001</v>
      </c>
      <c r="Y16" s="45">
        <f t="shared" si="2"/>
        <v>4383.5609949000009</v>
      </c>
      <c r="Z16" s="45">
        <f t="shared" si="2"/>
        <v>30739528.974399999</v>
      </c>
      <c r="AA16" s="45">
        <f t="shared" si="2"/>
        <v>81626.339801299968</v>
      </c>
      <c r="AB16" s="45">
        <f t="shared" si="2"/>
        <v>724772171.79680014</v>
      </c>
      <c r="AC16" s="33"/>
      <c r="AD16" s="33"/>
      <c r="AE16" s="3"/>
      <c r="AF16" s="3"/>
    </row>
    <row r="17" spans="1:69" ht="25.5" x14ac:dyDescent="0.25">
      <c r="A17" s="46">
        <v>1801</v>
      </c>
      <c r="B17" s="47" t="s">
        <v>62</v>
      </c>
      <c r="C17" s="41">
        <v>3221.1241500000006</v>
      </c>
      <c r="D17" s="41">
        <v>29149364.779999994</v>
      </c>
      <c r="E17" s="41">
        <v>3772.873</v>
      </c>
      <c r="F17" s="41">
        <v>37539420.740000002</v>
      </c>
      <c r="G17" s="41">
        <v>4442.9655000000002</v>
      </c>
      <c r="H17" s="41">
        <v>38775249.939199999</v>
      </c>
      <c r="I17" s="36">
        <v>5278.0756999999985</v>
      </c>
      <c r="J17" s="36">
        <v>48453406.181799993</v>
      </c>
      <c r="K17" s="41">
        <v>10403.807818999996</v>
      </c>
      <c r="L17" s="41">
        <v>94026300.314099982</v>
      </c>
      <c r="M17" s="41">
        <v>13329.258999999985</v>
      </c>
      <c r="N17" s="41">
        <v>120881747.24000002</v>
      </c>
      <c r="O17" s="41">
        <v>12631.643999999995</v>
      </c>
      <c r="P17" s="41">
        <v>118297036.34</v>
      </c>
      <c r="Q17" s="41">
        <v>7446.5457570000008</v>
      </c>
      <c r="R17" s="41">
        <v>63133755.987999991</v>
      </c>
      <c r="S17" s="41">
        <v>7414.2170069999975</v>
      </c>
      <c r="T17" s="41">
        <v>55201041.848399997</v>
      </c>
      <c r="U17" s="41">
        <v>1990.7649999999999</v>
      </c>
      <c r="V17" s="41">
        <v>15113366.390000001</v>
      </c>
      <c r="W17" s="41">
        <v>3400.4288000000006</v>
      </c>
      <c r="X17" s="41">
        <v>24221252.296</v>
      </c>
      <c r="Y17" s="41">
        <v>3726.9783000000002</v>
      </c>
      <c r="Z17" s="41">
        <v>24155128.930599999</v>
      </c>
      <c r="AA17" s="48">
        <f t="shared" ref="AA17:AB22" si="3">C17+E17+G17+I17+K17+M17+O17+Q17+S17+U17+W17+Y17</f>
        <v>77058.684032999969</v>
      </c>
      <c r="AB17" s="48">
        <f t="shared" si="3"/>
        <v>668947070.98810005</v>
      </c>
    </row>
    <row r="18" spans="1:69" s="51" customFormat="1" x14ac:dyDescent="0.25">
      <c r="A18" s="49">
        <v>1802</v>
      </c>
      <c r="B18" s="50" t="s">
        <v>63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36">
        <v>0</v>
      </c>
      <c r="J18" s="36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2E-3</v>
      </c>
      <c r="T18" s="41">
        <v>30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8">
        <f t="shared" si="3"/>
        <v>2E-3</v>
      </c>
      <c r="AB18" s="48">
        <f t="shared" si="3"/>
        <v>30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x14ac:dyDescent="0.25">
      <c r="A19" s="46">
        <v>1803</v>
      </c>
      <c r="B19" s="52" t="s">
        <v>64</v>
      </c>
      <c r="C19" s="41">
        <v>0</v>
      </c>
      <c r="D19" s="41">
        <v>0</v>
      </c>
      <c r="E19" s="41">
        <v>20</v>
      </c>
      <c r="F19" s="41">
        <v>400000</v>
      </c>
      <c r="G19" s="41">
        <v>32.5</v>
      </c>
      <c r="H19" s="41">
        <v>602875</v>
      </c>
      <c r="I19" s="36">
        <v>0</v>
      </c>
      <c r="J19" s="36">
        <v>0</v>
      </c>
      <c r="K19" s="41">
        <v>1.50007</v>
      </c>
      <c r="L19" s="41">
        <v>26630.000100000001</v>
      </c>
      <c r="M19" s="41">
        <v>12.503500000000001</v>
      </c>
      <c r="N19" s="41">
        <v>183792.5</v>
      </c>
      <c r="O19" s="41">
        <v>10.500070000000001</v>
      </c>
      <c r="P19" s="41">
        <v>195005.6</v>
      </c>
      <c r="Q19" s="41">
        <v>15.000014</v>
      </c>
      <c r="R19" s="41">
        <v>142501.4</v>
      </c>
      <c r="S19" s="41">
        <v>97.700600000000009</v>
      </c>
      <c r="T19" s="41">
        <v>1378780</v>
      </c>
      <c r="U19" s="41">
        <v>54.3001</v>
      </c>
      <c r="V19" s="41">
        <v>751030</v>
      </c>
      <c r="W19" s="41">
        <v>12.5015</v>
      </c>
      <c r="X19" s="41">
        <v>126295</v>
      </c>
      <c r="Y19" s="41">
        <v>137.40020000000001</v>
      </c>
      <c r="Z19" s="41">
        <v>1628200.4</v>
      </c>
      <c r="AA19" s="48">
        <f t="shared" si="3"/>
        <v>393.90605400000004</v>
      </c>
      <c r="AB19" s="48">
        <f t="shared" si="3"/>
        <v>5435109.9001000002</v>
      </c>
      <c r="AC19" s="1"/>
      <c r="AD19" s="1"/>
    </row>
    <row r="20" spans="1:69" x14ac:dyDescent="0.25">
      <c r="A20" s="46">
        <v>1804</v>
      </c>
      <c r="B20" s="52" t="s">
        <v>65</v>
      </c>
      <c r="C20" s="41">
        <v>138.5274</v>
      </c>
      <c r="D20" s="41">
        <v>3173415</v>
      </c>
      <c r="E20" s="41">
        <v>90.55</v>
      </c>
      <c r="F20" s="41">
        <v>2460724</v>
      </c>
      <c r="G20" s="41">
        <v>161.0205</v>
      </c>
      <c r="H20" s="41">
        <v>3883930</v>
      </c>
      <c r="I20" s="36">
        <v>72</v>
      </c>
      <c r="J20" s="36">
        <v>1317600</v>
      </c>
      <c r="K20" s="41">
        <v>98.039999999999992</v>
      </c>
      <c r="L20" s="41">
        <v>1738260</v>
      </c>
      <c r="M20" s="41">
        <v>183.5</v>
      </c>
      <c r="N20" s="41">
        <v>4090835</v>
      </c>
      <c r="O20" s="41">
        <v>135.00040000000001</v>
      </c>
      <c r="P20" s="41">
        <v>2490610</v>
      </c>
      <c r="Q20" s="41">
        <v>143</v>
      </c>
      <c r="R20" s="41">
        <v>2603000</v>
      </c>
      <c r="S20" s="41">
        <v>73.115000000000009</v>
      </c>
      <c r="T20" s="41">
        <v>1298978</v>
      </c>
      <c r="U20" s="41">
        <v>130.18600000000001</v>
      </c>
      <c r="V20" s="41">
        <v>2417875</v>
      </c>
      <c r="W20" s="41">
        <v>101.0031</v>
      </c>
      <c r="X20" s="41">
        <v>1641690</v>
      </c>
      <c r="Y20" s="41">
        <v>214.70116999999999</v>
      </c>
      <c r="Z20" s="41">
        <v>2666950.8659999999</v>
      </c>
      <c r="AA20" s="48">
        <f t="shared" si="3"/>
        <v>1540.6435699999997</v>
      </c>
      <c r="AB20" s="48">
        <f t="shared" si="3"/>
        <v>29783867.866</v>
      </c>
      <c r="AC20" s="1"/>
      <c r="AD20" s="1"/>
    </row>
    <row r="21" spans="1:69" x14ac:dyDescent="0.25">
      <c r="A21" s="46">
        <v>1805</v>
      </c>
      <c r="B21" s="52" t="s">
        <v>66</v>
      </c>
      <c r="C21" s="41">
        <v>38.541140000000006</v>
      </c>
      <c r="D21" s="41">
        <v>294877.33760000003</v>
      </c>
      <c r="E21" s="41">
        <v>41.205150000000003</v>
      </c>
      <c r="F21" s="41">
        <v>296052.0098</v>
      </c>
      <c r="G21" s="41">
        <v>29.889949699999999</v>
      </c>
      <c r="H21" s="41">
        <v>263826.82480000006</v>
      </c>
      <c r="I21" s="36">
        <v>40.062147100000004</v>
      </c>
      <c r="J21" s="36">
        <v>327049.60029999999</v>
      </c>
      <c r="K21" s="41">
        <v>27.919599999999999</v>
      </c>
      <c r="L21" s="41">
        <v>256549.46</v>
      </c>
      <c r="M21" s="41">
        <v>89.715516799999989</v>
      </c>
      <c r="N21" s="41">
        <v>740686.22620000015</v>
      </c>
      <c r="O21" s="41">
        <v>89.067010199999999</v>
      </c>
      <c r="P21" s="41">
        <v>802426.5257</v>
      </c>
      <c r="Q21" s="41">
        <v>122.53879999999999</v>
      </c>
      <c r="R21" s="41">
        <v>1155943.7985</v>
      </c>
      <c r="S21" s="41">
        <v>79.995850000000004</v>
      </c>
      <c r="T21" s="41">
        <v>658759.22710000002</v>
      </c>
      <c r="U21" s="41">
        <v>145.74619000000001</v>
      </c>
      <c r="V21" s="41">
        <v>1508328.7724000001</v>
      </c>
      <c r="W21" s="41">
        <v>87.097649999999987</v>
      </c>
      <c r="X21" s="41">
        <v>767068.18099999998</v>
      </c>
      <c r="Y21" s="41">
        <v>113.59564</v>
      </c>
      <c r="Z21" s="41">
        <v>1161532.4981</v>
      </c>
      <c r="AA21" s="48">
        <f t="shared" si="3"/>
        <v>905.37464379999983</v>
      </c>
      <c r="AB21" s="48">
        <f t="shared" si="3"/>
        <v>8233100.4615000002</v>
      </c>
      <c r="AC21" s="1"/>
      <c r="AD21" s="1"/>
    </row>
    <row r="22" spans="1:69" ht="26.25" x14ac:dyDescent="0.25">
      <c r="A22" s="53">
        <v>1806</v>
      </c>
      <c r="B22" s="54" t="s">
        <v>67</v>
      </c>
      <c r="C22" s="55">
        <v>80.81031820000004</v>
      </c>
      <c r="D22" s="55">
        <v>635622.76960000012</v>
      </c>
      <c r="E22" s="55">
        <v>129.17155170000004</v>
      </c>
      <c r="F22" s="55">
        <v>590959.70540000009</v>
      </c>
      <c r="G22" s="55">
        <v>142.90108440000009</v>
      </c>
      <c r="H22" s="55">
        <v>974916.54479999992</v>
      </c>
      <c r="I22" s="36">
        <v>214.0346201000001</v>
      </c>
      <c r="J22" s="36">
        <v>1653704.9017000003</v>
      </c>
      <c r="K22" s="55">
        <v>172.62780999999995</v>
      </c>
      <c r="L22" s="55">
        <v>1406693.0763999997</v>
      </c>
      <c r="M22" s="55">
        <v>93.795825100000002</v>
      </c>
      <c r="N22" s="55">
        <v>935790.84750000015</v>
      </c>
      <c r="O22" s="56">
        <v>47.771722600000011</v>
      </c>
      <c r="P22" s="56">
        <v>376807.66229999991</v>
      </c>
      <c r="Q22" s="41">
        <v>101.01063749999997</v>
      </c>
      <c r="R22" s="41">
        <v>776984.39999999991</v>
      </c>
      <c r="S22" s="41">
        <v>127.3214354</v>
      </c>
      <c r="T22" s="41">
        <v>837326.70229999989</v>
      </c>
      <c r="U22" s="41">
        <v>183.45947489999998</v>
      </c>
      <c r="V22" s="41">
        <v>1310438.7664999997</v>
      </c>
      <c r="W22" s="41">
        <v>243.93933569999996</v>
      </c>
      <c r="X22" s="41">
        <v>1746030.9248999993</v>
      </c>
      <c r="Y22" s="41">
        <v>190.8856849</v>
      </c>
      <c r="Z22" s="41">
        <v>1127716.2796999998</v>
      </c>
      <c r="AA22" s="48">
        <f t="shared" si="3"/>
        <v>1727.7295005000001</v>
      </c>
      <c r="AB22" s="48">
        <f t="shared" si="3"/>
        <v>12372992.581099998</v>
      </c>
      <c r="AC22" s="5"/>
      <c r="AD22" s="5"/>
      <c r="AE22" s="5"/>
      <c r="AF22" s="5"/>
      <c r="AG22" s="5"/>
      <c r="AH22" s="5"/>
      <c r="AI22" s="6"/>
      <c r="AJ22" s="6"/>
    </row>
    <row r="23" spans="1:69" x14ac:dyDescent="0.25">
      <c r="A23" s="57"/>
      <c r="B23" s="58" t="s">
        <v>68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1"/>
      <c r="AB23" s="61"/>
      <c r="AC23" s="62"/>
      <c r="AE23" s="136"/>
      <c r="AF23" s="136"/>
    </row>
    <row r="24" spans="1:69" ht="39" thickBot="1" x14ac:dyDescent="0.3">
      <c r="A24" s="29" t="s">
        <v>69</v>
      </c>
      <c r="B24" s="63" t="s">
        <v>70</v>
      </c>
      <c r="C24" s="59">
        <f t="shared" ref="C24:AB24" si="4">SUM(C25:C31)</f>
        <v>101.25847000000002</v>
      </c>
      <c r="D24" s="59">
        <f t="shared" si="4"/>
        <v>708867.03599999985</v>
      </c>
      <c r="E24" s="59">
        <f t="shared" si="4"/>
        <v>624.66689499999995</v>
      </c>
      <c r="F24" s="59">
        <f t="shared" si="4"/>
        <v>5891437.631000001</v>
      </c>
      <c r="G24" s="59">
        <f t="shared" si="4"/>
        <v>384.42756589999993</v>
      </c>
      <c r="H24" s="59">
        <f t="shared" si="4"/>
        <v>3497141.6769999997</v>
      </c>
      <c r="I24" s="59">
        <f t="shared" si="4"/>
        <v>693.18047160000015</v>
      </c>
      <c r="J24" s="59">
        <f t="shared" si="4"/>
        <v>7138151.9927000003</v>
      </c>
      <c r="K24" s="59">
        <f t="shared" si="4"/>
        <v>520.67711420000012</v>
      </c>
      <c r="L24" s="59">
        <f t="shared" si="4"/>
        <v>5375878.7635999983</v>
      </c>
      <c r="M24" s="59">
        <f t="shared" si="4"/>
        <v>698.42799000000002</v>
      </c>
      <c r="N24" s="59">
        <f t="shared" si="4"/>
        <v>7037794.2423</v>
      </c>
      <c r="O24" s="59">
        <f t="shared" si="4"/>
        <v>95.47833399999999</v>
      </c>
      <c r="P24" s="59">
        <f t="shared" si="4"/>
        <v>941416.01620000019</v>
      </c>
      <c r="Q24" s="59">
        <f t="shared" si="4"/>
        <v>86.807395000000014</v>
      </c>
      <c r="R24" s="59">
        <f t="shared" si="4"/>
        <v>977577.34100000001</v>
      </c>
      <c r="S24" s="59">
        <f t="shared" si="4"/>
        <v>110.39516000000003</v>
      </c>
      <c r="T24" s="59">
        <f t="shared" si="4"/>
        <v>1144479.2002999999</v>
      </c>
      <c r="U24" s="59">
        <f t="shared" si="4"/>
        <v>780.48995459999992</v>
      </c>
      <c r="V24" s="59">
        <f t="shared" si="4"/>
        <v>7656283.7587000001</v>
      </c>
      <c r="W24" s="59">
        <f t="shared" si="4"/>
        <v>862.53013550000014</v>
      </c>
      <c r="X24" s="59">
        <f t="shared" si="4"/>
        <v>7274202.7180000013</v>
      </c>
      <c r="Y24" s="59">
        <f t="shared" si="4"/>
        <v>586.46589900000004</v>
      </c>
      <c r="Z24" s="59">
        <f t="shared" si="4"/>
        <v>6080418.6581000006</v>
      </c>
      <c r="AA24" s="59">
        <f t="shared" si="4"/>
        <v>5544.8053848</v>
      </c>
      <c r="AB24" s="64">
        <f t="shared" si="4"/>
        <v>53723649.034899987</v>
      </c>
      <c r="AC24" s="65"/>
      <c r="AD24" s="65"/>
      <c r="AE24" s="38"/>
      <c r="AF24" s="3"/>
      <c r="AG24" s="3"/>
      <c r="AH24" s="3"/>
    </row>
    <row r="25" spans="1:69" x14ac:dyDescent="0.25">
      <c r="A25" s="34" t="s">
        <v>71</v>
      </c>
      <c r="B25" s="66" t="s">
        <v>72</v>
      </c>
      <c r="C25" s="41">
        <v>57.150000000000006</v>
      </c>
      <c r="D25" s="41">
        <v>289635.97499999998</v>
      </c>
      <c r="E25" s="41">
        <v>60.25</v>
      </c>
      <c r="F25" s="41">
        <v>461142.75</v>
      </c>
      <c r="G25" s="41">
        <v>179.39999999999998</v>
      </c>
      <c r="H25" s="41">
        <v>1485368.8800000001</v>
      </c>
      <c r="I25" s="36">
        <v>24.21</v>
      </c>
      <c r="J25" s="36">
        <v>222429.3</v>
      </c>
      <c r="K25" s="41">
        <v>37.725000000000001</v>
      </c>
      <c r="L25" s="41">
        <v>360291.20999999996</v>
      </c>
      <c r="M25" s="41">
        <v>78.660000000000011</v>
      </c>
      <c r="N25" s="41">
        <v>743490.43199999991</v>
      </c>
      <c r="O25" s="41">
        <v>57.150000000000006</v>
      </c>
      <c r="P25" s="41">
        <v>560556.60600000003</v>
      </c>
      <c r="Q25" s="41">
        <v>15.580400000000001</v>
      </c>
      <c r="R25" s="41">
        <v>188512.36920000002</v>
      </c>
      <c r="S25" s="41">
        <v>18.007400000000001</v>
      </c>
      <c r="T25" s="41">
        <v>117297.99909999999</v>
      </c>
      <c r="U25" s="41">
        <v>0.18</v>
      </c>
      <c r="V25" s="41">
        <v>2617.1999999999998</v>
      </c>
      <c r="W25" s="41">
        <v>146.4</v>
      </c>
      <c r="X25" s="41">
        <v>157878.90000000002</v>
      </c>
      <c r="Y25" s="41">
        <v>63.599199999999996</v>
      </c>
      <c r="Z25" s="41">
        <v>487253.33589999995</v>
      </c>
      <c r="AA25" s="48">
        <f t="shared" ref="AA25:AB32" si="5">C25+E25+G25+I25+K25+M25+O25+Q25+S25+U25+W25+Y25</f>
        <v>738.3119999999999</v>
      </c>
      <c r="AB25" s="48">
        <f t="shared" si="5"/>
        <v>5076474.9572000001</v>
      </c>
      <c r="AC25" s="67"/>
      <c r="AD25" s="3"/>
      <c r="AE25" s="3"/>
      <c r="AF25" s="3"/>
    </row>
    <row r="26" spans="1:69" x14ac:dyDescent="0.25">
      <c r="A26" s="46" t="s">
        <v>33</v>
      </c>
      <c r="B26" s="52" t="s">
        <v>73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8">
        <f t="shared" si="5"/>
        <v>0</v>
      </c>
      <c r="AB26" s="48">
        <f t="shared" si="5"/>
        <v>0</v>
      </c>
      <c r="AC26" s="3"/>
      <c r="AD26" s="3" t="s">
        <v>221</v>
      </c>
      <c r="AE26" s="3"/>
      <c r="AF26" s="3"/>
    </row>
    <row r="27" spans="1:69" x14ac:dyDescent="0.25">
      <c r="A27" s="46" t="s">
        <v>227</v>
      </c>
      <c r="B27" s="52" t="s">
        <v>74</v>
      </c>
      <c r="C27" s="36">
        <v>2.77772</v>
      </c>
      <c r="D27" s="36">
        <v>30307.424100000004</v>
      </c>
      <c r="E27" s="36">
        <v>547.26740499999994</v>
      </c>
      <c r="F27" s="36">
        <v>5260547.9986000005</v>
      </c>
      <c r="G27" s="36">
        <v>152.05558299999996</v>
      </c>
      <c r="H27" s="36">
        <v>1468973.1778999998</v>
      </c>
      <c r="I27" s="36">
        <v>634.33630500000015</v>
      </c>
      <c r="J27" s="36">
        <v>6570198.2407</v>
      </c>
      <c r="K27" s="36">
        <v>425.02070420000007</v>
      </c>
      <c r="L27" s="36">
        <v>4391020.4375999989</v>
      </c>
      <c r="M27" s="68">
        <v>552.01486999999997</v>
      </c>
      <c r="N27" s="68">
        <v>5542486.7072000001</v>
      </c>
      <c r="O27" s="68">
        <v>2.8327539999999996</v>
      </c>
      <c r="P27" s="68">
        <v>31917.582299999998</v>
      </c>
      <c r="Q27" s="68">
        <v>11.806775000000004</v>
      </c>
      <c r="R27" s="68">
        <v>120423.16020000001</v>
      </c>
      <c r="S27" s="68">
        <v>22.786780000000004</v>
      </c>
      <c r="T27" s="68">
        <v>241212.19799999995</v>
      </c>
      <c r="U27" s="68">
        <v>699.52734459999999</v>
      </c>
      <c r="V27" s="68">
        <v>6727252.4271999998</v>
      </c>
      <c r="W27" s="68">
        <v>655.38238400000012</v>
      </c>
      <c r="X27" s="68">
        <v>6433001.7153000012</v>
      </c>
      <c r="Y27" s="68">
        <v>447.73274900000007</v>
      </c>
      <c r="Z27" s="68">
        <v>4740140.2389000002</v>
      </c>
      <c r="AA27" s="48">
        <f t="shared" si="5"/>
        <v>4153.5413738000007</v>
      </c>
      <c r="AB27" s="48">
        <f t="shared" si="5"/>
        <v>41557481.307999991</v>
      </c>
      <c r="AC27" s="3"/>
      <c r="AD27" s="3"/>
      <c r="AE27" s="3"/>
      <c r="AF27" s="3"/>
    </row>
    <row r="28" spans="1:69" x14ac:dyDescent="0.25">
      <c r="A28" s="46" t="s">
        <v>34</v>
      </c>
      <c r="B28" s="52" t="s">
        <v>75</v>
      </c>
      <c r="C28" s="36">
        <v>38.236330000000009</v>
      </c>
      <c r="D28" s="36">
        <v>369014.88409999997</v>
      </c>
      <c r="E28" s="36">
        <v>17.025300000000005</v>
      </c>
      <c r="F28" s="36">
        <v>167992.83049999998</v>
      </c>
      <c r="G28" s="36">
        <v>50.757002899999996</v>
      </c>
      <c r="H28" s="36">
        <v>522357.93439999991</v>
      </c>
      <c r="I28" s="36">
        <v>31.257166599999991</v>
      </c>
      <c r="J28" s="36">
        <v>320934.27770000004</v>
      </c>
      <c r="K28" s="36">
        <v>56.729940000000006</v>
      </c>
      <c r="L28" s="36">
        <v>609727.50170000014</v>
      </c>
      <c r="M28" s="68">
        <v>67.539300000000011</v>
      </c>
      <c r="N28" s="68">
        <v>750733.15470000007</v>
      </c>
      <c r="O28" s="68">
        <v>34.663579999999982</v>
      </c>
      <c r="P28" s="68">
        <v>347589.82790000015</v>
      </c>
      <c r="Q28" s="68">
        <v>57.389510000000001</v>
      </c>
      <c r="R28" s="68">
        <v>645456.0416</v>
      </c>
      <c r="S28" s="68">
        <v>68.60990000000001</v>
      </c>
      <c r="T28" s="68">
        <v>777036.06819999986</v>
      </c>
      <c r="U28" s="68">
        <v>79.461009999999959</v>
      </c>
      <c r="V28" s="68">
        <v>909181.32869999937</v>
      </c>
      <c r="W28" s="68">
        <v>58.270591500000002</v>
      </c>
      <c r="X28" s="68">
        <v>660307.06160000002</v>
      </c>
      <c r="Y28" s="68">
        <v>74.088869999999986</v>
      </c>
      <c r="Z28" s="68">
        <v>839125.77480000001</v>
      </c>
      <c r="AA28" s="48">
        <f t="shared" si="5"/>
        <v>634.02850100000001</v>
      </c>
      <c r="AB28" s="48">
        <f t="shared" si="5"/>
        <v>6919456.685899999</v>
      </c>
      <c r="AC28" s="3"/>
      <c r="AD28" s="3"/>
      <c r="AE28" s="3"/>
      <c r="AF28" s="3"/>
    </row>
    <row r="29" spans="1:69" x14ac:dyDescent="0.25">
      <c r="A29" s="46" t="s">
        <v>35</v>
      </c>
      <c r="B29" s="52" t="s">
        <v>76</v>
      </c>
      <c r="C29" s="41">
        <v>0.14742</v>
      </c>
      <c r="D29" s="41">
        <v>2202.1520999999998</v>
      </c>
      <c r="E29" s="41">
        <v>0.10319</v>
      </c>
      <c r="F29" s="41">
        <v>1572.6822999999999</v>
      </c>
      <c r="G29" s="41">
        <v>0.63843000000000005</v>
      </c>
      <c r="H29" s="41">
        <v>9924.3065999999999</v>
      </c>
      <c r="I29" s="36">
        <v>0.23199999999999998</v>
      </c>
      <c r="J29" s="36">
        <v>4967.2816999999995</v>
      </c>
      <c r="K29" s="41">
        <v>0.66847000000000001</v>
      </c>
      <c r="L29" s="41">
        <v>13799.614300000001</v>
      </c>
      <c r="M29" s="41">
        <v>4.0820000000000002E-2</v>
      </c>
      <c r="N29" s="41">
        <v>741.94839999999999</v>
      </c>
      <c r="O29" s="41">
        <v>0</v>
      </c>
      <c r="P29" s="41">
        <v>0</v>
      </c>
      <c r="Q29" s="41">
        <v>0.55271000000000003</v>
      </c>
      <c r="R29" s="41">
        <v>9538.1698000000015</v>
      </c>
      <c r="S29" s="41">
        <v>0.13608000000000001</v>
      </c>
      <c r="T29" s="41">
        <v>2264.4119999999998</v>
      </c>
      <c r="U29" s="41">
        <v>0.34560000000000002</v>
      </c>
      <c r="V29" s="41">
        <v>7467.7662</v>
      </c>
      <c r="W29" s="41">
        <v>0.27216000000000001</v>
      </c>
      <c r="X29" s="41">
        <v>4789.2796000000008</v>
      </c>
      <c r="Y29" s="41">
        <v>0.76407999999999998</v>
      </c>
      <c r="Z29" s="41">
        <v>13632.308499999999</v>
      </c>
      <c r="AA29" s="48">
        <f t="shared" si="5"/>
        <v>3.9009600000000004</v>
      </c>
      <c r="AB29" s="48">
        <f t="shared" si="5"/>
        <v>70899.921499999997</v>
      </c>
      <c r="AC29" s="3"/>
      <c r="AD29" s="3"/>
      <c r="AE29" s="3"/>
      <c r="AF29" s="3"/>
    </row>
    <row r="30" spans="1:69" x14ac:dyDescent="0.25">
      <c r="A30" s="46" t="s">
        <v>36</v>
      </c>
      <c r="B30" s="42" t="s">
        <v>77</v>
      </c>
      <c r="C30" s="36">
        <v>2.9470000000000001</v>
      </c>
      <c r="D30" s="36">
        <v>17706.600699999999</v>
      </c>
      <c r="E30" s="36">
        <v>2.0999999999999998E-2</v>
      </c>
      <c r="F30" s="36">
        <v>181.36959999999999</v>
      </c>
      <c r="G30" s="36">
        <v>1.5765499999999999</v>
      </c>
      <c r="H30" s="36">
        <v>10517.3781</v>
      </c>
      <c r="I30" s="36">
        <v>3.145</v>
      </c>
      <c r="J30" s="36">
        <v>19622.892599999999</v>
      </c>
      <c r="K30" s="36">
        <v>0.53300000000000003</v>
      </c>
      <c r="L30" s="36">
        <v>1040</v>
      </c>
      <c r="M30" s="68">
        <v>0.17299999999999999</v>
      </c>
      <c r="N30" s="68">
        <v>342</v>
      </c>
      <c r="O30" s="68">
        <v>0.83200000000000007</v>
      </c>
      <c r="P30" s="68">
        <v>1352</v>
      </c>
      <c r="Q30" s="68">
        <v>1.4779999999999998</v>
      </c>
      <c r="R30" s="68">
        <v>13647.600200000001</v>
      </c>
      <c r="S30" s="68">
        <v>0.85499999999999998</v>
      </c>
      <c r="T30" s="68">
        <v>6668.5230000000001</v>
      </c>
      <c r="U30" s="68">
        <v>0.97599999999999998</v>
      </c>
      <c r="V30" s="68">
        <v>9765.0365999999995</v>
      </c>
      <c r="W30" s="68">
        <v>2.2050000000000001</v>
      </c>
      <c r="X30" s="68">
        <v>18225.761500000001</v>
      </c>
      <c r="Y30" s="68">
        <v>0.28100000000000003</v>
      </c>
      <c r="Z30" s="68">
        <v>267</v>
      </c>
      <c r="AA30" s="48">
        <f t="shared" si="5"/>
        <v>15.022550000000003</v>
      </c>
      <c r="AB30" s="48">
        <f t="shared" si="5"/>
        <v>99336.162299999996</v>
      </c>
      <c r="AC30" s="3"/>
      <c r="AD30" s="3"/>
      <c r="AE30" s="3"/>
      <c r="AF30" s="3"/>
    </row>
    <row r="31" spans="1:69" x14ac:dyDescent="0.25">
      <c r="A31" s="46" t="s">
        <v>78</v>
      </c>
      <c r="B31" s="42" t="s">
        <v>79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48">
        <f t="shared" si="5"/>
        <v>0</v>
      </c>
      <c r="AB31" s="48">
        <f t="shared" si="5"/>
        <v>0</v>
      </c>
    </row>
    <row r="32" spans="1:69" x14ac:dyDescent="0.25">
      <c r="A32" s="46" t="s">
        <v>80</v>
      </c>
      <c r="B32" s="52" t="s">
        <v>81</v>
      </c>
      <c r="C32" s="41">
        <v>52.034160000000014</v>
      </c>
      <c r="D32" s="41">
        <v>203817.11200000002</v>
      </c>
      <c r="E32" s="41">
        <v>56.402580000000007</v>
      </c>
      <c r="F32" s="41">
        <v>218304.43119999999</v>
      </c>
      <c r="G32" s="41">
        <v>68.163782000000012</v>
      </c>
      <c r="H32" s="41">
        <v>358566.08589999983</v>
      </c>
      <c r="I32" s="36">
        <v>69.357039999999984</v>
      </c>
      <c r="J32" s="36">
        <v>315565.87689999986</v>
      </c>
      <c r="K32" s="41">
        <v>54.86153010000001</v>
      </c>
      <c r="L32" s="41">
        <v>224981.84300000002</v>
      </c>
      <c r="M32" s="41">
        <v>38.066300000000005</v>
      </c>
      <c r="N32" s="41">
        <v>202338.15460000004</v>
      </c>
      <c r="O32" s="41">
        <v>64.014466699999971</v>
      </c>
      <c r="P32" s="41">
        <v>215977.13450000004</v>
      </c>
      <c r="Q32" s="41">
        <v>67.826780999999997</v>
      </c>
      <c r="R32" s="41">
        <v>275395.31680000003</v>
      </c>
      <c r="S32" s="41">
        <v>55.862882700000014</v>
      </c>
      <c r="T32" s="41">
        <v>230578.94489999991</v>
      </c>
      <c r="U32" s="41">
        <v>80.505155500000001</v>
      </c>
      <c r="V32" s="41">
        <v>279723.9301</v>
      </c>
      <c r="W32" s="41">
        <v>103.56618009999997</v>
      </c>
      <c r="X32" s="41">
        <v>499846.40920000005</v>
      </c>
      <c r="Y32" s="41">
        <v>61.683107400000004</v>
      </c>
      <c r="Z32" s="41">
        <v>208942.1486999999</v>
      </c>
      <c r="AA32" s="48">
        <f t="shared" si="5"/>
        <v>772.34396550000008</v>
      </c>
      <c r="AB32" s="48">
        <f t="shared" si="5"/>
        <v>3234037.3877999997</v>
      </c>
      <c r="AC32" s="38"/>
      <c r="AD32" s="38"/>
    </row>
    <row r="33" spans="1:38" ht="11.25" customHeight="1" x14ac:dyDescent="0.25">
      <c r="A33" s="46"/>
      <c r="B33" s="52"/>
      <c r="C33" s="41"/>
      <c r="D33" s="41"/>
      <c r="E33" s="41"/>
      <c r="F33" s="41"/>
      <c r="G33" s="41"/>
      <c r="H33" s="41"/>
      <c r="I33" s="36"/>
      <c r="J33" s="36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61"/>
      <c r="AB33" s="61"/>
      <c r="AC33" s="38"/>
      <c r="AD33" s="38"/>
    </row>
    <row r="34" spans="1:38" x14ac:dyDescent="0.25">
      <c r="A34" s="43"/>
      <c r="B34" s="44" t="s">
        <v>82</v>
      </c>
      <c r="C34" s="45">
        <f t="shared" ref="C34:AB34" si="6">SUM(C35:C38)</f>
        <v>68034.134786600014</v>
      </c>
      <c r="D34" s="45">
        <f t="shared" si="6"/>
        <v>32317823.149700001</v>
      </c>
      <c r="E34" s="45">
        <f t="shared" si="6"/>
        <v>18931.558992900002</v>
      </c>
      <c r="F34" s="45">
        <f t="shared" si="6"/>
        <v>8732612.8509999998</v>
      </c>
      <c r="G34" s="45">
        <f t="shared" si="6"/>
        <v>65832.380100000009</v>
      </c>
      <c r="H34" s="45">
        <f t="shared" si="6"/>
        <v>28857230.102900002</v>
      </c>
      <c r="I34" s="45">
        <f t="shared" si="6"/>
        <v>48228.632919999996</v>
      </c>
      <c r="J34" s="45">
        <f t="shared" si="6"/>
        <v>17914738.189600006</v>
      </c>
      <c r="K34" s="45">
        <f t="shared" si="6"/>
        <v>45766.837670000008</v>
      </c>
      <c r="L34" s="45">
        <f t="shared" si="6"/>
        <v>28084802.314599998</v>
      </c>
      <c r="M34" s="45">
        <f t="shared" si="6"/>
        <v>42558.208259999999</v>
      </c>
      <c r="N34" s="45">
        <f t="shared" si="6"/>
        <v>17628231.7291</v>
      </c>
      <c r="O34" s="45">
        <f t="shared" si="6"/>
        <v>15591.033843999998</v>
      </c>
      <c r="P34" s="45">
        <f t="shared" si="6"/>
        <v>9179142.0316000003</v>
      </c>
      <c r="Q34" s="45">
        <f t="shared" si="6"/>
        <v>17763.399417999997</v>
      </c>
      <c r="R34" s="45">
        <f t="shared" si="6"/>
        <v>8016671.3255999982</v>
      </c>
      <c r="S34" s="45">
        <f t="shared" si="6"/>
        <v>1221.0522109999997</v>
      </c>
      <c r="T34" s="45">
        <f t="shared" si="6"/>
        <v>1662324.8690999998</v>
      </c>
      <c r="U34" s="45">
        <f t="shared" si="6"/>
        <v>275.51065789999996</v>
      </c>
      <c r="V34" s="45">
        <f t="shared" si="6"/>
        <v>941749.44900000002</v>
      </c>
      <c r="W34" s="45">
        <f t="shared" si="6"/>
        <v>10473.226218000002</v>
      </c>
      <c r="X34" s="45">
        <f t="shared" si="6"/>
        <v>7899612.0520000011</v>
      </c>
      <c r="Y34" s="45">
        <f t="shared" si="6"/>
        <v>17048.039346499994</v>
      </c>
      <c r="Z34" s="45">
        <f t="shared" si="6"/>
        <v>3927669.4124000003</v>
      </c>
      <c r="AA34" s="61">
        <f t="shared" si="6"/>
        <v>351724.01442490006</v>
      </c>
      <c r="AB34" s="61">
        <f t="shared" si="6"/>
        <v>165162607.47660002</v>
      </c>
      <c r="AC34" s="38"/>
      <c r="AD34" s="38"/>
      <c r="AE34" s="69"/>
      <c r="AF34" s="69"/>
      <c r="AG34" s="69"/>
    </row>
    <row r="35" spans="1:38" ht="26.25" x14ac:dyDescent="0.25">
      <c r="A35" s="70">
        <v>17.010000000000002</v>
      </c>
      <c r="B35" s="42" t="s">
        <v>83</v>
      </c>
      <c r="C35" s="41">
        <v>36953.890540000008</v>
      </c>
      <c r="D35" s="41">
        <v>27587133.278499998</v>
      </c>
      <c r="E35" s="41">
        <v>8226.9576500000003</v>
      </c>
      <c r="F35" s="41">
        <v>6008901.1722999997</v>
      </c>
      <c r="G35" s="41">
        <v>33012.977900000005</v>
      </c>
      <c r="H35" s="41">
        <v>24618384.974799998</v>
      </c>
      <c r="I35" s="36">
        <v>18283.54494</v>
      </c>
      <c r="J35" s="36">
        <v>13008166.268500002</v>
      </c>
      <c r="K35" s="41">
        <v>35047.183730000012</v>
      </c>
      <c r="L35" s="41">
        <v>25374747.508099999</v>
      </c>
      <c r="M35" s="41">
        <v>18667.697959999998</v>
      </c>
      <c r="N35" s="41">
        <v>13371252.800999999</v>
      </c>
      <c r="O35" s="41">
        <v>10122.453305999999</v>
      </c>
      <c r="P35" s="41">
        <v>7378969.8216000004</v>
      </c>
      <c r="Q35" s="41">
        <v>7344.7751009999993</v>
      </c>
      <c r="R35" s="41">
        <v>5282285.8726999993</v>
      </c>
      <c r="S35" s="41">
        <v>1006.4308779999999</v>
      </c>
      <c r="T35" s="41">
        <v>875788.97069999983</v>
      </c>
      <c r="U35" s="41">
        <v>0.22177200000000002</v>
      </c>
      <c r="V35" s="41">
        <v>200.59829999999999</v>
      </c>
      <c r="W35" s="41">
        <v>10252.437516</v>
      </c>
      <c r="X35" s="41">
        <v>6956098.0474000005</v>
      </c>
      <c r="Y35" s="41">
        <v>467.0735775</v>
      </c>
      <c r="Z35" s="41">
        <v>375699.65179999999</v>
      </c>
      <c r="AA35" s="48">
        <f t="shared" ref="AA35:AB39" si="7">C35+E35+G35+I35+K35+M35+O35+Q35+S35+U35+W35+Y35</f>
        <v>179385.64487050005</v>
      </c>
      <c r="AB35" s="48">
        <f t="shared" si="7"/>
        <v>130837628.96570002</v>
      </c>
      <c r="AC35" s="38"/>
      <c r="AD35" s="38"/>
      <c r="AE35" s="4"/>
      <c r="AF35" s="4"/>
      <c r="AG35" s="4"/>
      <c r="AH35" s="4"/>
      <c r="AI35" s="4"/>
      <c r="AJ35" s="4"/>
      <c r="AK35" s="4"/>
      <c r="AL35" s="4"/>
    </row>
    <row r="36" spans="1:38" ht="26.25" x14ac:dyDescent="0.25">
      <c r="A36" s="70">
        <v>17.02</v>
      </c>
      <c r="B36" s="42" t="s">
        <v>84</v>
      </c>
      <c r="C36" s="41">
        <v>43.061450000000001</v>
      </c>
      <c r="D36" s="41">
        <v>113084.015</v>
      </c>
      <c r="E36" s="41">
        <v>35.559599999999996</v>
      </c>
      <c r="F36" s="41">
        <v>42735.628799999999</v>
      </c>
      <c r="G36" s="41">
        <v>11.741989999999999</v>
      </c>
      <c r="H36" s="41">
        <v>24873.545199999997</v>
      </c>
      <c r="I36" s="36">
        <v>5.1305100000000001</v>
      </c>
      <c r="J36" s="36">
        <v>23036.332900000001</v>
      </c>
      <c r="K36" s="41">
        <v>47.164499999999997</v>
      </c>
      <c r="L36" s="41">
        <v>42558.424800000008</v>
      </c>
      <c r="M36" s="41">
        <v>2.5754999999999999</v>
      </c>
      <c r="N36" s="41">
        <v>10615.948</v>
      </c>
      <c r="O36" s="41">
        <v>15.31757</v>
      </c>
      <c r="P36" s="41">
        <v>26415.299800000001</v>
      </c>
      <c r="Q36" s="41">
        <v>7.7566999999999995</v>
      </c>
      <c r="R36" s="41">
        <v>29042.866999999998</v>
      </c>
      <c r="S36" s="41">
        <v>3.4623900000000001</v>
      </c>
      <c r="T36" s="41">
        <v>12832.956</v>
      </c>
      <c r="U36" s="41">
        <v>7.4882338999999991</v>
      </c>
      <c r="V36" s="41">
        <v>18269.877800000002</v>
      </c>
      <c r="W36" s="41">
        <v>9.4405799999999989</v>
      </c>
      <c r="X36" s="41">
        <v>25619.379700000001</v>
      </c>
      <c r="Y36" s="41">
        <v>6.0949900000000001</v>
      </c>
      <c r="Z36" s="41">
        <v>34064.952500000007</v>
      </c>
      <c r="AA36" s="48">
        <f t="shared" si="7"/>
        <v>194.79401390000001</v>
      </c>
      <c r="AB36" s="48">
        <f t="shared" si="7"/>
        <v>403149.22749999998</v>
      </c>
      <c r="AC36" s="38"/>
      <c r="AD36" s="38"/>
    </row>
    <row r="37" spans="1:38" x14ac:dyDescent="0.25">
      <c r="A37" s="70">
        <v>17.03</v>
      </c>
      <c r="B37" s="42" t="s">
        <v>85</v>
      </c>
      <c r="C37" s="41">
        <v>30658.293660000003</v>
      </c>
      <c r="D37" s="41">
        <v>3338389.1935000001</v>
      </c>
      <c r="E37" s="41">
        <v>10422.530999999999</v>
      </c>
      <c r="F37" s="41">
        <v>1851428.8868</v>
      </c>
      <c r="G37" s="41">
        <v>32234.684000000001</v>
      </c>
      <c r="H37" s="41">
        <v>2907516.5430000001</v>
      </c>
      <c r="I37" s="36">
        <v>29630.577999999998</v>
      </c>
      <c r="J37" s="36">
        <v>3824019.5613000002</v>
      </c>
      <c r="K37" s="41">
        <v>10420.543000000001</v>
      </c>
      <c r="L37" s="41">
        <v>1849758.108</v>
      </c>
      <c r="M37" s="41">
        <v>23636.635000000002</v>
      </c>
      <c r="N37" s="41">
        <v>3294678.659</v>
      </c>
      <c r="O37" s="41">
        <v>5220.6599999999989</v>
      </c>
      <c r="P37" s="41">
        <v>837921.00950000004</v>
      </c>
      <c r="Q37" s="41">
        <v>10044.900000000001</v>
      </c>
      <c r="R37" s="41">
        <v>1609958.6798999999</v>
      </c>
      <c r="S37" s="41">
        <v>22.191999999999997</v>
      </c>
      <c r="T37" s="41">
        <v>19543.412</v>
      </c>
      <c r="U37" s="41">
        <v>6.3140000000000001</v>
      </c>
      <c r="V37" s="41">
        <v>13848.1896</v>
      </c>
      <c r="W37" s="41">
        <v>1.2340000000000002</v>
      </c>
      <c r="X37" s="41">
        <v>1379.9742000000001</v>
      </c>
      <c r="Y37" s="41">
        <v>16404.511999999995</v>
      </c>
      <c r="Z37" s="41">
        <v>2633115.1336000003</v>
      </c>
      <c r="AA37" s="48">
        <f t="shared" si="7"/>
        <v>168703.07665999999</v>
      </c>
      <c r="AB37" s="48">
        <f t="shared" si="7"/>
        <v>22181557.350400001</v>
      </c>
      <c r="AC37" s="38"/>
      <c r="AD37" s="38"/>
    </row>
    <row r="38" spans="1:38" x14ac:dyDescent="0.25">
      <c r="A38" s="70" t="s">
        <v>86</v>
      </c>
      <c r="B38" s="42" t="s">
        <v>87</v>
      </c>
      <c r="C38" s="41">
        <v>378.88913659999992</v>
      </c>
      <c r="D38" s="41">
        <v>1279216.6627</v>
      </c>
      <c r="E38" s="41">
        <v>246.51074290000005</v>
      </c>
      <c r="F38" s="41">
        <v>829547.16310000035</v>
      </c>
      <c r="G38" s="41">
        <v>572.97620999999958</v>
      </c>
      <c r="H38" s="41">
        <v>1306455.0398999997</v>
      </c>
      <c r="I38" s="36">
        <v>309.37946999999969</v>
      </c>
      <c r="J38" s="36">
        <v>1059516.0269000002</v>
      </c>
      <c r="K38" s="41">
        <v>251.94644</v>
      </c>
      <c r="L38" s="41">
        <v>817738.27370000014</v>
      </c>
      <c r="M38" s="41">
        <v>251.29980000000003</v>
      </c>
      <c r="N38" s="41">
        <v>951684.32109999994</v>
      </c>
      <c r="O38" s="41">
        <v>232.60296800000009</v>
      </c>
      <c r="P38" s="41">
        <v>935835.90069999953</v>
      </c>
      <c r="Q38" s="41">
        <v>365.96761700000002</v>
      </c>
      <c r="R38" s="41">
        <v>1095383.906</v>
      </c>
      <c r="S38" s="41">
        <v>188.96694299999999</v>
      </c>
      <c r="T38" s="41">
        <v>754159.53039999981</v>
      </c>
      <c r="U38" s="41">
        <v>261.48665199999994</v>
      </c>
      <c r="V38" s="41">
        <v>909430.78330000001</v>
      </c>
      <c r="W38" s="41">
        <v>210.11412200000009</v>
      </c>
      <c r="X38" s="41">
        <v>916514.65070000035</v>
      </c>
      <c r="Y38" s="41">
        <v>170.35877900000003</v>
      </c>
      <c r="Z38" s="41">
        <v>884789.6745000002</v>
      </c>
      <c r="AA38" s="48">
        <f t="shared" si="7"/>
        <v>3440.4988804999994</v>
      </c>
      <c r="AB38" s="48">
        <f t="shared" si="7"/>
        <v>11740271.933</v>
      </c>
      <c r="AC38" s="3"/>
      <c r="AD38" s="3"/>
    </row>
    <row r="39" spans="1:38" x14ac:dyDescent="0.25">
      <c r="A39" s="70" t="s">
        <v>88</v>
      </c>
      <c r="B39" s="42" t="s">
        <v>89</v>
      </c>
      <c r="C39" s="55">
        <v>49.710369999999998</v>
      </c>
      <c r="D39" s="55">
        <v>72714.554600000003</v>
      </c>
      <c r="E39" s="55">
        <v>35.285230000000013</v>
      </c>
      <c r="F39" s="55">
        <v>51735.295200000008</v>
      </c>
      <c r="G39" s="55">
        <v>45.177109999999999</v>
      </c>
      <c r="H39" s="55">
        <v>55842.009600000012</v>
      </c>
      <c r="I39" s="36">
        <v>39.196590000000022</v>
      </c>
      <c r="J39" s="36">
        <v>54750.674800000008</v>
      </c>
      <c r="K39" s="55">
        <v>45.544980000000024</v>
      </c>
      <c r="L39" s="55">
        <v>41714.252499999988</v>
      </c>
      <c r="M39" s="56">
        <v>33.759969999999996</v>
      </c>
      <c r="N39" s="56">
        <v>28185.839900000003</v>
      </c>
      <c r="O39" s="41">
        <v>32.596820000000001</v>
      </c>
      <c r="P39" s="41">
        <v>27978.013500000001</v>
      </c>
      <c r="Q39" s="41">
        <v>38.529399999999995</v>
      </c>
      <c r="R39" s="41">
        <v>27949.938099999999</v>
      </c>
      <c r="S39" s="41">
        <v>31.037500000000001</v>
      </c>
      <c r="T39" s="41">
        <v>22449.356200000002</v>
      </c>
      <c r="U39" s="41">
        <v>35.648212000000008</v>
      </c>
      <c r="V39" s="41">
        <v>39096.212699999996</v>
      </c>
      <c r="W39" s="41">
        <v>43.331001999999998</v>
      </c>
      <c r="X39" s="41">
        <v>33238.98599999999</v>
      </c>
      <c r="Y39" s="41">
        <v>28.71434</v>
      </c>
      <c r="Z39" s="41">
        <v>22260.666599999993</v>
      </c>
      <c r="AA39" s="48">
        <f t="shared" si="7"/>
        <v>458.53152400000005</v>
      </c>
      <c r="AB39" s="48">
        <f t="shared" si="7"/>
        <v>477915.79969999992</v>
      </c>
      <c r="AC39" s="3"/>
      <c r="AD39" s="3"/>
    </row>
    <row r="40" spans="1:38" x14ac:dyDescent="0.25">
      <c r="A40" s="46"/>
      <c r="B40" s="71" t="s">
        <v>90</v>
      </c>
      <c r="C40" s="72"/>
      <c r="D40" s="73"/>
      <c r="E40" s="73"/>
      <c r="F40" s="73"/>
      <c r="G40" s="73"/>
      <c r="H40" s="73"/>
      <c r="I40" s="36"/>
      <c r="J40" s="36"/>
      <c r="K40" s="73"/>
      <c r="L40" s="73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48"/>
      <c r="AB40" s="48"/>
      <c r="AC40" s="1"/>
      <c r="AD40" s="1"/>
    </row>
    <row r="41" spans="1:38" x14ac:dyDescent="0.25">
      <c r="A41" s="43" t="s">
        <v>18</v>
      </c>
      <c r="B41" s="52" t="s">
        <v>19</v>
      </c>
      <c r="C41" s="68">
        <v>864.40710000000036</v>
      </c>
      <c r="D41" s="68">
        <v>1128517.5103999993</v>
      </c>
      <c r="E41" s="68">
        <v>827.75852999999972</v>
      </c>
      <c r="F41" s="68">
        <v>1069753.1659999997</v>
      </c>
      <c r="G41" s="68">
        <v>1112.1792800000003</v>
      </c>
      <c r="H41" s="68">
        <v>1497998.5913</v>
      </c>
      <c r="I41" s="68">
        <v>1005.0871773000002</v>
      </c>
      <c r="J41" s="68">
        <v>907292.57019999984</v>
      </c>
      <c r="K41" s="68">
        <v>961.94870000000014</v>
      </c>
      <c r="L41" s="68">
        <v>773054.29520000028</v>
      </c>
      <c r="M41" s="68">
        <v>938.84927999999968</v>
      </c>
      <c r="N41" s="68">
        <v>643773.56089999981</v>
      </c>
      <c r="O41" s="68">
        <v>1062.8259499999997</v>
      </c>
      <c r="P41" s="68">
        <v>775768.49840000016</v>
      </c>
      <c r="Q41" s="68">
        <v>748.98762999999974</v>
      </c>
      <c r="R41" s="68">
        <v>635682.83030000026</v>
      </c>
      <c r="S41" s="68">
        <v>797.13160000000005</v>
      </c>
      <c r="T41" s="68">
        <v>601116.17989999999</v>
      </c>
      <c r="U41" s="68">
        <v>839.23996000000022</v>
      </c>
      <c r="V41" s="68">
        <v>625713.57440000016</v>
      </c>
      <c r="W41" s="68">
        <v>856.80328999999983</v>
      </c>
      <c r="X41" s="68">
        <v>648919.29019999993</v>
      </c>
      <c r="Y41" s="68">
        <v>734.5893199999997</v>
      </c>
      <c r="Z41" s="68">
        <v>564821.48719999986</v>
      </c>
      <c r="AA41" s="48">
        <f t="shared" ref="AA41:AB45" si="8">C41+E41+G41+I41+K41+M41+O41+Q41+S41+U41+W41+Y41</f>
        <v>10749.807817299999</v>
      </c>
      <c r="AB41" s="48">
        <f t="shared" si="8"/>
        <v>9872411.5543999989</v>
      </c>
      <c r="AC41" s="3"/>
      <c r="AD41" s="3"/>
    </row>
    <row r="42" spans="1:38" x14ac:dyDescent="0.25">
      <c r="A42" s="43" t="s">
        <v>17</v>
      </c>
      <c r="B42" s="52" t="s">
        <v>91</v>
      </c>
      <c r="C42" s="41">
        <v>18.678699999999999</v>
      </c>
      <c r="D42" s="41">
        <v>26780.376799999998</v>
      </c>
      <c r="E42" s="41">
        <v>25.01426</v>
      </c>
      <c r="F42" s="41">
        <v>31563.666000000001</v>
      </c>
      <c r="G42" s="41">
        <v>0.49120000000000003</v>
      </c>
      <c r="H42" s="41">
        <v>346.04949999999997</v>
      </c>
      <c r="I42" s="36">
        <v>0.27448</v>
      </c>
      <c r="J42" s="36">
        <v>171.1567</v>
      </c>
      <c r="K42" s="41">
        <v>35.313270000000003</v>
      </c>
      <c r="L42" s="41">
        <v>13644.1131</v>
      </c>
      <c r="M42" s="41">
        <v>3.6876600000000006</v>
      </c>
      <c r="N42" s="41">
        <v>3157.6721000000002</v>
      </c>
      <c r="O42" s="41">
        <v>6.4408100000000008</v>
      </c>
      <c r="P42" s="41">
        <v>8195.9529000000002</v>
      </c>
      <c r="Q42" s="41">
        <v>1.5306699999999998</v>
      </c>
      <c r="R42" s="41">
        <v>2408.0872999999997</v>
      </c>
      <c r="S42" s="41">
        <v>2.28389</v>
      </c>
      <c r="T42" s="41">
        <v>6814.2435000000005</v>
      </c>
      <c r="U42" s="41">
        <v>3.3583600000000002</v>
      </c>
      <c r="V42" s="41">
        <v>2540.0309999999999</v>
      </c>
      <c r="W42" s="41">
        <v>1.0045999999999999</v>
      </c>
      <c r="X42" s="41">
        <v>1014.0355999999999</v>
      </c>
      <c r="Y42" s="41">
        <v>3.9582999999999999</v>
      </c>
      <c r="Z42" s="41">
        <v>1608.2154</v>
      </c>
      <c r="AA42" s="48">
        <f t="shared" si="8"/>
        <v>102.03619999999998</v>
      </c>
      <c r="AB42" s="48">
        <f t="shared" si="8"/>
        <v>98243.599900000001</v>
      </c>
      <c r="AC42" s="1"/>
      <c r="AD42" s="1"/>
    </row>
    <row r="43" spans="1:38" x14ac:dyDescent="0.25">
      <c r="A43" s="43">
        <v>714.5</v>
      </c>
      <c r="B43" s="52" t="s">
        <v>92</v>
      </c>
      <c r="C43" s="41">
        <v>80.903859999999995</v>
      </c>
      <c r="D43" s="41">
        <v>110658.38989999998</v>
      </c>
      <c r="E43" s="41">
        <v>115.94166000000003</v>
      </c>
      <c r="F43" s="41">
        <v>149226.49829999998</v>
      </c>
      <c r="G43" s="41">
        <v>82.76792660000001</v>
      </c>
      <c r="H43" s="41">
        <v>102807.9039</v>
      </c>
      <c r="I43" s="36">
        <v>105.87760340000003</v>
      </c>
      <c r="J43" s="36">
        <v>104742.65939999999</v>
      </c>
      <c r="K43" s="41">
        <v>138.11426000000003</v>
      </c>
      <c r="L43" s="41">
        <v>124250.94819999993</v>
      </c>
      <c r="M43" s="41">
        <v>174.18993</v>
      </c>
      <c r="N43" s="41">
        <v>140363.67609999998</v>
      </c>
      <c r="O43" s="41">
        <v>294.97768999999994</v>
      </c>
      <c r="P43" s="41">
        <v>199869.4473</v>
      </c>
      <c r="Q43" s="41">
        <v>160.83560000000003</v>
      </c>
      <c r="R43" s="41">
        <v>114276.71739999998</v>
      </c>
      <c r="S43" s="41">
        <v>183.34283239999999</v>
      </c>
      <c r="T43" s="41">
        <v>131455.0227</v>
      </c>
      <c r="U43" s="41">
        <v>118.64417480000004</v>
      </c>
      <c r="V43" s="41">
        <v>108206.31</v>
      </c>
      <c r="W43" s="41">
        <v>160.48868440000004</v>
      </c>
      <c r="X43" s="41">
        <v>156793.87390000001</v>
      </c>
      <c r="Y43" s="41">
        <v>120.2644244</v>
      </c>
      <c r="Z43" s="41">
        <v>126835.9075</v>
      </c>
      <c r="AA43" s="48">
        <f t="shared" si="8"/>
        <v>1736.3486460000001</v>
      </c>
      <c r="AB43" s="48">
        <f t="shared" si="8"/>
        <v>1569487.3546</v>
      </c>
    </row>
    <row r="44" spans="1:38" x14ac:dyDescent="0.25">
      <c r="A44" s="43" t="s">
        <v>93</v>
      </c>
      <c r="B44" s="52" t="s">
        <v>94</v>
      </c>
      <c r="C44" s="41">
        <v>19.803060000000002</v>
      </c>
      <c r="D44" s="41">
        <v>11932.5825</v>
      </c>
      <c r="E44" s="41">
        <v>11.13992</v>
      </c>
      <c r="F44" s="41">
        <v>8635.1421000000009</v>
      </c>
      <c r="G44" s="41">
        <v>19.510110000000001</v>
      </c>
      <c r="H44" s="41">
        <v>12165.5987</v>
      </c>
      <c r="I44" s="36">
        <v>19.701249999999998</v>
      </c>
      <c r="J44" s="36">
        <v>10571.703799999999</v>
      </c>
      <c r="K44" s="41">
        <v>15.59883</v>
      </c>
      <c r="L44" s="41">
        <v>6545.389799999999</v>
      </c>
      <c r="M44" s="41">
        <v>16.157990000000002</v>
      </c>
      <c r="N44" s="41">
        <v>8417.5957999999991</v>
      </c>
      <c r="O44" s="41">
        <v>17.853429999999999</v>
      </c>
      <c r="P44" s="41">
        <v>10712.390500000001</v>
      </c>
      <c r="Q44" s="41">
        <v>60.591550000000012</v>
      </c>
      <c r="R44" s="41">
        <v>80327.170399999988</v>
      </c>
      <c r="S44" s="41">
        <v>33.909060000000004</v>
      </c>
      <c r="T44" s="41">
        <v>26525.150699999998</v>
      </c>
      <c r="U44" s="41">
        <v>4.4221700000000004</v>
      </c>
      <c r="V44" s="41">
        <v>7145.6149999999998</v>
      </c>
      <c r="W44" s="41">
        <v>10.542350000000003</v>
      </c>
      <c r="X44" s="41">
        <v>10698.651700000002</v>
      </c>
      <c r="Y44" s="41">
        <v>7.4863600000000012</v>
      </c>
      <c r="Z44" s="41">
        <v>8024.2285999999995</v>
      </c>
      <c r="AA44" s="48">
        <f t="shared" si="8"/>
        <v>236.71608000000003</v>
      </c>
      <c r="AB44" s="48">
        <f t="shared" si="8"/>
        <v>201701.21959999998</v>
      </c>
      <c r="AC44" s="3"/>
      <c r="AD44" s="3"/>
    </row>
    <row r="45" spans="1:38" x14ac:dyDescent="0.25">
      <c r="A45" s="43" t="s">
        <v>1</v>
      </c>
      <c r="B45" s="52" t="s">
        <v>95</v>
      </c>
      <c r="C45" s="41">
        <v>0.49273</v>
      </c>
      <c r="D45" s="41">
        <v>196.97390000000001</v>
      </c>
      <c r="E45" s="41">
        <v>0.22</v>
      </c>
      <c r="F45" s="41">
        <v>77</v>
      </c>
      <c r="G45" s="41">
        <v>1.3199999999999998</v>
      </c>
      <c r="H45" s="41">
        <v>374</v>
      </c>
      <c r="I45" s="36">
        <v>1.1295199999999999</v>
      </c>
      <c r="J45" s="36">
        <v>335.28110000000004</v>
      </c>
      <c r="K45" s="41">
        <v>1.7060999999999999</v>
      </c>
      <c r="L45" s="41">
        <v>830.26900000000001</v>
      </c>
      <c r="M45" s="41">
        <v>1.7440999999999998</v>
      </c>
      <c r="N45" s="41">
        <v>1019.3692000000001</v>
      </c>
      <c r="O45" s="41">
        <v>1.3411</v>
      </c>
      <c r="P45" s="41">
        <v>736.44200000000012</v>
      </c>
      <c r="Q45" s="41">
        <v>1.4911000000000001</v>
      </c>
      <c r="R45" s="41">
        <v>696.44100000000003</v>
      </c>
      <c r="S45" s="41">
        <v>1.2689299999999997</v>
      </c>
      <c r="T45" s="41">
        <v>343.46119999999996</v>
      </c>
      <c r="U45" s="41">
        <v>1.194</v>
      </c>
      <c r="V45" s="41">
        <v>901.80000000000007</v>
      </c>
      <c r="W45" s="41">
        <v>0.72</v>
      </c>
      <c r="X45" s="41">
        <v>288</v>
      </c>
      <c r="Y45" s="41">
        <v>0.11899999999999999</v>
      </c>
      <c r="Z45" s="41">
        <v>47.6</v>
      </c>
      <c r="AA45" s="48">
        <f t="shared" si="8"/>
        <v>12.74658</v>
      </c>
      <c r="AB45" s="48">
        <f t="shared" si="8"/>
        <v>5846.6374000000005</v>
      </c>
      <c r="AC45" s="1"/>
      <c r="AD45" s="1"/>
    </row>
    <row r="46" spans="1:38" x14ac:dyDescent="0.25">
      <c r="A46" s="46"/>
      <c r="B46" s="75" t="s">
        <v>96</v>
      </c>
      <c r="C46" s="72"/>
      <c r="D46" s="73"/>
      <c r="E46" s="73"/>
      <c r="F46" s="73"/>
      <c r="G46" s="73"/>
      <c r="H46" s="73"/>
      <c r="I46" s="36"/>
      <c r="J46" s="36"/>
      <c r="K46" s="73"/>
      <c r="L46" s="73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61"/>
      <c r="AB46" s="61"/>
      <c r="AC46" s="1"/>
      <c r="AD46" s="1"/>
    </row>
    <row r="47" spans="1:38" x14ac:dyDescent="0.25">
      <c r="A47" s="46"/>
      <c r="B47" s="76" t="s">
        <v>97</v>
      </c>
      <c r="C47" s="45">
        <f t="shared" ref="C47:AB47" si="9">SUM(C48:C51)</f>
        <v>15.2419195</v>
      </c>
      <c r="D47" s="45">
        <f t="shared" si="9"/>
        <v>18826.025900000001</v>
      </c>
      <c r="E47" s="45">
        <f t="shared" si="9"/>
        <v>11.921620000000001</v>
      </c>
      <c r="F47" s="45">
        <f t="shared" si="9"/>
        <v>13145.780200000001</v>
      </c>
      <c r="G47" s="45">
        <f t="shared" si="9"/>
        <v>2.0090499999999998</v>
      </c>
      <c r="H47" s="45">
        <f t="shared" si="9"/>
        <v>3231.5446000000002</v>
      </c>
      <c r="I47" s="45">
        <f t="shared" si="9"/>
        <v>2.0165000000000002</v>
      </c>
      <c r="J47" s="45">
        <f t="shared" si="9"/>
        <v>3230.6316999999999</v>
      </c>
      <c r="K47" s="45">
        <f t="shared" si="9"/>
        <v>11.502329999999999</v>
      </c>
      <c r="L47" s="45">
        <f t="shared" si="9"/>
        <v>15809.226999999999</v>
      </c>
      <c r="M47" s="45">
        <f t="shared" si="9"/>
        <v>4.9871400000000001</v>
      </c>
      <c r="N47" s="45">
        <f t="shared" si="9"/>
        <v>17602.863000000001</v>
      </c>
      <c r="O47" s="45">
        <f t="shared" si="9"/>
        <v>19.310029</v>
      </c>
      <c r="P47" s="45">
        <f t="shared" si="9"/>
        <v>26506.497299999999</v>
      </c>
      <c r="Q47" s="45">
        <f t="shared" si="9"/>
        <v>3.3844400000000001</v>
      </c>
      <c r="R47" s="45">
        <f t="shared" si="9"/>
        <v>8906.770199999999</v>
      </c>
      <c r="S47" s="45">
        <f t="shared" si="9"/>
        <v>35.391260899999999</v>
      </c>
      <c r="T47" s="45">
        <f t="shared" si="9"/>
        <v>32104.356299999999</v>
      </c>
      <c r="U47" s="45">
        <f t="shared" si="9"/>
        <v>14.12669</v>
      </c>
      <c r="V47" s="45">
        <f t="shared" si="9"/>
        <v>19115.202799999999</v>
      </c>
      <c r="W47" s="45">
        <f t="shared" si="9"/>
        <v>277.895689</v>
      </c>
      <c r="X47" s="45">
        <f t="shared" si="9"/>
        <v>131124.83660000001</v>
      </c>
      <c r="Y47" s="45">
        <f t="shared" si="9"/>
        <v>143.5853079</v>
      </c>
      <c r="Z47" s="45">
        <f t="shared" si="9"/>
        <v>115671.5245</v>
      </c>
      <c r="AA47" s="45">
        <f t="shared" si="9"/>
        <v>541.37197630000003</v>
      </c>
      <c r="AB47" s="45">
        <f t="shared" si="9"/>
        <v>405275.26010000001</v>
      </c>
      <c r="AC47" s="38"/>
      <c r="AD47" s="38"/>
      <c r="AE47" s="3"/>
      <c r="AF47" s="3"/>
      <c r="AG47" s="3"/>
      <c r="AH47" s="3"/>
    </row>
    <row r="48" spans="1:38" x14ac:dyDescent="0.25">
      <c r="A48" s="46" t="s">
        <v>98</v>
      </c>
      <c r="B48" s="52" t="s">
        <v>99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8">
        <f>C48+E48+G48+I48+K48+M48+O48+Q48+S48+U48+W48+Y48</f>
        <v>0</v>
      </c>
      <c r="AB48" s="48">
        <f>D48+F48+H48+J48+L48+N48+P48+R48+T48+V48+X48+Z48</f>
        <v>0</v>
      </c>
      <c r="AC48" s="33"/>
      <c r="AD48" s="33"/>
      <c r="AE48" s="3"/>
      <c r="AF48" s="3"/>
    </row>
    <row r="49" spans="1:44" x14ac:dyDescent="0.25">
      <c r="A49" s="46" t="s">
        <v>38</v>
      </c>
      <c r="B49" s="52" t="s">
        <v>100</v>
      </c>
      <c r="C49" s="41">
        <v>13.689899499999999</v>
      </c>
      <c r="D49" s="41">
        <v>17461.085299999999</v>
      </c>
      <c r="E49" s="41">
        <v>7.39351</v>
      </c>
      <c r="F49" s="41">
        <v>7845.0764000000008</v>
      </c>
      <c r="G49" s="41">
        <v>0</v>
      </c>
      <c r="H49" s="41">
        <v>0</v>
      </c>
      <c r="I49" s="36">
        <v>0</v>
      </c>
      <c r="J49" s="36">
        <v>0</v>
      </c>
      <c r="K49" s="41">
        <v>8.2372499999999995</v>
      </c>
      <c r="L49" s="41">
        <v>11614.0088</v>
      </c>
      <c r="M49" s="41">
        <v>0</v>
      </c>
      <c r="N49" s="41">
        <v>0</v>
      </c>
      <c r="O49" s="41">
        <v>14.542159</v>
      </c>
      <c r="P49" s="41">
        <v>19775.6011</v>
      </c>
      <c r="Q49" s="41">
        <v>3.28444</v>
      </c>
      <c r="R49" s="41">
        <v>8899.270199999999</v>
      </c>
      <c r="S49" s="41">
        <v>29.949090899999998</v>
      </c>
      <c r="T49" s="41">
        <v>25485.589100000001</v>
      </c>
      <c r="U49" s="41">
        <v>12.553990000000001</v>
      </c>
      <c r="V49" s="41">
        <v>18510.202799999999</v>
      </c>
      <c r="W49" s="41">
        <v>74.282880000000006</v>
      </c>
      <c r="X49" s="41">
        <v>18779.637699999999</v>
      </c>
      <c r="Y49" s="41">
        <v>139.53988000000001</v>
      </c>
      <c r="Z49" s="41">
        <v>111239.9035</v>
      </c>
      <c r="AA49" s="48">
        <f t="shared" ref="AA49:AA54" si="10">C49+E49+G49+I49+K49+M49+O49+Q49+S49+U49+W49+Y49</f>
        <v>303.47309940000002</v>
      </c>
      <c r="AB49" s="48">
        <f t="shared" ref="AB49" si="11">D49+F49+H49+J49+L49+N49+P49+R49+T49+V49+X49+Z49</f>
        <v>239610.3749</v>
      </c>
      <c r="AC49" s="3"/>
      <c r="AD49" s="3"/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48.728559499999996</v>
      </c>
      <c r="AR49" s="1">
        <v>71846.072400000005</v>
      </c>
    </row>
    <row r="50" spans="1:44" x14ac:dyDescent="0.25">
      <c r="A50" s="46" t="s">
        <v>39</v>
      </c>
      <c r="B50" s="42" t="s">
        <v>101</v>
      </c>
      <c r="C50" s="41">
        <v>1.55202</v>
      </c>
      <c r="D50" s="41">
        <v>1364.9405999999999</v>
      </c>
      <c r="E50" s="41">
        <v>4.5281099999999999</v>
      </c>
      <c r="F50" s="41">
        <v>5300.7038000000002</v>
      </c>
      <c r="G50" s="41">
        <v>2.0090499999999998</v>
      </c>
      <c r="H50" s="41">
        <v>3231.5446000000002</v>
      </c>
      <c r="I50" s="36">
        <v>2.0165000000000002</v>
      </c>
      <c r="J50" s="36">
        <v>3230.6316999999999</v>
      </c>
      <c r="K50" s="41">
        <v>3.2650799999999998</v>
      </c>
      <c r="L50" s="41">
        <v>4195.2181999999993</v>
      </c>
      <c r="M50" s="41">
        <v>4.9871400000000001</v>
      </c>
      <c r="N50" s="41">
        <v>17602.863000000001</v>
      </c>
      <c r="O50" s="41">
        <v>4.7678700000000003</v>
      </c>
      <c r="P50" s="41">
        <v>6730.8961999999992</v>
      </c>
      <c r="Q50" s="41">
        <v>0.1</v>
      </c>
      <c r="R50" s="41">
        <v>7.5</v>
      </c>
      <c r="S50" s="41">
        <v>5.44217</v>
      </c>
      <c r="T50" s="41">
        <v>6618.7672000000002</v>
      </c>
      <c r="U50" s="41">
        <v>1.075</v>
      </c>
      <c r="V50" s="41">
        <v>215</v>
      </c>
      <c r="W50" s="41">
        <v>203.612809</v>
      </c>
      <c r="X50" s="41">
        <v>112345.1989</v>
      </c>
      <c r="Y50" s="41">
        <v>4.0454279</v>
      </c>
      <c r="Z50" s="41">
        <v>4431.6210000000001</v>
      </c>
      <c r="AA50" s="48">
        <f t="shared" si="10"/>
        <v>237.4011769</v>
      </c>
      <c r="AB50" s="48">
        <f>D50+F50+H50+J50+L50+N50+P50+R50+T50+V50+X50+Z50</f>
        <v>165274.88520000002</v>
      </c>
      <c r="AC50" s="3"/>
      <c r="AD50" s="3"/>
    </row>
    <row r="51" spans="1:44" x14ac:dyDescent="0.25">
      <c r="A51" s="46" t="s">
        <v>40</v>
      </c>
      <c r="B51" s="52" t="s">
        <v>102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36">
        <v>0</v>
      </c>
      <c r="J51" s="36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0.49769999999999998</v>
      </c>
      <c r="V51" s="41">
        <v>390</v>
      </c>
      <c r="W51" s="41">
        <v>0</v>
      </c>
      <c r="X51" s="41">
        <v>0</v>
      </c>
      <c r="Y51" s="41">
        <v>0</v>
      </c>
      <c r="Z51" s="41">
        <v>0</v>
      </c>
      <c r="AA51" s="48">
        <f t="shared" si="10"/>
        <v>0.49769999999999998</v>
      </c>
      <c r="AB51" s="48">
        <f>D51+F51+H51+J51+L51+N51+P51+R51+T51+V51+X51+Z51</f>
        <v>390</v>
      </c>
      <c r="AC51" s="3"/>
      <c r="AD51" s="3"/>
    </row>
    <row r="52" spans="1:44" x14ac:dyDescent="0.25">
      <c r="A52" s="46" t="s">
        <v>103</v>
      </c>
      <c r="B52" s="52" t="s">
        <v>104</v>
      </c>
      <c r="C52" s="41">
        <v>0</v>
      </c>
      <c r="D52" s="41">
        <v>0</v>
      </c>
      <c r="E52" s="41">
        <v>1.6249999999999998</v>
      </c>
      <c r="F52" s="41">
        <v>1977.5</v>
      </c>
      <c r="G52" s="41">
        <v>0</v>
      </c>
      <c r="H52" s="41">
        <v>0</v>
      </c>
      <c r="I52" s="36">
        <v>11.479291100000001</v>
      </c>
      <c r="J52" s="36">
        <v>17083.336000000003</v>
      </c>
      <c r="K52" s="41">
        <v>2.5000000000000001E-2</v>
      </c>
      <c r="L52" s="41">
        <v>7.5</v>
      </c>
      <c r="M52" s="41">
        <v>6.0109999999999997E-2</v>
      </c>
      <c r="N52" s="41">
        <v>33.731099999999998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1.3620000000000001</v>
      </c>
      <c r="V52" s="41">
        <v>1498.2</v>
      </c>
      <c r="W52" s="41">
        <v>0.66122999999999998</v>
      </c>
      <c r="X52" s="41">
        <v>924.12930000000006</v>
      </c>
      <c r="Y52" s="41">
        <v>0</v>
      </c>
      <c r="Z52" s="41">
        <v>0</v>
      </c>
      <c r="AA52" s="48">
        <f t="shared" si="10"/>
        <v>15.212631100000001</v>
      </c>
      <c r="AB52" s="48">
        <f>D52+F52+H52+J52+L52+N52+P52+R52+T52+V52+X52+Z52</f>
        <v>21524.396400000005</v>
      </c>
      <c r="AC52" s="1"/>
      <c r="AD52" s="1"/>
    </row>
    <row r="53" spans="1:44" x14ac:dyDescent="0.25">
      <c r="A53" s="46" t="s">
        <v>105</v>
      </c>
      <c r="B53" s="52" t="s">
        <v>41</v>
      </c>
      <c r="C53" s="41">
        <v>0</v>
      </c>
      <c r="D53" s="41">
        <v>0</v>
      </c>
      <c r="E53" s="41">
        <v>7.0000000000000007E-2</v>
      </c>
      <c r="F53" s="41">
        <v>132</v>
      </c>
      <c r="G53" s="41">
        <v>25.991</v>
      </c>
      <c r="H53" s="41">
        <v>18323.654999999999</v>
      </c>
      <c r="I53" s="36">
        <v>1.83E-2</v>
      </c>
      <c r="J53" s="36">
        <v>20.0001</v>
      </c>
      <c r="K53" s="41">
        <v>0</v>
      </c>
      <c r="L53" s="41">
        <v>0</v>
      </c>
      <c r="M53" s="41">
        <v>2.1999999999999999E-2</v>
      </c>
      <c r="N53" s="41">
        <v>20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0.4</v>
      </c>
      <c r="X53" s="41">
        <v>2000</v>
      </c>
      <c r="Y53" s="41">
        <v>0</v>
      </c>
      <c r="Z53" s="41">
        <v>0</v>
      </c>
      <c r="AA53" s="48">
        <f t="shared" si="10"/>
        <v>26.501299999999997</v>
      </c>
      <c r="AB53" s="48">
        <f>D53+F53+H53+J53+L53+N53+P53+R53+T53+V53+X53+Z53</f>
        <v>20495.6551</v>
      </c>
      <c r="AC53" s="3"/>
      <c r="AD53" s="3"/>
    </row>
    <row r="54" spans="1:44" x14ac:dyDescent="0.25">
      <c r="A54" s="53" t="s">
        <v>37</v>
      </c>
      <c r="B54" s="77" t="s">
        <v>106</v>
      </c>
      <c r="C54" s="41">
        <v>93.803880000000007</v>
      </c>
      <c r="D54" s="41">
        <v>39137.774499999992</v>
      </c>
      <c r="E54" s="41">
        <v>50.92</v>
      </c>
      <c r="F54" s="41">
        <v>16980.624</v>
      </c>
      <c r="G54" s="41">
        <v>174.36</v>
      </c>
      <c r="H54" s="41">
        <v>53824.2</v>
      </c>
      <c r="I54" s="36">
        <v>29.413399999999999</v>
      </c>
      <c r="J54" s="36">
        <v>19925.971799999999</v>
      </c>
      <c r="K54" s="55">
        <v>30.869</v>
      </c>
      <c r="L54" s="55">
        <v>27671.63</v>
      </c>
      <c r="M54" s="56">
        <v>103.69364</v>
      </c>
      <c r="N54" s="56">
        <v>55002.299099999997</v>
      </c>
      <c r="O54" s="41">
        <v>66.317990000000009</v>
      </c>
      <c r="P54" s="41">
        <v>29011.249</v>
      </c>
      <c r="Q54" s="41">
        <v>63.207390000000004</v>
      </c>
      <c r="R54" s="41">
        <v>29784.707900000001</v>
      </c>
      <c r="S54" s="41">
        <v>126.95487</v>
      </c>
      <c r="T54" s="41">
        <v>72993.412100000001</v>
      </c>
      <c r="U54" s="41">
        <v>29.25</v>
      </c>
      <c r="V54" s="41">
        <v>13566.15</v>
      </c>
      <c r="W54" s="41">
        <v>0</v>
      </c>
      <c r="X54" s="41">
        <v>0</v>
      </c>
      <c r="Y54" s="41">
        <v>18.614000000000001</v>
      </c>
      <c r="Z54" s="41">
        <v>8199.4670000000006</v>
      </c>
      <c r="AA54" s="48">
        <f t="shared" si="10"/>
        <v>787.40417000000025</v>
      </c>
      <c r="AB54" s="48">
        <f>D54+F54+H54+J54+L54+N54+P54+R54+T54+V54+X54+Z54</f>
        <v>366097.48540000006</v>
      </c>
      <c r="AC54" s="3"/>
      <c r="AD54" s="3"/>
    </row>
    <row r="55" spans="1:44" x14ac:dyDescent="0.25">
      <c r="A55" s="43"/>
      <c r="B55" s="44" t="s">
        <v>107</v>
      </c>
      <c r="C55" s="72"/>
      <c r="D55" s="73"/>
      <c r="E55" s="73"/>
      <c r="F55" s="73"/>
      <c r="G55" s="73"/>
      <c r="H55" s="73"/>
      <c r="I55" s="73"/>
      <c r="J55" s="74"/>
      <c r="K55" s="73"/>
      <c r="L55" s="73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48"/>
      <c r="AB55" s="48"/>
      <c r="AC55" s="1"/>
      <c r="AD55" s="1"/>
    </row>
    <row r="56" spans="1:44" x14ac:dyDescent="0.25">
      <c r="A56" s="78">
        <v>710.21</v>
      </c>
      <c r="B56" s="52" t="s">
        <v>108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48">
        <f t="shared" ref="AA56:AB59" si="12">C56+E56+G56+I56+K56+M56+O56+Q56+S56+U56+W56+Y56</f>
        <v>0</v>
      </c>
      <c r="AB56" s="48">
        <f t="shared" si="12"/>
        <v>0</v>
      </c>
      <c r="AC56" s="1"/>
      <c r="AD56" s="1"/>
    </row>
    <row r="57" spans="1:44" x14ac:dyDescent="0.25">
      <c r="A57" s="39" t="s">
        <v>109</v>
      </c>
      <c r="B57" s="52" t="s">
        <v>110</v>
      </c>
      <c r="C57" s="41">
        <v>89.910440000000122</v>
      </c>
      <c r="D57" s="41">
        <v>50920.149099999937</v>
      </c>
      <c r="E57" s="41">
        <v>79.005050000000125</v>
      </c>
      <c r="F57" s="41">
        <v>43101.126399999979</v>
      </c>
      <c r="G57" s="41">
        <v>95.087630000000033</v>
      </c>
      <c r="H57" s="41">
        <v>50921.039199999934</v>
      </c>
      <c r="I57" s="36">
        <v>79.733420000000024</v>
      </c>
      <c r="J57" s="36">
        <v>42361.495499999975</v>
      </c>
      <c r="K57" s="41">
        <v>68.888510000000011</v>
      </c>
      <c r="L57" s="41">
        <v>42219.501199999984</v>
      </c>
      <c r="M57" s="41">
        <v>52.096750000000007</v>
      </c>
      <c r="N57" s="41">
        <v>27703.476699999999</v>
      </c>
      <c r="O57" s="41">
        <v>56.013509999999968</v>
      </c>
      <c r="P57" s="41">
        <v>33385.804100000008</v>
      </c>
      <c r="Q57" s="41">
        <v>41.968754000000033</v>
      </c>
      <c r="R57" s="41">
        <v>25315.925100000004</v>
      </c>
      <c r="S57" s="41">
        <v>53.168750000000017</v>
      </c>
      <c r="T57" s="41">
        <v>28508.139000000021</v>
      </c>
      <c r="U57" s="41">
        <v>56.875040000000034</v>
      </c>
      <c r="V57" s="41">
        <v>29680.950100000013</v>
      </c>
      <c r="W57" s="41">
        <v>77.563610000000011</v>
      </c>
      <c r="X57" s="41">
        <v>34635.659599999999</v>
      </c>
      <c r="Y57" s="41">
        <v>102.09881999999986</v>
      </c>
      <c r="Z57" s="41">
        <v>48341.550199999983</v>
      </c>
      <c r="AA57" s="48">
        <f t="shared" si="12"/>
        <v>852.41028400000016</v>
      </c>
      <c r="AB57" s="48">
        <f t="shared" si="12"/>
        <v>457094.81619999988</v>
      </c>
      <c r="AC57" s="1"/>
      <c r="AD57" s="1"/>
    </row>
    <row r="58" spans="1:44" x14ac:dyDescent="0.25">
      <c r="A58" s="79" t="s">
        <v>9</v>
      </c>
      <c r="B58" s="52" t="s">
        <v>111</v>
      </c>
      <c r="C58" s="41">
        <v>0.17030000000000001</v>
      </c>
      <c r="D58" s="41">
        <v>809.99549999999999</v>
      </c>
      <c r="E58" s="41">
        <v>2.6758999999999999</v>
      </c>
      <c r="F58" s="41">
        <v>3717.4725000000003</v>
      </c>
      <c r="G58" s="41">
        <v>3.4073999999999995</v>
      </c>
      <c r="H58" s="41">
        <v>2663.9978000000001</v>
      </c>
      <c r="I58" s="41">
        <v>0.20679999999999998</v>
      </c>
      <c r="J58" s="41">
        <v>1000.9947</v>
      </c>
      <c r="K58" s="41">
        <v>1.0780000000000001</v>
      </c>
      <c r="L58" s="41">
        <v>6446.3420000000006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0.21440000000000001</v>
      </c>
      <c r="T58" s="41">
        <v>284.98050000000001</v>
      </c>
      <c r="U58" s="41">
        <v>5.0299999999999997E-2</v>
      </c>
      <c r="V58" s="41">
        <v>399.9957</v>
      </c>
      <c r="W58" s="41">
        <v>0.60099999999999998</v>
      </c>
      <c r="X58" s="41">
        <v>200.9</v>
      </c>
      <c r="Y58" s="41">
        <v>2.8409999999999997</v>
      </c>
      <c r="Z58" s="41">
        <v>841.02</v>
      </c>
      <c r="AA58" s="48">
        <f t="shared" si="12"/>
        <v>11.245099999999999</v>
      </c>
      <c r="AB58" s="48">
        <f>D58+F58+H58+J58+L58+N58+P58+R58+T58+V58+X58+Z58</f>
        <v>16365.698700000001</v>
      </c>
      <c r="AC58" s="1"/>
      <c r="AD58" s="1"/>
    </row>
    <row r="59" spans="1:44" x14ac:dyDescent="0.25">
      <c r="A59" s="79" t="s">
        <v>231</v>
      </c>
      <c r="B59" s="44" t="s">
        <v>112</v>
      </c>
      <c r="C59" s="41">
        <v>0</v>
      </c>
      <c r="D59" s="41">
        <v>0</v>
      </c>
      <c r="E59" s="41">
        <v>1.4805000000000001</v>
      </c>
      <c r="F59" s="73">
        <v>1315.8683999999998</v>
      </c>
      <c r="G59" s="56">
        <v>3.55</v>
      </c>
      <c r="H59" s="41">
        <v>5687.94</v>
      </c>
      <c r="I59" s="36">
        <v>0.24545</v>
      </c>
      <c r="J59" s="36">
        <v>487.78280000000001</v>
      </c>
      <c r="K59" s="41">
        <v>0</v>
      </c>
      <c r="L59" s="41">
        <v>0</v>
      </c>
      <c r="M59" s="41">
        <v>0.31262000000000001</v>
      </c>
      <c r="N59" s="41">
        <v>758.46960000000001</v>
      </c>
      <c r="O59" s="41">
        <v>0</v>
      </c>
      <c r="P59" s="41">
        <v>0</v>
      </c>
      <c r="Q59" s="41">
        <v>0</v>
      </c>
      <c r="R59" s="41">
        <v>0</v>
      </c>
      <c r="S59" s="41">
        <v>5.2551399999999999</v>
      </c>
      <c r="T59" s="41">
        <v>7356.3244000000004</v>
      </c>
      <c r="U59" s="41">
        <v>91.664140000000003</v>
      </c>
      <c r="V59" s="41">
        <v>96197.267699999997</v>
      </c>
      <c r="W59" s="41">
        <v>0</v>
      </c>
      <c r="X59" s="41">
        <v>0</v>
      </c>
      <c r="Y59" s="41">
        <v>0</v>
      </c>
      <c r="Z59" s="41">
        <v>0</v>
      </c>
      <c r="AA59" s="48">
        <f>C59+E59+G59+I59+K59+M59+O59+Q59+S59+U59+W59+Y59</f>
        <v>102.50785</v>
      </c>
      <c r="AB59" s="48">
        <f>D59+F59+H59+J59+L59+N59+P59+R59+T59+V59+X59+Z59</f>
        <v>111803.6529</v>
      </c>
      <c r="AC59" s="1"/>
      <c r="AD59" s="1"/>
    </row>
    <row r="60" spans="1:44" ht="12" customHeight="1" x14ac:dyDescent="0.25">
      <c r="A60" s="79"/>
      <c r="B60" s="44"/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80"/>
      <c r="AC60" s="1"/>
      <c r="AD60" s="1"/>
    </row>
    <row r="61" spans="1:44" x14ac:dyDescent="0.25">
      <c r="A61" s="46" t="s">
        <v>16</v>
      </c>
      <c r="B61" s="52" t="s">
        <v>113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0.24545</v>
      </c>
      <c r="J61" s="41">
        <v>525.58209999999997</v>
      </c>
      <c r="K61" s="41">
        <v>0</v>
      </c>
      <c r="L61" s="41">
        <v>0</v>
      </c>
      <c r="M61" s="41">
        <v>0</v>
      </c>
      <c r="N61" s="41">
        <v>0</v>
      </c>
      <c r="O61" s="41">
        <v>0.2</v>
      </c>
      <c r="P61" s="41">
        <v>306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8">
        <f>C61+E61+G61+I61+K61+M61+O61+Q61+S61+U61+W61+Y61</f>
        <v>0.44545000000000001</v>
      </c>
      <c r="AB61" s="48">
        <f>D61+F61+H61+J61+L61+N61+P61+R61+T61+V61+X61+Z61</f>
        <v>831.58209999999997</v>
      </c>
      <c r="AC61" s="1"/>
      <c r="AD61" s="1"/>
    </row>
    <row r="62" spans="1:44" ht="26.25" x14ac:dyDescent="0.25">
      <c r="A62" s="81" t="s">
        <v>114</v>
      </c>
      <c r="B62" s="54" t="s">
        <v>115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8">
        <f>C62+E62+G62+I62+K62+M62+O62+Q62+S62+U62+W62+Y62</f>
        <v>0</v>
      </c>
      <c r="AB62" s="48">
        <f>D62+F62+H62+J62+L62+N62+P62+R62+T62+V62+X62+Z62</f>
        <v>0</v>
      </c>
      <c r="AC62" s="1"/>
      <c r="AD62" s="1"/>
    </row>
    <row r="63" spans="1:44" x14ac:dyDescent="0.25">
      <c r="A63" s="82"/>
      <c r="B63" s="83" t="s">
        <v>45</v>
      </c>
      <c r="C63" s="72"/>
      <c r="D63" s="73"/>
      <c r="E63" s="73"/>
      <c r="F63" s="73"/>
      <c r="G63" s="73"/>
      <c r="H63" s="73"/>
      <c r="I63" s="36"/>
      <c r="J63" s="36"/>
      <c r="K63" s="73"/>
      <c r="L63" s="73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61"/>
      <c r="AB63" s="61"/>
      <c r="AC63" s="1"/>
      <c r="AD63" s="1"/>
    </row>
    <row r="64" spans="1:44" x14ac:dyDescent="0.25">
      <c r="A64" s="43" t="s">
        <v>13</v>
      </c>
      <c r="B64" s="84" t="s">
        <v>116</v>
      </c>
      <c r="C64" s="41">
        <v>23.838749999999997</v>
      </c>
      <c r="D64" s="41">
        <v>23750.231</v>
      </c>
      <c r="E64" s="41">
        <v>48.965039999999988</v>
      </c>
      <c r="F64" s="41">
        <v>41607.967500000006</v>
      </c>
      <c r="G64" s="41">
        <v>33.433264199999996</v>
      </c>
      <c r="H64" s="41">
        <v>31783.519499999995</v>
      </c>
      <c r="I64" s="36">
        <v>22.079454199999994</v>
      </c>
      <c r="J64" s="36">
        <v>17506.798300000002</v>
      </c>
      <c r="K64" s="41">
        <v>33.686269999999993</v>
      </c>
      <c r="L64" s="41">
        <v>26723.316800000004</v>
      </c>
      <c r="M64" s="41">
        <v>33.880079999999992</v>
      </c>
      <c r="N64" s="41">
        <v>27919.676600000003</v>
      </c>
      <c r="O64" s="41">
        <v>36.327679999999987</v>
      </c>
      <c r="P64" s="41">
        <v>25732.768400000001</v>
      </c>
      <c r="Q64" s="41">
        <v>39.791930000000001</v>
      </c>
      <c r="R64" s="41">
        <v>32155.856499999994</v>
      </c>
      <c r="S64" s="41">
        <v>39.893292999999993</v>
      </c>
      <c r="T64" s="41">
        <v>28863.816300000002</v>
      </c>
      <c r="U64" s="41">
        <v>55.702678799999987</v>
      </c>
      <c r="V64" s="41">
        <v>47610.965399999994</v>
      </c>
      <c r="W64" s="41">
        <v>66.530067900000006</v>
      </c>
      <c r="X64" s="41">
        <v>50293.108499999995</v>
      </c>
      <c r="Y64" s="41">
        <v>68.933091900000008</v>
      </c>
      <c r="Z64" s="41">
        <v>52276.207899999994</v>
      </c>
      <c r="AA64" s="48">
        <f>C64+E64+G64+I64+K64+M64+O64+Q64+S64+U64+W64+Y64</f>
        <v>503.06159999999994</v>
      </c>
      <c r="AB64" s="48">
        <f t="shared" ref="AA64:AB65" si="13">D64+F64+H64+J64+L64+N64+P64+R64+T64+V64+X64+Z64</f>
        <v>406224.23269999993</v>
      </c>
      <c r="AC64" s="3"/>
      <c r="AD64" s="3"/>
    </row>
    <row r="65" spans="1:69" s="51" customFormat="1" x14ac:dyDescent="0.25">
      <c r="A65" s="85" t="s">
        <v>10</v>
      </c>
      <c r="B65" s="86" t="s">
        <v>117</v>
      </c>
      <c r="C65" s="55">
        <v>71.90612000000003</v>
      </c>
      <c r="D65" s="55">
        <v>64515.276299999998</v>
      </c>
      <c r="E65" s="55">
        <v>64.538899999999998</v>
      </c>
      <c r="F65" s="55">
        <v>44722.089199999995</v>
      </c>
      <c r="G65" s="55">
        <v>70.951335200000059</v>
      </c>
      <c r="H65" s="55">
        <v>64817.929199999984</v>
      </c>
      <c r="I65" s="36">
        <v>85.285690000000017</v>
      </c>
      <c r="J65" s="36">
        <v>77947.603400000036</v>
      </c>
      <c r="K65" s="55">
        <v>74.362600000000029</v>
      </c>
      <c r="L65" s="55">
        <v>65741.23179999995</v>
      </c>
      <c r="M65" s="55">
        <v>39.406030000000001</v>
      </c>
      <c r="N65" s="55">
        <v>26811.397599999997</v>
      </c>
      <c r="O65" s="56">
        <v>64.332020000000028</v>
      </c>
      <c r="P65" s="56">
        <v>49983.807699999976</v>
      </c>
      <c r="Q65" s="41">
        <v>44.085979999999992</v>
      </c>
      <c r="R65" s="41">
        <v>30020.456900000008</v>
      </c>
      <c r="S65" s="41">
        <v>35.758859199999989</v>
      </c>
      <c r="T65" s="41">
        <v>22645.827699999987</v>
      </c>
      <c r="U65" s="41">
        <v>88.377959999999987</v>
      </c>
      <c r="V65" s="41">
        <v>50629.948199999984</v>
      </c>
      <c r="W65" s="41">
        <v>107.93086599999999</v>
      </c>
      <c r="X65" s="41">
        <v>73238.882500000022</v>
      </c>
      <c r="Y65" s="41">
        <v>79.339732700000013</v>
      </c>
      <c r="Z65" s="41">
        <v>62388.783900000024</v>
      </c>
      <c r="AA65" s="48">
        <f t="shared" si="13"/>
        <v>826.27609310000014</v>
      </c>
      <c r="AB65" s="48">
        <f t="shared" si="13"/>
        <v>633463.23439999996</v>
      </c>
      <c r="AC65" s="3"/>
      <c r="AD65" s="3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s="51" customFormat="1" x14ac:dyDescent="0.25">
      <c r="A66" s="85" t="s">
        <v>233</v>
      </c>
      <c r="B66" s="87" t="s">
        <v>118</v>
      </c>
      <c r="C66" s="88">
        <v>1603.5443079999993</v>
      </c>
      <c r="D66" s="88">
        <v>1866643.9049</v>
      </c>
      <c r="E66" s="88">
        <v>1359.1773500000022</v>
      </c>
      <c r="F66" s="88">
        <v>1486861.5734000013</v>
      </c>
      <c r="G66" s="88">
        <v>1664.1796424000033</v>
      </c>
      <c r="H66" s="88">
        <v>1806535.8056999978</v>
      </c>
      <c r="I66" s="88">
        <v>1780.4196224000045</v>
      </c>
      <c r="J66" s="88">
        <v>1802870.3735999973</v>
      </c>
      <c r="K66" s="88">
        <v>1867.1661800000029</v>
      </c>
      <c r="L66" s="88">
        <v>1659726.9028999989</v>
      </c>
      <c r="M66" s="88">
        <v>1760.6006149999987</v>
      </c>
      <c r="N66" s="88">
        <v>1301885.6721000017</v>
      </c>
      <c r="O66" s="89">
        <v>2435.0710110000023</v>
      </c>
      <c r="P66" s="89">
        <v>1891897.7802999998</v>
      </c>
      <c r="Q66" s="89">
        <v>1903.9082950000009</v>
      </c>
      <c r="R66" s="89">
        <v>1315968.8544000015</v>
      </c>
      <c r="S66" s="89">
        <v>1452.3126361999991</v>
      </c>
      <c r="T66" s="89">
        <v>964502.77509999985</v>
      </c>
      <c r="U66" s="89">
        <v>1588.5186032000008</v>
      </c>
      <c r="V66" s="89">
        <v>1025003.5480000002</v>
      </c>
      <c r="W66" s="89">
        <v>1673.5806560000015</v>
      </c>
      <c r="X66" s="89">
        <v>1147629.7202000001</v>
      </c>
      <c r="Y66" s="89">
        <v>1750.4674659999994</v>
      </c>
      <c r="Z66" s="89">
        <v>1350574.9318999981</v>
      </c>
      <c r="AA66" s="61">
        <f>C66+E66+G66+I66+K66+M66+O66+Q66+S66+U66+W66+Y66</f>
        <v>20838.946385200015</v>
      </c>
      <c r="AB66" s="61">
        <f>D66+F66+H66+J66+L66+N66+P66+R66+T66+V66+X66+Z66</f>
        <v>17620101.842499997</v>
      </c>
      <c r="AC66" s="33"/>
      <c r="AD66" s="4"/>
      <c r="AE66" s="4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s="51" customFormat="1" x14ac:dyDescent="0.25">
      <c r="A67" s="85"/>
      <c r="B67" s="86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6"/>
      <c r="P67" s="56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8"/>
      <c r="AB67" s="48"/>
      <c r="AC67" s="90"/>
      <c r="AD67" s="90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x14ac:dyDescent="0.25">
      <c r="A68" s="43"/>
      <c r="B68" s="91" t="s">
        <v>119</v>
      </c>
      <c r="C68" s="92">
        <f>SUM(C69:C71)</f>
        <v>1178.4014099999997</v>
      </c>
      <c r="D68" s="92">
        <f t="shared" ref="D68:H68" si="14">SUM(D69:D71)</f>
        <v>2310535.8881000001</v>
      </c>
      <c r="E68" s="92">
        <f t="shared" si="14"/>
        <v>986.52423000000056</v>
      </c>
      <c r="F68" s="92">
        <f t="shared" si="14"/>
        <v>1632059.6649</v>
      </c>
      <c r="G68" s="92">
        <f t="shared" si="14"/>
        <v>1125.4521522</v>
      </c>
      <c r="H68" s="92">
        <f t="shared" si="14"/>
        <v>2045354.2601999997</v>
      </c>
      <c r="I68" s="92">
        <f t="shared" ref="I68:K68" si="15">SUM(I69:I71)</f>
        <v>1294.9828666999997</v>
      </c>
      <c r="J68" s="92">
        <f>SUM(J69:J71)</f>
        <v>2534554.6160999998</v>
      </c>
      <c r="K68" s="92">
        <f t="shared" si="15"/>
        <v>1215.5133799999994</v>
      </c>
      <c r="L68" s="92">
        <f>SUM(L69:L71)</f>
        <v>2078543.1102999994</v>
      </c>
      <c r="M68" s="92">
        <f t="shared" ref="M68:T68" si="16">SUM(M69:M71)</f>
        <v>811.26665999999989</v>
      </c>
      <c r="N68" s="92">
        <f t="shared" si="16"/>
        <v>985455.84630000009</v>
      </c>
      <c r="O68" s="92">
        <f t="shared" si="16"/>
        <v>645.87323000000004</v>
      </c>
      <c r="P68" s="92">
        <f t="shared" si="16"/>
        <v>731384.3158999997</v>
      </c>
      <c r="Q68" s="92">
        <f t="shared" si="16"/>
        <v>595.57251000000008</v>
      </c>
      <c r="R68" s="92">
        <f t="shared" si="16"/>
        <v>675165.12889999989</v>
      </c>
      <c r="S68" s="92">
        <f t="shared" si="16"/>
        <v>1029.1263809999998</v>
      </c>
      <c r="T68" s="92">
        <f t="shared" si="16"/>
        <v>1268738.4464999998</v>
      </c>
      <c r="U68" s="45">
        <f>SUM(U69:U71)</f>
        <v>895.51185660000044</v>
      </c>
      <c r="V68" s="45">
        <f>SUM(V69:V71)</f>
        <v>1046471.9305000001</v>
      </c>
      <c r="W68" s="45">
        <f t="shared" ref="W68" si="17">SUM(W69:W71)</f>
        <v>933.43217229999971</v>
      </c>
      <c r="X68" s="45">
        <f>SUM(X69:X71)</f>
        <v>1054046.7553000001</v>
      </c>
      <c r="Y68" s="45">
        <f>SUM(Y69:Y71)</f>
        <v>864.17315740000038</v>
      </c>
      <c r="Z68" s="45">
        <f>SUM(Z69:Z71)</f>
        <v>992900.51850000024</v>
      </c>
      <c r="AA68" s="61">
        <f>C68+E68+G68+I68+K68+M68+O68+Q68+S68+U68+W68+Y68</f>
        <v>11575.8300062</v>
      </c>
      <c r="AB68" s="61">
        <f>D68+F68+H68+J68+L68+N68+P68+R68+T68+V68+X68+Z68</f>
        <v>17355210.4815</v>
      </c>
      <c r="AC68" s="90"/>
      <c r="AD68" s="90"/>
    </row>
    <row r="69" spans="1:69" s="51" customFormat="1" x14ac:dyDescent="0.25">
      <c r="A69" s="93" t="s">
        <v>120</v>
      </c>
      <c r="B69" s="52" t="s">
        <v>121</v>
      </c>
      <c r="C69" s="41">
        <v>916.41352999999981</v>
      </c>
      <c r="D69" s="41">
        <v>1917771.7487999999</v>
      </c>
      <c r="E69" s="41">
        <v>720.43731000000048</v>
      </c>
      <c r="F69" s="41">
        <v>1327384.5859999999</v>
      </c>
      <c r="G69" s="41">
        <v>912.78415779999989</v>
      </c>
      <c r="H69" s="41">
        <v>1784564.8942999996</v>
      </c>
      <c r="I69" s="36">
        <v>1124.4986322999998</v>
      </c>
      <c r="J69" s="36">
        <v>2330784.1937999995</v>
      </c>
      <c r="K69" s="41">
        <v>885.75560999999948</v>
      </c>
      <c r="L69" s="41">
        <v>1760095.9328999994</v>
      </c>
      <c r="M69" s="41">
        <v>725.74923999999987</v>
      </c>
      <c r="N69" s="41">
        <v>856844.07550000004</v>
      </c>
      <c r="O69" s="41">
        <v>624.47438</v>
      </c>
      <c r="P69" s="41">
        <v>707004.00779999967</v>
      </c>
      <c r="Q69" s="41">
        <v>536.3571300000001</v>
      </c>
      <c r="R69" s="41">
        <v>588012.40049999987</v>
      </c>
      <c r="S69" s="41">
        <v>932.38873769999987</v>
      </c>
      <c r="T69" s="41">
        <v>1118006.9904</v>
      </c>
      <c r="U69" s="41">
        <v>662.83414550000055</v>
      </c>
      <c r="V69" s="41">
        <v>814345.07660000015</v>
      </c>
      <c r="W69" s="41">
        <v>782.11624859999972</v>
      </c>
      <c r="X69" s="41">
        <v>889057.71539999999</v>
      </c>
      <c r="Y69" s="41">
        <v>689.95730560000038</v>
      </c>
      <c r="Z69" s="41">
        <v>821434.21120000025</v>
      </c>
      <c r="AA69" s="48">
        <f t="shared" ref="AA69:AA75" si="18">C69+E69+G69+I69+K69+M69+O69+Q69+S69+U69+W69+Y69</f>
        <v>9513.7664275000006</v>
      </c>
      <c r="AB69" s="48">
        <f t="shared" ref="AB69:AB70" si="19">D69+F69+H69+J69+L69+N69+P69+R69+T69+V69+X69+Z69</f>
        <v>14915305.833199998</v>
      </c>
      <c r="AC69" s="3"/>
      <c r="AD69" s="3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s="51" customFormat="1" x14ac:dyDescent="0.25">
      <c r="A70" s="93"/>
      <c r="B70" s="52" t="s">
        <v>122</v>
      </c>
      <c r="C70" s="41">
        <v>189.178</v>
      </c>
      <c r="D70" s="41">
        <v>187524.99080000003</v>
      </c>
      <c r="E70" s="41">
        <v>219.54695000000001</v>
      </c>
      <c r="F70" s="41">
        <v>220166.1226</v>
      </c>
      <c r="G70" s="41">
        <v>164.85</v>
      </c>
      <c r="H70" s="41">
        <v>186521.91759999999</v>
      </c>
      <c r="I70" s="36">
        <v>111.92699999999999</v>
      </c>
      <c r="J70" s="36">
        <v>94853.043200000029</v>
      </c>
      <c r="K70" s="41">
        <v>252.72000000000008</v>
      </c>
      <c r="L70" s="41">
        <v>166201.47000000006</v>
      </c>
      <c r="M70" s="41">
        <v>27.708000000000002</v>
      </c>
      <c r="N70" s="41">
        <v>15399</v>
      </c>
      <c r="O70" s="41">
        <v>2.8639999999999999</v>
      </c>
      <c r="P70" s="41">
        <v>2455.6030000000001</v>
      </c>
      <c r="Q70" s="41">
        <v>0</v>
      </c>
      <c r="R70" s="41">
        <v>0</v>
      </c>
      <c r="S70" s="41">
        <v>13.8</v>
      </c>
      <c r="T70" s="41">
        <v>7559.64</v>
      </c>
      <c r="U70" s="41">
        <v>161.41766999999999</v>
      </c>
      <c r="V70" s="41">
        <v>112705.46780000003</v>
      </c>
      <c r="W70" s="41">
        <v>92.727410000000006</v>
      </c>
      <c r="X70" s="41">
        <v>54090.831699999995</v>
      </c>
      <c r="Y70" s="41">
        <v>132.26667</v>
      </c>
      <c r="Z70" s="41">
        <v>85400.418399999995</v>
      </c>
      <c r="AA70" s="48">
        <f t="shared" si="18"/>
        <v>1369.0056999999999</v>
      </c>
      <c r="AB70" s="48">
        <f t="shared" si="19"/>
        <v>1132878.5051000002</v>
      </c>
      <c r="AC70" s="3"/>
      <c r="AD70" s="3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s="51" customFormat="1" x14ac:dyDescent="0.25">
      <c r="A71" s="93"/>
      <c r="B71" s="52" t="s">
        <v>123</v>
      </c>
      <c r="C71" s="41">
        <v>72.809879999999978</v>
      </c>
      <c r="D71" s="41">
        <v>205239.14849999998</v>
      </c>
      <c r="E71" s="41">
        <v>46.539969999999997</v>
      </c>
      <c r="F71" s="41">
        <v>84508.956299999991</v>
      </c>
      <c r="G71" s="41">
        <v>47.817994399999989</v>
      </c>
      <c r="H71" s="41">
        <v>74267.448300000018</v>
      </c>
      <c r="I71" s="36">
        <v>58.557234399999999</v>
      </c>
      <c r="J71" s="36">
        <v>108917.37909999998</v>
      </c>
      <c r="K71" s="41">
        <v>77.037769999999995</v>
      </c>
      <c r="L71" s="41">
        <v>152245.70739999998</v>
      </c>
      <c r="M71" s="41">
        <v>57.809420000000003</v>
      </c>
      <c r="N71" s="41">
        <v>113212.7708</v>
      </c>
      <c r="O71" s="41">
        <v>18.534849999999999</v>
      </c>
      <c r="P71" s="41">
        <v>21924.705100000003</v>
      </c>
      <c r="Q71" s="41">
        <v>59.21538000000001</v>
      </c>
      <c r="R71" s="41">
        <v>87152.728400000007</v>
      </c>
      <c r="S71" s="41">
        <v>82.937643300000005</v>
      </c>
      <c r="T71" s="41">
        <v>143171.81610000003</v>
      </c>
      <c r="U71" s="41">
        <v>71.260041100000009</v>
      </c>
      <c r="V71" s="41">
        <v>119421.38610000002</v>
      </c>
      <c r="W71" s="41">
        <v>58.588513700000014</v>
      </c>
      <c r="X71" s="41">
        <v>110898.20820000002</v>
      </c>
      <c r="Y71" s="41">
        <v>41.949181799999998</v>
      </c>
      <c r="Z71" s="41">
        <v>86065.888900000005</v>
      </c>
      <c r="AA71" s="48">
        <f t="shared" si="18"/>
        <v>693.05787869999995</v>
      </c>
      <c r="AB71" s="48">
        <f>D71+F71+H71+J71+L71+N71+P71+R71+T71+V71+X71+Z71</f>
        <v>1307026.1432</v>
      </c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s="51" customFormat="1" x14ac:dyDescent="0.25">
      <c r="A72" s="93" t="s">
        <v>124</v>
      </c>
      <c r="B72" s="52" t="s">
        <v>125</v>
      </c>
      <c r="C72" s="41">
        <v>614.38755999999978</v>
      </c>
      <c r="D72" s="41">
        <v>489953.152</v>
      </c>
      <c r="E72" s="41">
        <v>631.59347999999966</v>
      </c>
      <c r="F72" s="41">
        <v>460789.98660000029</v>
      </c>
      <c r="G72" s="41">
        <v>633.51767370000016</v>
      </c>
      <c r="H72" s="41">
        <v>468097.15120000014</v>
      </c>
      <c r="I72" s="36">
        <v>671.29460660000029</v>
      </c>
      <c r="J72" s="36">
        <v>504223.2272000002</v>
      </c>
      <c r="K72" s="41">
        <v>489.60352</v>
      </c>
      <c r="L72" s="41">
        <v>329711.20910000021</v>
      </c>
      <c r="M72" s="41">
        <v>545.18747000000008</v>
      </c>
      <c r="N72" s="41">
        <v>188952.55050000007</v>
      </c>
      <c r="O72" s="41">
        <v>503.24739599999992</v>
      </c>
      <c r="P72" s="41">
        <v>177421.52009999997</v>
      </c>
      <c r="Q72" s="41">
        <v>572.92435999999998</v>
      </c>
      <c r="R72" s="41">
        <v>189427.7213</v>
      </c>
      <c r="S72" s="41">
        <v>546.86307190000036</v>
      </c>
      <c r="T72" s="41">
        <v>192485.59430000008</v>
      </c>
      <c r="U72" s="41">
        <v>368.92711000000008</v>
      </c>
      <c r="V72" s="41">
        <v>139853.64930000005</v>
      </c>
      <c r="W72" s="41">
        <v>402.71301410000018</v>
      </c>
      <c r="X72" s="41">
        <v>133909.4150999999</v>
      </c>
      <c r="Y72" s="41">
        <v>554.81266949999986</v>
      </c>
      <c r="Z72" s="41">
        <v>194444.58550000002</v>
      </c>
      <c r="AA72" s="48">
        <f t="shared" si="18"/>
        <v>6535.0719318000001</v>
      </c>
      <c r="AB72" s="48">
        <f t="shared" ref="AB72:AB76" si="20">D72+F72+H72+J72+L72+N72+P72+R72+T72+V72+X72+Z72</f>
        <v>3469269.7622000002</v>
      </c>
      <c r="AC72" s="94"/>
      <c r="AD72" s="94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s="51" customFormat="1" x14ac:dyDescent="0.25">
      <c r="A73" s="93" t="s">
        <v>4</v>
      </c>
      <c r="B73" s="52" t="s">
        <v>126</v>
      </c>
      <c r="C73" s="36">
        <v>3.2000000000000001E-2</v>
      </c>
      <c r="D73" s="36">
        <v>50.3904</v>
      </c>
      <c r="E73" s="36">
        <v>1.6E-2</v>
      </c>
      <c r="F73" s="36">
        <v>25.1952</v>
      </c>
      <c r="G73" s="36">
        <v>0</v>
      </c>
      <c r="H73" s="36">
        <v>0</v>
      </c>
      <c r="I73" s="36">
        <v>0</v>
      </c>
      <c r="J73" s="36">
        <v>0</v>
      </c>
      <c r="K73" s="36">
        <v>0.22099999999999997</v>
      </c>
      <c r="L73" s="36">
        <v>520.63599999999997</v>
      </c>
      <c r="M73" s="68">
        <v>0.24972</v>
      </c>
      <c r="N73" s="68">
        <v>613.24839999999995</v>
      </c>
      <c r="O73" s="68">
        <v>0</v>
      </c>
      <c r="P73" s="68">
        <v>0</v>
      </c>
      <c r="Q73" s="68">
        <v>0</v>
      </c>
      <c r="R73" s="68">
        <v>0</v>
      </c>
      <c r="S73" s="68">
        <v>0.35691000000000006</v>
      </c>
      <c r="T73" s="68">
        <v>242.13339999999999</v>
      </c>
      <c r="U73" s="68">
        <v>0.37091000000000007</v>
      </c>
      <c r="V73" s="68">
        <v>278.10059999999999</v>
      </c>
      <c r="W73" s="68">
        <v>3.2000000000000001E-2</v>
      </c>
      <c r="X73" s="68">
        <v>46.358400000000003</v>
      </c>
      <c r="Y73" s="68">
        <v>0.34091000000000005</v>
      </c>
      <c r="Z73" s="68">
        <v>211.36420000000001</v>
      </c>
      <c r="AA73" s="48">
        <f t="shared" si="18"/>
        <v>1.6194500000000001</v>
      </c>
      <c r="AB73" s="48">
        <f t="shared" si="20"/>
        <v>1987.4265999999998</v>
      </c>
      <c r="AC73" s="95"/>
      <c r="AD73" s="95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s="51" customFormat="1" x14ac:dyDescent="0.25">
      <c r="A74" s="93" t="s">
        <v>2</v>
      </c>
      <c r="B74" s="52" t="s">
        <v>127</v>
      </c>
      <c r="C74" s="41">
        <v>0.88434999999999997</v>
      </c>
      <c r="D74" s="41">
        <v>1348.3684000000001</v>
      </c>
      <c r="E74" s="41">
        <v>2.0642100000000001</v>
      </c>
      <c r="F74" s="41">
        <v>2002.5223000000001</v>
      </c>
      <c r="G74" s="41">
        <v>1.7687037000000001</v>
      </c>
      <c r="H74" s="41">
        <v>2532.9611</v>
      </c>
      <c r="I74" s="36">
        <v>3.5373984000000003</v>
      </c>
      <c r="J74" s="36">
        <v>5956.4974000000002</v>
      </c>
      <c r="K74" s="41">
        <v>3.83216</v>
      </c>
      <c r="L74" s="41">
        <v>7258.6725999999999</v>
      </c>
      <c r="M74" s="41">
        <v>4.1722599999999996</v>
      </c>
      <c r="N74" s="41">
        <v>8159.2079000000003</v>
      </c>
      <c r="O74" s="41">
        <v>2.99316</v>
      </c>
      <c r="P74" s="41">
        <v>6140.3181000000004</v>
      </c>
      <c r="Q74" s="41">
        <v>4.1904199999999996</v>
      </c>
      <c r="R74" s="41">
        <v>6693.5971</v>
      </c>
      <c r="S74" s="41">
        <v>4.5714243000000003</v>
      </c>
      <c r="T74" s="41">
        <v>7575.3069999999998</v>
      </c>
      <c r="U74" s="41">
        <v>5.4856799999999994</v>
      </c>
      <c r="V74" s="41">
        <v>9096.1718000000001</v>
      </c>
      <c r="W74" s="41">
        <v>6.7618042999999997</v>
      </c>
      <c r="X74" s="41">
        <v>11267.242600000001</v>
      </c>
      <c r="Y74" s="41">
        <v>3.2</v>
      </c>
      <c r="Z74" s="41">
        <v>5463.8171000000002</v>
      </c>
      <c r="AA74" s="48">
        <f t="shared" si="18"/>
        <v>43.461570700000003</v>
      </c>
      <c r="AB74" s="48">
        <f t="shared" si="20"/>
        <v>73494.683399999994</v>
      </c>
      <c r="AC74" s="3"/>
      <c r="AD74" s="3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s="51" customFormat="1" x14ac:dyDescent="0.25">
      <c r="A75" s="93" t="s">
        <v>3</v>
      </c>
      <c r="B75" s="52" t="s">
        <v>128</v>
      </c>
      <c r="C75" s="41">
        <v>0.28981999999999997</v>
      </c>
      <c r="D75" s="41">
        <v>152.38300000000001</v>
      </c>
      <c r="E75" s="41">
        <v>0.03</v>
      </c>
      <c r="F75" s="41">
        <v>6</v>
      </c>
      <c r="G75" s="41">
        <v>5.3999999999999999E-2</v>
      </c>
      <c r="H75" s="41">
        <v>27</v>
      </c>
      <c r="I75" s="36">
        <v>0.14459</v>
      </c>
      <c r="J75" s="36">
        <v>187.2585</v>
      </c>
      <c r="K75" s="41">
        <v>0.39863999999999999</v>
      </c>
      <c r="L75" s="41">
        <v>737.84669999999994</v>
      </c>
      <c r="M75" s="41">
        <v>0.48110999999999998</v>
      </c>
      <c r="N75" s="41">
        <v>1123.2306999999998</v>
      </c>
      <c r="O75" s="41">
        <v>0.54881999999999997</v>
      </c>
      <c r="P75" s="41">
        <v>476.32370000000003</v>
      </c>
      <c r="Q75" s="41">
        <v>0.22727</v>
      </c>
      <c r="R75" s="41">
        <v>350.01850000000002</v>
      </c>
      <c r="S75" s="41">
        <v>0.88760000000000006</v>
      </c>
      <c r="T75" s="41">
        <v>159.94550000000001</v>
      </c>
      <c r="U75" s="41">
        <v>0.30299999999999999</v>
      </c>
      <c r="V75" s="41">
        <v>332.58240000000001</v>
      </c>
      <c r="W75" s="41">
        <v>0.79200000000000004</v>
      </c>
      <c r="X75" s="41">
        <v>2140.38</v>
      </c>
      <c r="Y75" s="41">
        <v>0.128</v>
      </c>
      <c r="Z75" s="41">
        <v>51.900000000000006</v>
      </c>
      <c r="AA75" s="48">
        <f t="shared" si="18"/>
        <v>4.2848499999999996</v>
      </c>
      <c r="AB75" s="48">
        <f t="shared" si="20"/>
        <v>5744.8689999999997</v>
      </c>
      <c r="AC75" s="3"/>
      <c r="AD75" s="3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s="51" customFormat="1" x14ac:dyDescent="0.25">
      <c r="A76" s="93" t="s">
        <v>14</v>
      </c>
      <c r="B76" s="52" t="s">
        <v>129</v>
      </c>
      <c r="C76" s="41">
        <v>21.409590000000001</v>
      </c>
      <c r="D76" s="41">
        <v>13387.7691</v>
      </c>
      <c r="E76" s="41">
        <v>32.727550000000001</v>
      </c>
      <c r="F76" s="41">
        <v>28398.728500000001</v>
      </c>
      <c r="G76" s="41">
        <v>32.879401300000005</v>
      </c>
      <c r="H76" s="41">
        <v>20457.472600000005</v>
      </c>
      <c r="I76" s="36">
        <v>27.671421200000001</v>
      </c>
      <c r="J76" s="36">
        <v>16533.036999999997</v>
      </c>
      <c r="K76" s="41">
        <v>22.708279999999998</v>
      </c>
      <c r="L76" s="41">
        <v>19296.894899999996</v>
      </c>
      <c r="M76" s="41">
        <v>12.378259999999997</v>
      </c>
      <c r="N76" s="41">
        <v>12645.906099999998</v>
      </c>
      <c r="O76" s="41">
        <v>15.331209999999997</v>
      </c>
      <c r="P76" s="41">
        <v>10210.805800000002</v>
      </c>
      <c r="Q76" s="41">
        <v>18.372110000000003</v>
      </c>
      <c r="R76" s="41">
        <v>10866.0893</v>
      </c>
      <c r="S76" s="41">
        <v>16.305680599999995</v>
      </c>
      <c r="T76" s="41">
        <v>12838.714</v>
      </c>
      <c r="U76" s="41">
        <v>14.712689999999998</v>
      </c>
      <c r="V76" s="41">
        <v>11671.793499999998</v>
      </c>
      <c r="W76" s="41">
        <v>18.551072699999999</v>
      </c>
      <c r="X76" s="41">
        <v>11247.685699999998</v>
      </c>
      <c r="Y76" s="41">
        <v>18.187830299999998</v>
      </c>
      <c r="Z76" s="41">
        <v>15621.835300000001</v>
      </c>
      <c r="AA76" s="48">
        <f>C76+E76+G76+I76+K76+M76+O76+Q76+S76+U76+W76+Y76</f>
        <v>251.23509609999996</v>
      </c>
      <c r="AB76" s="48">
        <f t="shared" si="20"/>
        <v>183176.73180000001</v>
      </c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s="51" customFormat="1" x14ac:dyDescent="0.25">
      <c r="A77" s="93" t="s">
        <v>11</v>
      </c>
      <c r="B77" s="52" t="s">
        <v>130</v>
      </c>
      <c r="C77" s="41">
        <v>37.852599999999995</v>
      </c>
      <c r="D77" s="41">
        <v>49194.380299999997</v>
      </c>
      <c r="E77" s="41">
        <v>72.212200000000024</v>
      </c>
      <c r="F77" s="41">
        <v>105192.51059999999</v>
      </c>
      <c r="G77" s="41">
        <v>75.354099999999988</v>
      </c>
      <c r="H77" s="41">
        <v>98925.457299999995</v>
      </c>
      <c r="I77" s="36">
        <v>92.691779999999966</v>
      </c>
      <c r="J77" s="36">
        <v>104082.25809999999</v>
      </c>
      <c r="K77" s="41">
        <v>64.354599999999991</v>
      </c>
      <c r="L77" s="41">
        <v>50430.011099999996</v>
      </c>
      <c r="M77" s="41">
        <v>100.81851000000003</v>
      </c>
      <c r="N77" s="41">
        <v>97555.239099999992</v>
      </c>
      <c r="O77" s="41">
        <v>81.337090000000018</v>
      </c>
      <c r="P77" s="41">
        <v>70317.264899999995</v>
      </c>
      <c r="Q77" s="41">
        <v>60.328800000000001</v>
      </c>
      <c r="R77" s="41">
        <v>56352.008400000021</v>
      </c>
      <c r="S77" s="41">
        <v>63.880050000000026</v>
      </c>
      <c r="T77" s="41">
        <v>50886.136199999994</v>
      </c>
      <c r="U77" s="41">
        <v>62.992279999999987</v>
      </c>
      <c r="V77" s="41">
        <v>57904.480600000003</v>
      </c>
      <c r="W77" s="41">
        <v>48.140309999999985</v>
      </c>
      <c r="X77" s="41">
        <v>45019.545500000007</v>
      </c>
      <c r="Y77" s="41">
        <v>46.9758</v>
      </c>
      <c r="Z77" s="41">
        <v>44198.483500000009</v>
      </c>
      <c r="AA77" s="48">
        <f t="shared" ref="AA77:AA88" si="21">C77+E77+G77+I77+K77+M77+O77+Q77+S77+U77+W77+Y77</f>
        <v>806.93812000000003</v>
      </c>
      <c r="AB77" s="48">
        <f t="shared" ref="AB77:AB88" si="22">D77+F77+H77+J77+L77+N77+P77+R77+T77+V77+X77+Z77</f>
        <v>830057.77559999994</v>
      </c>
      <c r="AC77" s="3"/>
      <c r="AD77" s="3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s="51" customFormat="1" x14ac:dyDescent="0.25">
      <c r="A78" s="93" t="s">
        <v>11</v>
      </c>
      <c r="B78" s="52" t="s">
        <v>131</v>
      </c>
      <c r="C78" s="41">
        <v>11.895419999999996</v>
      </c>
      <c r="D78" s="41">
        <v>19345.920499999997</v>
      </c>
      <c r="E78" s="41">
        <v>55.540100000000002</v>
      </c>
      <c r="F78" s="41">
        <v>89461.857800000013</v>
      </c>
      <c r="G78" s="41">
        <v>41.167560000000009</v>
      </c>
      <c r="H78" s="41">
        <v>67321.986600000004</v>
      </c>
      <c r="I78" s="36">
        <v>36.946079999999995</v>
      </c>
      <c r="J78" s="36">
        <v>62830.685800000007</v>
      </c>
      <c r="K78" s="41">
        <v>32.823460000000004</v>
      </c>
      <c r="L78" s="41">
        <v>54022.198399999994</v>
      </c>
      <c r="M78" s="41">
        <v>27.886040000000001</v>
      </c>
      <c r="N78" s="41">
        <v>35604.085099999989</v>
      </c>
      <c r="O78" s="41">
        <v>40.683709999999998</v>
      </c>
      <c r="P78" s="41">
        <v>44992.584199999998</v>
      </c>
      <c r="Q78" s="41">
        <v>45.779600000000002</v>
      </c>
      <c r="R78" s="41">
        <v>35808.897000000004</v>
      </c>
      <c r="S78" s="41">
        <v>41.528599999999997</v>
      </c>
      <c r="T78" s="41">
        <v>33292.3243</v>
      </c>
      <c r="U78" s="41">
        <v>26.212699999999998</v>
      </c>
      <c r="V78" s="41">
        <v>21034.573899999996</v>
      </c>
      <c r="W78" s="41">
        <v>34.943119999999993</v>
      </c>
      <c r="X78" s="41">
        <v>37266.049899999991</v>
      </c>
      <c r="Y78" s="41">
        <v>34.536749999999998</v>
      </c>
      <c r="Z78" s="41">
        <v>35239.253399999994</v>
      </c>
      <c r="AA78" s="48">
        <f t="shared" si="21"/>
        <v>429.94313999999997</v>
      </c>
      <c r="AB78" s="48">
        <f t="shared" si="22"/>
        <v>536220.41689999995</v>
      </c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s="51" customFormat="1" x14ac:dyDescent="0.25">
      <c r="A79" s="93" t="s">
        <v>132</v>
      </c>
      <c r="B79" s="52" t="s">
        <v>133</v>
      </c>
      <c r="C79" s="96">
        <v>4.9443599999999996</v>
      </c>
      <c r="D79" s="97">
        <v>7147.4533000000001</v>
      </c>
      <c r="E79" s="98">
        <v>0.26993</v>
      </c>
      <c r="F79" s="97">
        <v>245.03129999999999</v>
      </c>
      <c r="G79" s="96">
        <v>0.62938000000000005</v>
      </c>
      <c r="H79" s="97">
        <v>491.57600000000002</v>
      </c>
      <c r="I79" s="36">
        <v>0</v>
      </c>
      <c r="J79" s="36">
        <v>0</v>
      </c>
      <c r="K79" s="97">
        <v>1.4999999999999999E-2</v>
      </c>
      <c r="L79" s="97">
        <v>1.5</v>
      </c>
      <c r="M79" s="97">
        <v>0.22254999999999997</v>
      </c>
      <c r="N79" s="97">
        <v>62.228999999999999</v>
      </c>
      <c r="O79" s="97">
        <v>0</v>
      </c>
      <c r="P79" s="97">
        <v>0</v>
      </c>
      <c r="Q79" s="96">
        <v>0</v>
      </c>
      <c r="R79" s="97">
        <v>0</v>
      </c>
      <c r="S79" s="96">
        <v>5.7080000000000006E-2</v>
      </c>
      <c r="T79" s="97">
        <v>74.724000000000004</v>
      </c>
      <c r="U79" s="97">
        <v>1.1960000000000002</v>
      </c>
      <c r="V79" s="97">
        <v>579</v>
      </c>
      <c r="W79" s="97">
        <v>0.12272</v>
      </c>
      <c r="X79" s="97">
        <v>48.003</v>
      </c>
      <c r="Y79" s="97">
        <v>9.7180000000000016E-2</v>
      </c>
      <c r="Z79" s="97">
        <v>38.702599999999997</v>
      </c>
      <c r="AA79" s="48">
        <f t="shared" si="21"/>
        <v>7.5542000000000007</v>
      </c>
      <c r="AB79" s="48">
        <f t="shared" si="22"/>
        <v>8688.2192000000014</v>
      </c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s="51" customFormat="1" x14ac:dyDescent="0.25">
      <c r="A80" s="93" t="s">
        <v>7</v>
      </c>
      <c r="B80" s="52" t="s">
        <v>134</v>
      </c>
      <c r="C80" s="41">
        <v>5.16289</v>
      </c>
      <c r="D80" s="41">
        <v>2545.4391999999998</v>
      </c>
      <c r="E80" s="41">
        <v>0.71460000000000001</v>
      </c>
      <c r="F80" s="41">
        <v>510.50959999999998</v>
      </c>
      <c r="G80" s="41">
        <v>3.3</v>
      </c>
      <c r="H80" s="41">
        <v>1550.1088</v>
      </c>
      <c r="I80" s="36">
        <v>7.2615300000000005</v>
      </c>
      <c r="J80" s="36">
        <v>3281.7820000000002</v>
      </c>
      <c r="K80" s="41">
        <v>2.33582</v>
      </c>
      <c r="L80" s="41">
        <v>1438.7834</v>
      </c>
      <c r="M80" s="41">
        <v>2.46</v>
      </c>
      <c r="N80" s="41">
        <v>830.15660000000003</v>
      </c>
      <c r="O80" s="41">
        <v>3.8956000000000004</v>
      </c>
      <c r="P80" s="41">
        <v>2295.7001999999998</v>
      </c>
      <c r="Q80" s="41">
        <v>6.5</v>
      </c>
      <c r="R80" s="41">
        <v>1893.3839</v>
      </c>
      <c r="S80" s="96">
        <v>6.9329900000000002</v>
      </c>
      <c r="T80" s="41">
        <v>1947.2415999999998</v>
      </c>
      <c r="U80" s="41">
        <v>2.5308199999999998</v>
      </c>
      <c r="V80" s="41">
        <v>1154.9295000000002</v>
      </c>
      <c r="W80" s="41">
        <v>3.7381799999999998</v>
      </c>
      <c r="X80" s="41">
        <v>884.16300000000001</v>
      </c>
      <c r="Y80" s="41">
        <v>0.35491</v>
      </c>
      <c r="Z80" s="41">
        <v>289.06939999999997</v>
      </c>
      <c r="AA80" s="48">
        <f t="shared" si="21"/>
        <v>45.187339999999992</v>
      </c>
      <c r="AB80" s="48">
        <f t="shared" si="22"/>
        <v>18621.267200000002</v>
      </c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s="51" customFormat="1" x14ac:dyDescent="0.25">
      <c r="A81" s="49" t="s">
        <v>135</v>
      </c>
      <c r="B81" s="52" t="s">
        <v>136</v>
      </c>
      <c r="C81" s="96">
        <v>1.7999999999999999E-2</v>
      </c>
      <c r="D81" s="96">
        <v>4.5</v>
      </c>
      <c r="E81" s="96">
        <v>0</v>
      </c>
      <c r="F81" s="96">
        <v>0</v>
      </c>
      <c r="G81" s="96">
        <v>5.0000000000000001E-3</v>
      </c>
      <c r="H81" s="96">
        <v>1.25</v>
      </c>
      <c r="I81" s="99">
        <v>5.9009999999999993E-2</v>
      </c>
      <c r="J81" s="99">
        <v>70.799199999999999</v>
      </c>
      <c r="K81" s="96">
        <v>0.17599999999999999</v>
      </c>
      <c r="L81" s="96">
        <v>184.08440000000002</v>
      </c>
      <c r="M81" s="96">
        <v>0.36737000000000003</v>
      </c>
      <c r="N81" s="97">
        <v>851.63630000000001</v>
      </c>
      <c r="O81" s="96">
        <v>3.9144999999999999</v>
      </c>
      <c r="P81" s="97">
        <v>4196.9739</v>
      </c>
      <c r="Q81" s="96">
        <v>0</v>
      </c>
      <c r="R81" s="97">
        <v>0</v>
      </c>
      <c r="S81" s="96">
        <v>0</v>
      </c>
      <c r="T81" s="97">
        <v>0</v>
      </c>
      <c r="U81" s="97">
        <v>9.8037843999999996</v>
      </c>
      <c r="V81" s="97">
        <v>14198.782300000001</v>
      </c>
      <c r="W81" s="97">
        <v>14.893142800000003</v>
      </c>
      <c r="X81" s="97">
        <v>19845.885699999999</v>
      </c>
      <c r="Y81" s="97">
        <v>22.888142800000001</v>
      </c>
      <c r="Z81" s="97">
        <v>37143.738000000005</v>
      </c>
      <c r="AA81" s="48">
        <f t="shared" si="21"/>
        <v>52.124949999999998</v>
      </c>
      <c r="AB81" s="48">
        <f t="shared" si="22"/>
        <v>76497.649800000014</v>
      </c>
      <c r="AC81" s="3"/>
      <c r="AD81" s="3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 s="51" customFormat="1" x14ac:dyDescent="0.25">
      <c r="A82" s="93" t="s">
        <v>15</v>
      </c>
      <c r="B82" s="52" t="s">
        <v>137</v>
      </c>
      <c r="C82" s="100">
        <v>0.81817999999999991</v>
      </c>
      <c r="D82" s="100">
        <v>240.054</v>
      </c>
      <c r="E82" s="100">
        <v>5.5997500000000002</v>
      </c>
      <c r="F82" s="100">
        <v>4638.0811000000003</v>
      </c>
      <c r="G82" s="100">
        <v>0.1661</v>
      </c>
      <c r="H82" s="100">
        <v>120.88</v>
      </c>
      <c r="I82" s="101">
        <v>0.17</v>
      </c>
      <c r="J82" s="101">
        <v>51</v>
      </c>
      <c r="K82" s="100">
        <v>1.2110000000000001</v>
      </c>
      <c r="L82" s="100">
        <v>468.63</v>
      </c>
      <c r="M82" s="97">
        <v>1.2050000000000001</v>
      </c>
      <c r="N82" s="97">
        <v>776.05</v>
      </c>
      <c r="O82" s="97">
        <v>0.85499999999999998</v>
      </c>
      <c r="P82" s="97">
        <v>516.89600000000007</v>
      </c>
      <c r="Q82" s="97">
        <v>2.0097100000000001</v>
      </c>
      <c r="R82" s="97">
        <v>856.08870000000002</v>
      </c>
      <c r="S82" s="97">
        <v>4.0044599999999999</v>
      </c>
      <c r="T82" s="97">
        <v>3978.0775999999996</v>
      </c>
      <c r="U82" s="97">
        <v>0.52454999999999996</v>
      </c>
      <c r="V82" s="97">
        <v>222.40299999999999</v>
      </c>
      <c r="W82" s="97">
        <v>11.827039999999997</v>
      </c>
      <c r="X82" s="97">
        <v>20497.430800000002</v>
      </c>
      <c r="Y82" s="97">
        <v>8.0137</v>
      </c>
      <c r="Z82" s="97">
        <v>9368.6949999999997</v>
      </c>
      <c r="AA82" s="48">
        <f t="shared" si="21"/>
        <v>36.404489999999996</v>
      </c>
      <c r="AB82" s="48">
        <f t="shared" si="22"/>
        <v>41734.286200000002</v>
      </c>
      <c r="AC82" s="3"/>
      <c r="AD82" s="3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 s="51" customFormat="1" x14ac:dyDescent="0.25">
      <c r="A83" s="93" t="s">
        <v>5</v>
      </c>
      <c r="B83" s="52" t="s">
        <v>138</v>
      </c>
      <c r="C83" s="41">
        <v>0</v>
      </c>
      <c r="D83" s="41">
        <v>0</v>
      </c>
      <c r="E83" s="41">
        <v>2.2699999999999998E-2</v>
      </c>
      <c r="F83" s="41">
        <v>7.0369999999999999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0.12</v>
      </c>
      <c r="V83" s="41">
        <v>172.8</v>
      </c>
      <c r="W83" s="41">
        <v>0</v>
      </c>
      <c r="X83" s="41">
        <v>0</v>
      </c>
      <c r="Y83" s="41">
        <v>0.03</v>
      </c>
      <c r="Z83" s="41">
        <v>9</v>
      </c>
      <c r="AA83" s="48">
        <f t="shared" si="21"/>
        <v>0.17269999999999999</v>
      </c>
      <c r="AB83" s="48">
        <f t="shared" si="22"/>
        <v>188.83700000000002</v>
      </c>
      <c r="AC83" s="3"/>
      <c r="AD83" s="3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 s="51" customFormat="1" x14ac:dyDescent="0.25">
      <c r="A84" s="49" t="s">
        <v>139</v>
      </c>
      <c r="B84" s="52" t="s">
        <v>140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8">
        <f t="shared" si="21"/>
        <v>0</v>
      </c>
      <c r="AB84" s="48">
        <f t="shared" si="22"/>
        <v>0</v>
      </c>
      <c r="AC84" s="3"/>
      <c r="AD84" s="3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 s="51" customFormat="1" x14ac:dyDescent="0.25">
      <c r="A85" s="93" t="s">
        <v>8</v>
      </c>
      <c r="B85" s="52" t="s">
        <v>141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68">
        <v>0</v>
      </c>
      <c r="V85" s="68">
        <v>0</v>
      </c>
      <c r="W85" s="68">
        <v>0</v>
      </c>
      <c r="X85" s="68">
        <v>0</v>
      </c>
      <c r="Y85" s="68">
        <v>0</v>
      </c>
      <c r="Z85" s="68">
        <v>0</v>
      </c>
      <c r="AA85" s="48">
        <f t="shared" si="21"/>
        <v>0</v>
      </c>
      <c r="AB85" s="48">
        <f t="shared" si="22"/>
        <v>0</v>
      </c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 s="51" customFormat="1" x14ac:dyDescent="0.25">
      <c r="A86" s="93" t="s">
        <v>12</v>
      </c>
      <c r="B86" s="52" t="s">
        <v>142</v>
      </c>
      <c r="C86" s="55">
        <v>0.27</v>
      </c>
      <c r="D86" s="55">
        <v>359.99099999999999</v>
      </c>
      <c r="E86" s="55">
        <v>0</v>
      </c>
      <c r="F86" s="55">
        <v>0</v>
      </c>
      <c r="G86" s="55">
        <v>0.33161000000000007</v>
      </c>
      <c r="H86" s="55">
        <v>156.8785</v>
      </c>
      <c r="I86" s="36">
        <v>0.40090999999999999</v>
      </c>
      <c r="J86" s="36">
        <v>510.411</v>
      </c>
      <c r="K86" s="55">
        <v>1.0372700000000001</v>
      </c>
      <c r="L86" s="55">
        <v>994.77610000000004</v>
      </c>
      <c r="M86" s="68">
        <v>5.4549999999999994E-2</v>
      </c>
      <c r="N86" s="68">
        <v>13.637499999999999</v>
      </c>
      <c r="O86" s="68">
        <v>3.1820000000000001E-2</v>
      </c>
      <c r="P86" s="68">
        <v>11.137</v>
      </c>
      <c r="Q86" s="68">
        <v>2.7269999999999999E-2</v>
      </c>
      <c r="R86" s="68">
        <v>9.5444999999999993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8">
        <v>0</v>
      </c>
      <c r="Y86" s="68">
        <v>0</v>
      </c>
      <c r="Z86" s="68">
        <v>0</v>
      </c>
      <c r="AA86" s="48">
        <f t="shared" si="21"/>
        <v>2.1534300000000002</v>
      </c>
      <c r="AB86" s="48">
        <f t="shared" si="22"/>
        <v>2056.3756000000003</v>
      </c>
      <c r="AC86" s="3"/>
      <c r="AD86" s="3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 s="51" customFormat="1" x14ac:dyDescent="0.25">
      <c r="A87" s="93" t="s">
        <v>6</v>
      </c>
      <c r="B87" s="102" t="s">
        <v>143</v>
      </c>
      <c r="C87" s="103">
        <v>0</v>
      </c>
      <c r="D87" s="103">
        <v>0</v>
      </c>
      <c r="E87" s="103">
        <v>0</v>
      </c>
      <c r="F87" s="103">
        <v>0</v>
      </c>
      <c r="G87" s="103">
        <v>0</v>
      </c>
      <c r="H87" s="103">
        <v>0</v>
      </c>
      <c r="I87" s="103">
        <v>2.7200000000000002E-3</v>
      </c>
      <c r="J87" s="103">
        <v>76.349999999999994</v>
      </c>
      <c r="K87" s="103">
        <v>0</v>
      </c>
      <c r="L87" s="103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41">
        <v>8.9999999999999993E-3</v>
      </c>
      <c r="V87" s="41">
        <v>20.1492</v>
      </c>
      <c r="W87" s="41">
        <v>0</v>
      </c>
      <c r="X87" s="41">
        <v>0</v>
      </c>
      <c r="Y87" s="41">
        <v>0</v>
      </c>
      <c r="Z87" s="41">
        <v>0</v>
      </c>
      <c r="AA87" s="48">
        <f t="shared" si="21"/>
        <v>1.172E-2</v>
      </c>
      <c r="AB87" s="48">
        <f t="shared" si="22"/>
        <v>96.499200000000002</v>
      </c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s="51" customFormat="1" x14ac:dyDescent="0.25">
      <c r="A88" s="93" t="s">
        <v>144</v>
      </c>
      <c r="B88" s="52" t="s">
        <v>241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8">
        <f t="shared" si="21"/>
        <v>0</v>
      </c>
      <c r="AB88" s="48">
        <f t="shared" si="22"/>
        <v>0</v>
      </c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:69" s="51" customFormat="1" x14ac:dyDescent="0.25">
      <c r="A89" s="104"/>
      <c r="B89" s="83" t="s">
        <v>145</v>
      </c>
      <c r="C89" s="72"/>
      <c r="D89" s="73"/>
      <c r="E89" s="73"/>
      <c r="F89" s="73"/>
      <c r="G89" s="73"/>
      <c r="H89" s="73"/>
      <c r="I89" s="36"/>
      <c r="J89" s="36"/>
      <c r="K89" s="73"/>
      <c r="L89" s="73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48"/>
      <c r="AB89" s="48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 s="51" customFormat="1" x14ac:dyDescent="0.25">
      <c r="A90" s="105" t="s">
        <v>42</v>
      </c>
      <c r="B90" s="52" t="s">
        <v>146</v>
      </c>
      <c r="C90" s="41">
        <v>12.968169999999999</v>
      </c>
      <c r="D90" s="41">
        <v>8116.7460999999967</v>
      </c>
      <c r="E90" s="41">
        <v>16.338370000000001</v>
      </c>
      <c r="F90" s="41">
        <v>8350.8150000000005</v>
      </c>
      <c r="G90" s="41">
        <v>24.10663000000001</v>
      </c>
      <c r="H90" s="41">
        <v>14398.764299999993</v>
      </c>
      <c r="I90" s="36">
        <v>14.896850000000008</v>
      </c>
      <c r="J90" s="36">
        <v>10918.715399999999</v>
      </c>
      <c r="K90" s="41">
        <v>8.6869299999999985</v>
      </c>
      <c r="L90" s="41">
        <v>6539.8200999999972</v>
      </c>
      <c r="M90" s="41">
        <v>10.425079999999998</v>
      </c>
      <c r="N90" s="41">
        <v>6914.2576000000008</v>
      </c>
      <c r="O90" s="41">
        <v>18.89525999999999</v>
      </c>
      <c r="P90" s="41">
        <v>11413.657499999996</v>
      </c>
      <c r="Q90" s="41">
        <v>17.408769999999993</v>
      </c>
      <c r="R90" s="41">
        <v>8429.7587000000003</v>
      </c>
      <c r="S90" s="41">
        <v>9.043649999999996</v>
      </c>
      <c r="T90" s="41">
        <v>5506.1400000000012</v>
      </c>
      <c r="U90" s="41">
        <v>11.605300000000002</v>
      </c>
      <c r="V90" s="41">
        <v>5920.0238000000008</v>
      </c>
      <c r="W90" s="41">
        <v>22.699849999999991</v>
      </c>
      <c r="X90" s="41">
        <v>10553.431799999997</v>
      </c>
      <c r="Y90" s="41">
        <v>13.092900000000006</v>
      </c>
      <c r="Z90" s="41">
        <v>8340.3003000000008</v>
      </c>
      <c r="AA90" s="48">
        <f>C90+E90+G90+I90+K90+M90+O90+Q90+S90+U90+W90+Y90</f>
        <v>180.16775999999999</v>
      </c>
      <c r="AB90" s="48">
        <f>D90+F90+H90+J90+L90+N90+P90+R90+T90+V90+X90+Z90</f>
        <v>105402.43059999999</v>
      </c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 s="51" customFormat="1" x14ac:dyDescent="0.25">
      <c r="A91" s="105" t="s">
        <v>10</v>
      </c>
      <c r="B91" s="52" t="s">
        <v>239</v>
      </c>
      <c r="C91" s="41">
        <v>164.85050000000007</v>
      </c>
      <c r="D91" s="41">
        <v>151419.97199999995</v>
      </c>
      <c r="E91" s="41">
        <v>144.38403999999994</v>
      </c>
      <c r="F91" s="41">
        <v>109538.05969999998</v>
      </c>
      <c r="G91" s="41">
        <v>129.41267999999997</v>
      </c>
      <c r="H91" s="41">
        <v>102794.85019999999</v>
      </c>
      <c r="I91" s="36">
        <v>141.00782999999996</v>
      </c>
      <c r="J91" s="36">
        <v>91403.064899999983</v>
      </c>
      <c r="K91" s="41">
        <v>176.79755999999998</v>
      </c>
      <c r="L91" s="41">
        <v>117176.26860000008</v>
      </c>
      <c r="M91" s="41">
        <v>116.11585000000002</v>
      </c>
      <c r="N91" s="41">
        <v>78430.415600000022</v>
      </c>
      <c r="O91" s="41">
        <v>189.06675999999999</v>
      </c>
      <c r="P91" s="41">
        <v>143227.65570000003</v>
      </c>
      <c r="Q91" s="41">
        <v>164.43426100000005</v>
      </c>
      <c r="R91" s="41">
        <v>113552.12199999999</v>
      </c>
      <c r="S91" s="41">
        <v>150.73673999999994</v>
      </c>
      <c r="T91" s="41">
        <v>104079.02520000003</v>
      </c>
      <c r="U91" s="41">
        <v>161.06341999999995</v>
      </c>
      <c r="V91" s="41">
        <v>121530.87049999996</v>
      </c>
      <c r="W91" s="41">
        <v>190.96365999999983</v>
      </c>
      <c r="X91" s="41">
        <v>89321.676400000026</v>
      </c>
      <c r="Y91" s="41">
        <v>167.85516000000004</v>
      </c>
      <c r="Z91" s="41">
        <v>102028.02030000006</v>
      </c>
      <c r="AA91" s="48">
        <f t="shared" ref="AA91" si="23">C91+E91+G91+I91+K91+M91+O91+Q91+S91+U91+W91+Y91</f>
        <v>1896.6884609999997</v>
      </c>
      <c r="AB91" s="48">
        <f t="shared" ref="AB91" si="24">D91+F91+H91+J91+L91+N91+P91+R91+T91+V91+X91+Z91</f>
        <v>1324502.0011</v>
      </c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 s="51" customFormat="1" x14ac:dyDescent="0.25">
      <c r="A92" s="106" t="s">
        <v>147</v>
      </c>
      <c r="B92" s="52" t="s">
        <v>148</v>
      </c>
      <c r="C92" s="41">
        <v>400.33222999999953</v>
      </c>
      <c r="D92" s="41">
        <v>333162.55080000003</v>
      </c>
      <c r="E92" s="41">
        <v>394.99768</v>
      </c>
      <c r="F92" s="41">
        <v>326697.25449999981</v>
      </c>
      <c r="G92" s="41">
        <v>518.16909399999986</v>
      </c>
      <c r="H92" s="41">
        <v>421095.73090000002</v>
      </c>
      <c r="I92" s="36">
        <v>435.78812000000011</v>
      </c>
      <c r="J92" s="36">
        <v>284010.43179999985</v>
      </c>
      <c r="K92" s="41">
        <v>545.558574999999</v>
      </c>
      <c r="L92" s="41">
        <v>368221.41820000019</v>
      </c>
      <c r="M92" s="41">
        <v>551.71312999999964</v>
      </c>
      <c r="N92" s="41">
        <v>318543.78329999989</v>
      </c>
      <c r="O92" s="41">
        <v>665.99494000000084</v>
      </c>
      <c r="P92" s="41">
        <v>367089.5239000002</v>
      </c>
      <c r="Q92" s="41">
        <v>587.47360999999876</v>
      </c>
      <c r="R92" s="41">
        <v>250019.87049999982</v>
      </c>
      <c r="S92" s="41">
        <v>601.4521699999998</v>
      </c>
      <c r="T92" s="41">
        <v>245074.68090000053</v>
      </c>
      <c r="U92" s="41">
        <v>560.98220199999821</v>
      </c>
      <c r="V92" s="41">
        <v>242028.57570000039</v>
      </c>
      <c r="W92" s="41">
        <v>337.41530999999964</v>
      </c>
      <c r="X92" s="41">
        <v>179143.79340000017</v>
      </c>
      <c r="Y92" s="41">
        <v>560.17632199999946</v>
      </c>
      <c r="Z92" s="41">
        <v>277043.98480000027</v>
      </c>
      <c r="AA92" s="48">
        <f t="shared" ref="AA92:AB97" si="25">C92+E92+G92+I92+K92+M92+O92+Q92+S92+U92+W92+Y92</f>
        <v>6160.0533829999949</v>
      </c>
      <c r="AB92" s="48">
        <f t="shared" si="25"/>
        <v>3612131.5987000014</v>
      </c>
      <c r="AC92" s="3"/>
      <c r="AD92" s="3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 s="51" customFormat="1" x14ac:dyDescent="0.25">
      <c r="A93" s="106" t="s">
        <v>149</v>
      </c>
      <c r="B93" s="52" t="s">
        <v>238</v>
      </c>
      <c r="C93" s="41">
        <v>79.649979999999985</v>
      </c>
      <c r="D93" s="41">
        <v>62776.067099999986</v>
      </c>
      <c r="E93" s="41">
        <v>73.638119999999986</v>
      </c>
      <c r="F93" s="41">
        <v>61795.264799999975</v>
      </c>
      <c r="G93" s="41">
        <v>74.799800000000019</v>
      </c>
      <c r="H93" s="41">
        <v>61824.164700000016</v>
      </c>
      <c r="I93" s="41">
        <v>60.790270000000014</v>
      </c>
      <c r="J93" s="41">
        <v>36498.501499999977</v>
      </c>
      <c r="K93" s="41">
        <v>61.421550000000032</v>
      </c>
      <c r="L93" s="41">
        <v>39525.1728</v>
      </c>
      <c r="M93" s="41">
        <v>60.274480000000011</v>
      </c>
      <c r="N93" s="41">
        <v>46721.458499999986</v>
      </c>
      <c r="O93" s="41">
        <v>57.796289999999992</v>
      </c>
      <c r="P93" s="41">
        <v>51716.624299999989</v>
      </c>
      <c r="Q93" s="41">
        <v>46.708720000000007</v>
      </c>
      <c r="R93" s="41">
        <v>35466.375</v>
      </c>
      <c r="S93" s="41">
        <v>65.480229999999992</v>
      </c>
      <c r="T93" s="41">
        <v>41788.109799999998</v>
      </c>
      <c r="U93" s="41">
        <v>62.611290000000011</v>
      </c>
      <c r="V93" s="41">
        <v>45743.444399999993</v>
      </c>
      <c r="W93" s="41">
        <v>69.479860000000045</v>
      </c>
      <c r="X93" s="41">
        <v>47114.151400000046</v>
      </c>
      <c r="Y93" s="41">
        <v>90.867689999999925</v>
      </c>
      <c r="Z93" s="41">
        <v>52203.029800000062</v>
      </c>
      <c r="AA93" s="48">
        <f t="shared" si="25"/>
        <v>803.51828</v>
      </c>
      <c r="AB93" s="48">
        <f t="shared" si="25"/>
        <v>583172.36410000001</v>
      </c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 s="51" customFormat="1" x14ac:dyDescent="0.25">
      <c r="A94" s="105" t="s">
        <v>13</v>
      </c>
      <c r="B94" s="52" t="s">
        <v>150</v>
      </c>
      <c r="C94" s="41">
        <v>196.36174000000005</v>
      </c>
      <c r="D94" s="41">
        <v>107137.14500000003</v>
      </c>
      <c r="E94" s="41">
        <v>190.20306999999997</v>
      </c>
      <c r="F94" s="41">
        <v>88628.980599999995</v>
      </c>
      <c r="G94" s="41">
        <v>212.17175000000006</v>
      </c>
      <c r="H94" s="41">
        <v>106432.36200000004</v>
      </c>
      <c r="I94" s="36">
        <v>225.47242999999989</v>
      </c>
      <c r="J94" s="36">
        <v>110128.37820000002</v>
      </c>
      <c r="K94" s="41">
        <v>224.33642000000006</v>
      </c>
      <c r="L94" s="41">
        <v>112925.45089999998</v>
      </c>
      <c r="M94" s="41">
        <v>276.70657000000006</v>
      </c>
      <c r="N94" s="41">
        <v>120609.73790000005</v>
      </c>
      <c r="O94" s="41">
        <v>277.55504999999994</v>
      </c>
      <c r="P94" s="41">
        <v>100256.3723</v>
      </c>
      <c r="Q94" s="41">
        <v>241.78806499999988</v>
      </c>
      <c r="R94" s="41">
        <v>106017.83499999998</v>
      </c>
      <c r="S94" s="41">
        <v>242.4839299999999</v>
      </c>
      <c r="T94" s="41">
        <v>89750.070099999968</v>
      </c>
      <c r="U94" s="41">
        <v>261.84956000000005</v>
      </c>
      <c r="V94" s="41">
        <v>101211.5373</v>
      </c>
      <c r="W94" s="41">
        <v>242.66905000000014</v>
      </c>
      <c r="X94" s="41">
        <v>98888.33170000001</v>
      </c>
      <c r="Y94" s="41">
        <v>301.97497999999979</v>
      </c>
      <c r="Z94" s="41">
        <v>157644.82270000011</v>
      </c>
      <c r="AA94" s="48">
        <f t="shared" si="25"/>
        <v>2893.572615</v>
      </c>
      <c r="AB94" s="48">
        <f t="shared" si="25"/>
        <v>1299631.0237000003</v>
      </c>
      <c r="AC94" s="38"/>
      <c r="AD94" s="38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 s="51" customFormat="1" x14ac:dyDescent="0.25">
      <c r="A95" s="106" t="s">
        <v>151</v>
      </c>
      <c r="B95" s="52" t="s">
        <v>240</v>
      </c>
      <c r="C95" s="41">
        <v>409.78590999999989</v>
      </c>
      <c r="D95" s="41">
        <v>244293.87309999991</v>
      </c>
      <c r="E95" s="41">
        <v>449.01914999999951</v>
      </c>
      <c r="F95" s="41">
        <v>257722.7555</v>
      </c>
      <c r="G95" s="41">
        <v>505.41436999999956</v>
      </c>
      <c r="H95" s="41">
        <v>282416.54079999984</v>
      </c>
      <c r="I95" s="36">
        <v>442.43808000000001</v>
      </c>
      <c r="J95" s="36">
        <v>202361.16700000002</v>
      </c>
      <c r="K95" s="41">
        <v>403.774494</v>
      </c>
      <c r="L95" s="41">
        <v>186933.03389999998</v>
      </c>
      <c r="M95" s="41">
        <v>391.97914999999989</v>
      </c>
      <c r="N95" s="41">
        <v>171292.43839999996</v>
      </c>
      <c r="O95" s="41">
        <v>356.16979999999995</v>
      </c>
      <c r="P95" s="41">
        <v>139531.85349999997</v>
      </c>
      <c r="Q95" s="41">
        <v>363.82967999999954</v>
      </c>
      <c r="R95" s="41">
        <v>122370.01540000003</v>
      </c>
      <c r="S95" s="41">
        <v>360.98735020000009</v>
      </c>
      <c r="T95" s="41">
        <v>108788.25530000006</v>
      </c>
      <c r="U95" s="41">
        <v>347.12346999999994</v>
      </c>
      <c r="V95" s="41">
        <v>93409.389499999903</v>
      </c>
      <c r="W95" s="41">
        <v>373.00192299999986</v>
      </c>
      <c r="X95" s="41">
        <v>108020.28470000008</v>
      </c>
      <c r="Y95" s="41">
        <v>349.69182999999975</v>
      </c>
      <c r="Z95" s="41">
        <v>101361.78170000004</v>
      </c>
      <c r="AA95" s="48">
        <f t="shared" si="25"/>
        <v>4753.215207199999</v>
      </c>
      <c r="AB95" s="48">
        <f t="shared" si="25"/>
        <v>2018501.3887999996</v>
      </c>
      <c r="AC95" s="3"/>
      <c r="AD95" s="3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69" s="51" customFormat="1" x14ac:dyDescent="0.25">
      <c r="A96" s="105" t="s">
        <v>152</v>
      </c>
      <c r="B96" s="52" t="s">
        <v>153</v>
      </c>
      <c r="C96" s="107">
        <v>0.4672</v>
      </c>
      <c r="D96" s="107">
        <v>71.033999999999992</v>
      </c>
      <c r="E96" s="107">
        <v>2.7530000000000001</v>
      </c>
      <c r="F96" s="107">
        <v>5466.3656000000001</v>
      </c>
      <c r="G96" s="107">
        <v>1.0488</v>
      </c>
      <c r="H96" s="107">
        <v>1700.3328000000001</v>
      </c>
      <c r="I96" s="108">
        <v>0.45533000000000001</v>
      </c>
      <c r="J96" s="108">
        <v>951.83040000000005</v>
      </c>
      <c r="K96" s="107">
        <v>0</v>
      </c>
      <c r="L96" s="107">
        <v>0</v>
      </c>
      <c r="M96" s="41">
        <v>0</v>
      </c>
      <c r="N96" s="41">
        <v>0</v>
      </c>
      <c r="O96" s="41">
        <v>2.1110000000000001E-4</v>
      </c>
      <c r="P96" s="41">
        <v>543.85940000000005</v>
      </c>
      <c r="Q96" s="41">
        <v>6.8030000000000007E-2</v>
      </c>
      <c r="R96" s="41">
        <v>379.21960000000001</v>
      </c>
      <c r="S96" s="41">
        <v>0</v>
      </c>
      <c r="T96" s="41">
        <v>0</v>
      </c>
      <c r="U96" s="41">
        <v>0.11359999999999999</v>
      </c>
      <c r="V96" s="41">
        <v>340.2774</v>
      </c>
      <c r="W96" s="41">
        <v>0.32979999999999998</v>
      </c>
      <c r="X96" s="41">
        <v>679.98779999999999</v>
      </c>
      <c r="Y96" s="41">
        <v>0</v>
      </c>
      <c r="Z96" s="41">
        <v>0</v>
      </c>
      <c r="AA96" s="48">
        <f t="shared" si="25"/>
        <v>5.2359710999999995</v>
      </c>
      <c r="AB96" s="48">
        <f t="shared" si="25"/>
        <v>10132.907000000001</v>
      </c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69" s="51" customFormat="1" ht="16.5" customHeight="1" x14ac:dyDescent="0.25">
      <c r="A97" s="106" t="s">
        <v>154</v>
      </c>
      <c r="B97" s="52" t="s">
        <v>155</v>
      </c>
      <c r="C97" s="41">
        <v>0.98430600000000001</v>
      </c>
      <c r="D97" s="41">
        <v>1968.6120000000001</v>
      </c>
      <c r="E97" s="41">
        <v>30.379750000000001</v>
      </c>
      <c r="F97" s="41">
        <v>30642.223399999999</v>
      </c>
      <c r="G97" s="41">
        <v>0.53332669999999993</v>
      </c>
      <c r="H97" s="41">
        <v>967.75029999999992</v>
      </c>
      <c r="I97" s="41">
        <v>0.79999670000000001</v>
      </c>
      <c r="J97" s="41">
        <v>1695.1398999999999</v>
      </c>
      <c r="K97" s="41">
        <v>1.5833499999999998</v>
      </c>
      <c r="L97" s="41">
        <v>3283.6304</v>
      </c>
      <c r="M97" s="41">
        <v>1.4054</v>
      </c>
      <c r="N97" s="41">
        <v>2801.5977000000003</v>
      </c>
      <c r="O97" s="41">
        <v>0.59999000000000002</v>
      </c>
      <c r="P97" s="41">
        <v>1330.0377000000001</v>
      </c>
      <c r="Q97" s="41">
        <v>0.99998999999999993</v>
      </c>
      <c r="R97" s="41">
        <v>1563.9177</v>
      </c>
      <c r="S97" s="41">
        <v>0.53332669999999993</v>
      </c>
      <c r="T97" s="41">
        <v>813.96309999999994</v>
      </c>
      <c r="U97" s="41">
        <v>0.42856000000000005</v>
      </c>
      <c r="V97" s="41">
        <v>657.2663</v>
      </c>
      <c r="W97" s="56">
        <v>0.34285719999999997</v>
      </c>
      <c r="X97" s="56">
        <v>524.17529999999999</v>
      </c>
      <c r="Y97" s="56">
        <v>0.53333339999999996</v>
      </c>
      <c r="Z97" s="56">
        <v>804.98680000000002</v>
      </c>
      <c r="AA97" s="48">
        <f t="shared" si="25"/>
        <v>39.124186699999996</v>
      </c>
      <c r="AB97" s="48">
        <f t="shared" si="25"/>
        <v>47053.30060000001</v>
      </c>
      <c r="AC97" s="3"/>
      <c r="AD97" s="3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69" s="51" customFormat="1" x14ac:dyDescent="0.25">
      <c r="A98" s="109"/>
      <c r="B98" s="110" t="s">
        <v>156</v>
      </c>
      <c r="C98" s="72"/>
      <c r="D98" s="73"/>
      <c r="E98" s="73"/>
      <c r="F98" s="73"/>
      <c r="G98" s="73"/>
      <c r="H98" s="73"/>
      <c r="I98" s="73"/>
      <c r="J98" s="73"/>
      <c r="K98" s="73"/>
      <c r="L98" s="73"/>
      <c r="M98" s="74"/>
      <c r="N98" s="74"/>
      <c r="O98" s="74"/>
      <c r="P98" s="74"/>
      <c r="Q98" s="74"/>
      <c r="R98" s="74"/>
      <c r="S98" s="74"/>
      <c r="T98" s="74"/>
      <c r="U98" s="74"/>
      <c r="V98" s="111"/>
      <c r="W98" s="111"/>
      <c r="X98" s="111"/>
      <c r="Y98" s="111"/>
      <c r="Z98" s="111"/>
      <c r="AA98" s="112"/>
      <c r="AB98" s="113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 s="51" customFormat="1" x14ac:dyDescent="0.25">
      <c r="A99" s="114" t="s">
        <v>43</v>
      </c>
      <c r="B99" s="77" t="s">
        <v>157</v>
      </c>
      <c r="C99" s="55">
        <v>13.680429999999996</v>
      </c>
      <c r="D99" s="55">
        <v>14490.039899999998</v>
      </c>
      <c r="E99" s="55">
        <v>57.161570000000005</v>
      </c>
      <c r="F99" s="55">
        <v>68180.290000000008</v>
      </c>
      <c r="G99" s="55">
        <v>39.439660000000018</v>
      </c>
      <c r="H99" s="55">
        <v>28876.177600000006</v>
      </c>
      <c r="I99" s="36">
        <v>57.874920000000017</v>
      </c>
      <c r="J99" s="36">
        <v>68303.171300000016</v>
      </c>
      <c r="K99" s="55">
        <v>34.489100000000001</v>
      </c>
      <c r="L99" s="55">
        <v>31486.73109999999</v>
      </c>
      <c r="M99" s="41">
        <v>44.794380000000011</v>
      </c>
      <c r="N99" s="41">
        <v>45290.2834</v>
      </c>
      <c r="O99" s="41">
        <v>50.119239999999991</v>
      </c>
      <c r="P99" s="41">
        <v>33737.656599999995</v>
      </c>
      <c r="Q99" s="41">
        <v>8.1781800000000011</v>
      </c>
      <c r="R99" s="41">
        <v>11704.776999999998</v>
      </c>
      <c r="S99" s="41">
        <v>31.337681100000008</v>
      </c>
      <c r="T99" s="41">
        <v>21408.478400000004</v>
      </c>
      <c r="U99" s="41">
        <v>54.080780000000019</v>
      </c>
      <c r="V99" s="56">
        <v>43363.145500000006</v>
      </c>
      <c r="W99" s="56">
        <v>13.756490000000001</v>
      </c>
      <c r="X99" s="56">
        <v>13355.467200000001</v>
      </c>
      <c r="Y99" s="56">
        <v>33.13127999999999</v>
      </c>
      <c r="Z99" s="56">
        <v>29319.239100000006</v>
      </c>
      <c r="AA99" s="37">
        <f>C99+E99+G99+I99+K99+M99+O99+Q99+S99+U99+W99+Y99</f>
        <v>438.0437111</v>
      </c>
      <c r="AB99" s="48">
        <f>D99+F99+H99+J99+L99+N99+P99+R99+T99+V99+X99+Z99</f>
        <v>409515.45710000006</v>
      </c>
      <c r="AC99" s="3"/>
      <c r="AD99" s="3"/>
      <c r="AE99" s="1"/>
      <c r="AF99" s="1"/>
      <c r="AG99" s="1"/>
      <c r="AH99" s="95"/>
      <c r="AI99" s="95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 s="51" customFormat="1" x14ac:dyDescent="0.25">
      <c r="A100" s="115"/>
      <c r="B100" s="116" t="s">
        <v>158</v>
      </c>
      <c r="C100" s="72"/>
      <c r="D100" s="73"/>
      <c r="E100" s="73"/>
      <c r="F100" s="73"/>
      <c r="G100" s="73"/>
      <c r="H100" s="73"/>
      <c r="I100" s="73"/>
      <c r="J100" s="73"/>
      <c r="K100" s="73"/>
      <c r="L100" s="73"/>
      <c r="M100" s="74"/>
      <c r="N100" s="74"/>
      <c r="O100" s="74"/>
      <c r="P100" s="74"/>
      <c r="Q100" s="74"/>
      <c r="R100" s="74"/>
      <c r="S100" s="74"/>
      <c r="T100" s="74"/>
      <c r="U100" s="74"/>
      <c r="V100" s="111"/>
      <c r="W100" s="111"/>
      <c r="X100" s="111"/>
      <c r="Y100" s="111"/>
      <c r="Z100" s="111"/>
      <c r="AA100" s="112"/>
      <c r="AB100" s="113"/>
      <c r="AC100" s="3"/>
      <c r="AD100" s="3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69" s="51" customFormat="1" x14ac:dyDescent="0.25">
      <c r="A101" s="115"/>
      <c r="B101" s="117" t="s">
        <v>159</v>
      </c>
      <c r="C101" s="45">
        <f>C102+C103</f>
        <v>20518.068120000004</v>
      </c>
      <c r="D101" s="45">
        <f t="shared" ref="D101:K101" si="26">D102+D103</f>
        <v>15023518.469299998</v>
      </c>
      <c r="E101" s="45">
        <f t="shared" si="26"/>
        <v>19942.701689999994</v>
      </c>
      <c r="F101" s="45">
        <f t="shared" si="26"/>
        <v>14758233.712699994</v>
      </c>
      <c r="G101" s="45">
        <f t="shared" si="26"/>
        <v>23372.047150000002</v>
      </c>
      <c r="H101" s="45">
        <f t="shared" si="26"/>
        <v>17598837.471000001</v>
      </c>
      <c r="I101" s="45">
        <f t="shared" si="26"/>
        <v>24436.729080000026</v>
      </c>
      <c r="J101" s="45">
        <f>J102+J103</f>
        <v>18704347.143200003</v>
      </c>
      <c r="K101" s="45">
        <f t="shared" si="26"/>
        <v>24429.520660000009</v>
      </c>
      <c r="L101" s="45">
        <f>L102+L103</f>
        <v>18059470.387200009</v>
      </c>
      <c r="M101" s="45">
        <f>M102+M103</f>
        <v>21139.620449999999</v>
      </c>
      <c r="N101" s="45">
        <f t="shared" ref="N101:Z101" si="27">N102+N103</f>
        <v>16069602.711400002</v>
      </c>
      <c r="O101" s="45">
        <f t="shared" si="27"/>
        <v>18953.116730000002</v>
      </c>
      <c r="P101" s="45">
        <f t="shared" si="27"/>
        <v>14793205.221600009</v>
      </c>
      <c r="Q101" s="45">
        <f t="shared" si="27"/>
        <v>20541.809469999993</v>
      </c>
      <c r="R101" s="45">
        <f t="shared" si="27"/>
        <v>15457553.656199999</v>
      </c>
      <c r="S101" s="45">
        <f t="shared" si="27"/>
        <v>22234.386939999997</v>
      </c>
      <c r="T101" s="45">
        <f t="shared" si="27"/>
        <v>17294902.773999989</v>
      </c>
      <c r="U101" s="45">
        <f t="shared" si="27"/>
        <v>23046.776030000008</v>
      </c>
      <c r="V101" s="92">
        <f t="shared" si="27"/>
        <v>17915414.217399999</v>
      </c>
      <c r="W101" s="92">
        <f t="shared" si="27"/>
        <v>21333.677979999989</v>
      </c>
      <c r="X101" s="92">
        <f t="shared" si="27"/>
        <v>15587233.690699998</v>
      </c>
      <c r="Y101" s="92">
        <f t="shared" si="27"/>
        <v>20648.350429999999</v>
      </c>
      <c r="Z101" s="92">
        <f t="shared" si="27"/>
        <v>15435718.762099996</v>
      </c>
      <c r="AA101" s="64">
        <f t="shared" ref="AA101:AB105" si="28">C101+E101+G101+I101+K101+M101+O101+Q101+S101+U101+W101+Y101</f>
        <v>260596.80472999997</v>
      </c>
      <c r="AB101" s="61">
        <f t="shared" si="28"/>
        <v>196698038.21679997</v>
      </c>
      <c r="AC101" s="3"/>
      <c r="AD101" s="3"/>
      <c r="AE101" s="3"/>
      <c r="AF101" s="3"/>
      <c r="AG101" s="1"/>
      <c r="AH101" s="118"/>
      <c r="AI101" s="118"/>
      <c r="AJ101" s="118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69" s="51" customFormat="1" x14ac:dyDescent="0.25">
      <c r="A102" s="119" t="s">
        <v>160</v>
      </c>
      <c r="B102" s="52" t="s">
        <v>161</v>
      </c>
      <c r="C102" s="41">
        <v>7869.4221999999991</v>
      </c>
      <c r="D102" s="41">
        <v>7183688.2272999985</v>
      </c>
      <c r="E102" s="41">
        <v>7628.0452299999952</v>
      </c>
      <c r="F102" s="41">
        <v>6990942.5061999941</v>
      </c>
      <c r="G102" s="41">
        <v>8637.334240000002</v>
      </c>
      <c r="H102" s="41">
        <v>8036369.2716999967</v>
      </c>
      <c r="I102" s="36">
        <v>9689.7769600000174</v>
      </c>
      <c r="J102" s="36">
        <v>9216855.7165000029</v>
      </c>
      <c r="K102" s="41">
        <v>9593.3003000000062</v>
      </c>
      <c r="L102" s="41">
        <v>8444576.2480999995</v>
      </c>
      <c r="M102" s="41">
        <v>8790.3740399999988</v>
      </c>
      <c r="N102" s="41">
        <v>8034476.1300999997</v>
      </c>
      <c r="O102" s="41">
        <v>7968.6195099999941</v>
      </c>
      <c r="P102" s="41">
        <v>7761654.376300008</v>
      </c>
      <c r="Q102" s="41">
        <v>7802.9848799999963</v>
      </c>
      <c r="R102" s="41">
        <v>7307512.2591999955</v>
      </c>
      <c r="S102" s="41">
        <v>9093.9042800000007</v>
      </c>
      <c r="T102" s="41">
        <v>8626299.0142999906</v>
      </c>
      <c r="U102" s="41">
        <v>9153.9497300000075</v>
      </c>
      <c r="V102" s="41">
        <v>8730886.8742999975</v>
      </c>
      <c r="W102" s="41">
        <v>7839.7756499999969</v>
      </c>
      <c r="X102" s="41">
        <v>7348569.6168999998</v>
      </c>
      <c r="Y102" s="41">
        <v>8019.0001799999955</v>
      </c>
      <c r="Z102" s="41">
        <v>7545662.037999996</v>
      </c>
      <c r="AA102" s="48">
        <f t="shared" si="28"/>
        <v>102086.4872</v>
      </c>
      <c r="AB102" s="48">
        <f t="shared" si="28"/>
        <v>95227492.278899983</v>
      </c>
      <c r="AC102" s="38"/>
      <c r="AD102" s="38"/>
      <c r="AE102" s="1"/>
      <c r="AF102" s="1"/>
      <c r="AG102" s="1"/>
      <c r="AH102" s="118"/>
      <c r="AI102" s="118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69" s="51" customFormat="1" x14ac:dyDescent="0.25">
      <c r="A103" s="119" t="s">
        <v>160</v>
      </c>
      <c r="B103" s="52" t="s">
        <v>162</v>
      </c>
      <c r="C103" s="41">
        <v>12648.645920000004</v>
      </c>
      <c r="D103" s="41">
        <v>7839830.2419999996</v>
      </c>
      <c r="E103" s="41">
        <v>12314.65646</v>
      </c>
      <c r="F103" s="41">
        <v>7767291.2065000003</v>
      </c>
      <c r="G103" s="41">
        <v>14734.71291</v>
      </c>
      <c r="H103" s="41">
        <v>9562468.1993000042</v>
      </c>
      <c r="I103" s="36">
        <v>14746.952120000007</v>
      </c>
      <c r="J103" s="36">
        <v>9487491.4266999997</v>
      </c>
      <c r="K103" s="41">
        <v>14836.220360000003</v>
      </c>
      <c r="L103" s="41">
        <v>9614894.1391000096</v>
      </c>
      <c r="M103" s="41">
        <v>12349.24641</v>
      </c>
      <c r="N103" s="41">
        <v>8035126.5813000016</v>
      </c>
      <c r="O103" s="41">
        <v>10984.497220000007</v>
      </c>
      <c r="P103" s="41">
        <v>7031550.8453000011</v>
      </c>
      <c r="Q103" s="41">
        <v>12738.824589999995</v>
      </c>
      <c r="R103" s="41">
        <v>8150041.3970000027</v>
      </c>
      <c r="S103" s="41">
        <v>13140.482659999998</v>
      </c>
      <c r="T103" s="41">
        <v>8668603.7596999984</v>
      </c>
      <c r="U103" s="41">
        <v>13892.826300000002</v>
      </c>
      <c r="V103" s="41">
        <v>9184527.3431000039</v>
      </c>
      <c r="W103" s="41">
        <v>13493.902329999994</v>
      </c>
      <c r="X103" s="41">
        <v>8238664.0737999994</v>
      </c>
      <c r="Y103" s="41">
        <v>12629.350250000005</v>
      </c>
      <c r="Z103" s="41">
        <v>7890056.7241000002</v>
      </c>
      <c r="AA103" s="48">
        <f t="shared" si="28"/>
        <v>158510.31753</v>
      </c>
      <c r="AB103" s="48">
        <f t="shared" si="28"/>
        <v>101470545.93790001</v>
      </c>
      <c r="AC103" s="3"/>
      <c r="AD103" s="3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:69" s="51" customFormat="1" x14ac:dyDescent="0.25">
      <c r="A104" s="119" t="s">
        <v>160</v>
      </c>
      <c r="B104" s="52" t="s">
        <v>163</v>
      </c>
      <c r="C104" s="41">
        <v>266.39256000000012</v>
      </c>
      <c r="D104" s="41">
        <v>408354.08880000009</v>
      </c>
      <c r="E104" s="41">
        <v>160.89250999999999</v>
      </c>
      <c r="F104" s="41">
        <v>259578.90519999998</v>
      </c>
      <c r="G104" s="41">
        <v>213.9887172</v>
      </c>
      <c r="H104" s="41">
        <v>341208.54870000016</v>
      </c>
      <c r="I104" s="36">
        <v>136.79099859999997</v>
      </c>
      <c r="J104" s="36">
        <v>196734.86909999998</v>
      </c>
      <c r="K104" s="41">
        <v>146.39265000000006</v>
      </c>
      <c r="L104" s="41">
        <v>173698.10889999999</v>
      </c>
      <c r="M104" s="41">
        <v>127.81039000000001</v>
      </c>
      <c r="N104" s="41">
        <v>160627.75590000002</v>
      </c>
      <c r="O104" s="41">
        <v>99.719169999999991</v>
      </c>
      <c r="P104" s="41">
        <v>118147.13940000004</v>
      </c>
      <c r="Q104" s="41">
        <v>127.67962000000003</v>
      </c>
      <c r="R104" s="41">
        <v>138286.78420000005</v>
      </c>
      <c r="S104" s="41">
        <v>118.81592519999997</v>
      </c>
      <c r="T104" s="41">
        <v>123923.64279999999</v>
      </c>
      <c r="U104" s="41">
        <v>105.18544679999999</v>
      </c>
      <c r="V104" s="41">
        <v>113285.35100000001</v>
      </c>
      <c r="W104" s="41">
        <v>81.967683599999987</v>
      </c>
      <c r="X104" s="41">
        <v>101785.24940000002</v>
      </c>
      <c r="Y104" s="41">
        <v>96.837600000000009</v>
      </c>
      <c r="Z104" s="41">
        <v>122055.60530000001</v>
      </c>
      <c r="AA104" s="48">
        <f t="shared" si="28"/>
        <v>1682.4732714000004</v>
      </c>
      <c r="AB104" s="48">
        <f t="shared" si="28"/>
        <v>2257686.0487000002</v>
      </c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:69" s="51" customFormat="1" x14ac:dyDescent="0.25">
      <c r="A105" s="119" t="s">
        <v>160</v>
      </c>
      <c r="B105" s="52" t="s">
        <v>164</v>
      </c>
      <c r="C105" s="56">
        <v>7.2903000000000029</v>
      </c>
      <c r="D105" s="56">
        <v>5017.6959999999999</v>
      </c>
      <c r="E105" s="56">
        <v>5.8937599999999994</v>
      </c>
      <c r="F105" s="56">
        <v>3481.6188000000002</v>
      </c>
      <c r="G105" s="56">
        <v>9.4225699999999968</v>
      </c>
      <c r="H105" s="56">
        <v>6018.5461999999998</v>
      </c>
      <c r="I105" s="36">
        <v>8.3899000000000008</v>
      </c>
      <c r="J105" s="36">
        <v>6035.5667000000003</v>
      </c>
      <c r="K105" s="56">
        <v>10.151169999999999</v>
      </c>
      <c r="L105" s="56">
        <v>7013.7830999999969</v>
      </c>
      <c r="M105" s="41">
        <v>6.7835500000000009</v>
      </c>
      <c r="N105" s="41">
        <v>5511.0709999999999</v>
      </c>
      <c r="O105" s="41">
        <v>9.4378299999999999</v>
      </c>
      <c r="P105" s="41">
        <v>7480.5718999999999</v>
      </c>
      <c r="Q105" s="41">
        <v>6.3407300000000015</v>
      </c>
      <c r="R105" s="41">
        <v>4781.3338999999996</v>
      </c>
      <c r="S105" s="41">
        <v>9.0893700000000006</v>
      </c>
      <c r="T105" s="41">
        <v>7616.4655999999995</v>
      </c>
      <c r="U105" s="41">
        <v>6.1550700000000003</v>
      </c>
      <c r="V105" s="41">
        <v>4226.5986000000003</v>
      </c>
      <c r="W105" s="41">
        <v>5.1724299999999976</v>
      </c>
      <c r="X105" s="41">
        <v>2775.0451000000003</v>
      </c>
      <c r="Y105" s="41">
        <v>5.4888999999999966</v>
      </c>
      <c r="Z105" s="41">
        <v>3513.4374000000003</v>
      </c>
      <c r="AA105" s="48">
        <f t="shared" si="28"/>
        <v>89.61557999999998</v>
      </c>
      <c r="AB105" s="48">
        <f t="shared" si="28"/>
        <v>63471.734300000004</v>
      </c>
      <c r="AC105" s="3"/>
      <c r="AD105" s="3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:69" s="51" customFormat="1" x14ac:dyDescent="0.25">
      <c r="A106" s="104"/>
      <c r="B106" s="120" t="s">
        <v>44</v>
      </c>
      <c r="C106" s="121"/>
      <c r="D106" s="74"/>
      <c r="E106" s="74"/>
      <c r="F106" s="74"/>
      <c r="G106" s="74"/>
      <c r="H106" s="74"/>
      <c r="I106" s="36"/>
      <c r="J106" s="36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48"/>
      <c r="AB106" s="48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:69" s="51" customFormat="1" x14ac:dyDescent="0.25">
      <c r="A107" s="104">
        <v>801</v>
      </c>
      <c r="B107" s="122" t="s">
        <v>165</v>
      </c>
      <c r="C107" s="41">
        <v>276.02126800000002</v>
      </c>
      <c r="D107" s="41">
        <v>121460.41240000002</v>
      </c>
      <c r="E107" s="41">
        <v>197.68389999999997</v>
      </c>
      <c r="F107" s="41">
        <v>63402.329899999997</v>
      </c>
      <c r="G107" s="41">
        <v>292.89243999999991</v>
      </c>
      <c r="H107" s="41">
        <v>121424.22089999999</v>
      </c>
      <c r="I107" s="36">
        <v>178.80741</v>
      </c>
      <c r="J107" s="36">
        <v>57725.082599999994</v>
      </c>
      <c r="K107" s="41">
        <v>199.70987999999997</v>
      </c>
      <c r="L107" s="41">
        <v>66571.976999999999</v>
      </c>
      <c r="M107" s="41">
        <v>254.85017999999999</v>
      </c>
      <c r="N107" s="41">
        <v>106346.17569999999</v>
      </c>
      <c r="O107" s="41">
        <v>240.99486999999999</v>
      </c>
      <c r="P107" s="41">
        <v>147502.32430000001</v>
      </c>
      <c r="Q107" s="41">
        <v>286.38548000000003</v>
      </c>
      <c r="R107" s="41">
        <v>126438.04440000001</v>
      </c>
      <c r="S107" s="41">
        <v>273.22800999999993</v>
      </c>
      <c r="T107" s="41">
        <v>121872.89060000001</v>
      </c>
      <c r="U107" s="41">
        <v>265.67001999999997</v>
      </c>
      <c r="V107" s="41">
        <v>166568.79529999997</v>
      </c>
      <c r="W107" s="41">
        <v>300.5111399999999</v>
      </c>
      <c r="X107" s="41">
        <v>191877.92829999997</v>
      </c>
      <c r="Y107" s="41">
        <v>314.50696999999997</v>
      </c>
      <c r="Z107" s="41">
        <v>135296.73970000001</v>
      </c>
      <c r="AA107" s="48">
        <f t="shared" ref="AA107:AA127" si="29">C107+E107+G107+I107+K107+M107+O107+Q107+S107+U107+W107+Y107</f>
        <v>3081.2615679999994</v>
      </c>
      <c r="AB107" s="48">
        <f t="shared" ref="AB107:AB127" si="30">D107+F107+H107+J107+L107+N107+P107+R107+T107+V107+X107+Z107</f>
        <v>1426486.9210999999</v>
      </c>
      <c r="AC107" s="3"/>
      <c r="AD107" s="3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:69" s="51" customFormat="1" x14ac:dyDescent="0.25">
      <c r="A108" s="93" t="s">
        <v>26</v>
      </c>
      <c r="B108" s="52" t="s">
        <v>166</v>
      </c>
      <c r="C108" s="41">
        <v>108.52890000000001</v>
      </c>
      <c r="D108" s="41">
        <v>70003.226200000005</v>
      </c>
      <c r="E108" s="41">
        <v>26.155890000000003</v>
      </c>
      <c r="F108" s="41">
        <v>33155.960700000003</v>
      </c>
      <c r="G108" s="41">
        <v>34.579540299999991</v>
      </c>
      <c r="H108" s="41">
        <v>49249.145100000016</v>
      </c>
      <c r="I108" s="36">
        <v>179.4826803</v>
      </c>
      <c r="J108" s="36">
        <v>61098.409000000007</v>
      </c>
      <c r="K108" s="41">
        <v>126.99012</v>
      </c>
      <c r="L108" s="41">
        <v>57438.116399999992</v>
      </c>
      <c r="M108" s="41">
        <v>51.731169999999977</v>
      </c>
      <c r="N108" s="41">
        <v>38357.041399999995</v>
      </c>
      <c r="O108" s="41">
        <v>44.903187999999979</v>
      </c>
      <c r="P108" s="41">
        <v>34380.2356</v>
      </c>
      <c r="Q108" s="41">
        <v>28.570470000000007</v>
      </c>
      <c r="R108" s="41">
        <v>23853.187699999995</v>
      </c>
      <c r="S108" s="41">
        <v>18.718657400000005</v>
      </c>
      <c r="T108" s="41">
        <v>19168.077199999996</v>
      </c>
      <c r="U108" s="41">
        <v>46.461917400000004</v>
      </c>
      <c r="V108" s="41">
        <v>31984.091200000013</v>
      </c>
      <c r="W108" s="41">
        <v>32.917404099999992</v>
      </c>
      <c r="X108" s="41">
        <v>65138.069999999985</v>
      </c>
      <c r="Y108" s="41">
        <v>19.678644799999997</v>
      </c>
      <c r="Z108" s="41">
        <v>17275.1819</v>
      </c>
      <c r="AA108" s="48">
        <f t="shared" si="29"/>
        <v>718.71858230000009</v>
      </c>
      <c r="AB108" s="48">
        <f t="shared" si="30"/>
        <v>501100.7424000001</v>
      </c>
      <c r="AC108" s="3"/>
      <c r="AD108" s="33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:69" s="51" customFormat="1" x14ac:dyDescent="0.25">
      <c r="A109" s="93" t="s">
        <v>223</v>
      </c>
      <c r="B109" s="52" t="s">
        <v>167</v>
      </c>
      <c r="C109" s="41">
        <v>8521.7565599999889</v>
      </c>
      <c r="D109" s="41">
        <v>10418133.882000005</v>
      </c>
      <c r="E109" s="41">
        <v>7163.7447899999906</v>
      </c>
      <c r="F109" s="41">
        <v>9228263.4028000012</v>
      </c>
      <c r="G109" s="41">
        <v>6545.0980314999824</v>
      </c>
      <c r="H109" s="41">
        <v>8787386.8930999953</v>
      </c>
      <c r="I109" s="36">
        <v>4161.0680499999953</v>
      </c>
      <c r="J109" s="36">
        <v>6090067.9965999993</v>
      </c>
      <c r="K109" s="41">
        <v>5519.8991099999948</v>
      </c>
      <c r="L109" s="41">
        <v>6612361.0081000002</v>
      </c>
      <c r="M109" s="41">
        <v>3999.6512799999991</v>
      </c>
      <c r="N109" s="41">
        <v>3615070.4339000047</v>
      </c>
      <c r="O109" s="41">
        <v>4287.5949899999996</v>
      </c>
      <c r="P109" s="41">
        <v>3853038.9456000002</v>
      </c>
      <c r="Q109" s="41">
        <v>3811.5707700000039</v>
      </c>
      <c r="R109" s="41">
        <v>3354916.2625000007</v>
      </c>
      <c r="S109" s="41">
        <v>6484.0290027999936</v>
      </c>
      <c r="T109" s="41">
        <v>9116409.2070999984</v>
      </c>
      <c r="U109" s="41">
        <v>8387.2062214999933</v>
      </c>
      <c r="V109" s="41">
        <v>11615567.51620001</v>
      </c>
      <c r="W109" s="41">
        <v>7429.1827104999893</v>
      </c>
      <c r="X109" s="41">
        <v>8401855.3306999858</v>
      </c>
      <c r="Y109" s="41">
        <v>8332.1452767999945</v>
      </c>
      <c r="Z109" s="41">
        <v>10185183.755699983</v>
      </c>
      <c r="AA109" s="48">
        <f t="shared" si="29"/>
        <v>74642.946793099924</v>
      </c>
      <c r="AB109" s="48">
        <f t="shared" si="30"/>
        <v>91278254.634299979</v>
      </c>
      <c r="AD109" s="3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:69" s="51" customFormat="1" x14ac:dyDescent="0.25">
      <c r="A110" s="93" t="s">
        <v>20</v>
      </c>
      <c r="B110" s="52" t="s">
        <v>168</v>
      </c>
      <c r="C110" s="41">
        <v>56.964399999999998</v>
      </c>
      <c r="D110" s="41">
        <v>55616.084599999995</v>
      </c>
      <c r="E110" s="41">
        <v>107.12522999999999</v>
      </c>
      <c r="F110" s="41">
        <v>96859.619000000006</v>
      </c>
      <c r="G110" s="41">
        <v>140.89351000000002</v>
      </c>
      <c r="H110" s="41">
        <v>132457.71179999999</v>
      </c>
      <c r="I110" s="36">
        <v>120.22767999999999</v>
      </c>
      <c r="J110" s="36">
        <v>132910.18280000001</v>
      </c>
      <c r="K110" s="41">
        <v>129.90699000000004</v>
      </c>
      <c r="L110" s="41">
        <v>108041.76140000002</v>
      </c>
      <c r="M110" s="41">
        <v>119.50393000000003</v>
      </c>
      <c r="N110" s="41">
        <v>120298.75910000001</v>
      </c>
      <c r="O110" s="41">
        <v>83.414700000000011</v>
      </c>
      <c r="P110" s="41">
        <v>90901.204099999988</v>
      </c>
      <c r="Q110" s="41">
        <v>70.551890000000014</v>
      </c>
      <c r="R110" s="41">
        <v>74531.126199999999</v>
      </c>
      <c r="S110" s="41">
        <v>98.459549999999979</v>
      </c>
      <c r="T110" s="41">
        <v>109323.04620000001</v>
      </c>
      <c r="U110" s="41">
        <v>73.843490000000003</v>
      </c>
      <c r="V110" s="41">
        <v>78435.726600000009</v>
      </c>
      <c r="W110" s="41">
        <v>84.706890000000016</v>
      </c>
      <c r="X110" s="41">
        <v>93381.373099999997</v>
      </c>
      <c r="Y110" s="41">
        <v>86.427179999999964</v>
      </c>
      <c r="Z110" s="41">
        <v>95431.128499999977</v>
      </c>
      <c r="AA110" s="48">
        <f t="shared" si="29"/>
        <v>1172.0254399999999</v>
      </c>
      <c r="AB110" s="48">
        <f t="shared" si="30"/>
        <v>1188187.7234</v>
      </c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:69" s="51" customFormat="1" x14ac:dyDescent="0.25">
      <c r="A111" s="93" t="s">
        <v>25</v>
      </c>
      <c r="B111" s="52" t="s">
        <v>169</v>
      </c>
      <c r="C111" s="107">
        <v>10.5784</v>
      </c>
      <c r="D111" s="107">
        <v>40176.244099999989</v>
      </c>
      <c r="E111" s="107">
        <v>9.4731000000000005</v>
      </c>
      <c r="F111" s="107">
        <v>38582.507600000004</v>
      </c>
      <c r="G111" s="107">
        <v>12.0418</v>
      </c>
      <c r="H111" s="107">
        <v>45591.946500000005</v>
      </c>
      <c r="I111" s="108">
        <v>15.639799999999996</v>
      </c>
      <c r="J111" s="108">
        <v>54888.236599999997</v>
      </c>
      <c r="K111" s="107">
        <v>10.388500000000001</v>
      </c>
      <c r="L111" s="107">
        <v>32742.9198</v>
      </c>
      <c r="M111" s="41">
        <v>7.6298499999999994</v>
      </c>
      <c r="N111" s="41">
        <v>19241.932400000002</v>
      </c>
      <c r="O111" s="41">
        <v>4.8334999999999999</v>
      </c>
      <c r="P111" s="41">
        <v>13344.220699999998</v>
      </c>
      <c r="Q111" s="41">
        <v>13.198699999999999</v>
      </c>
      <c r="R111" s="41">
        <v>20070.827500000003</v>
      </c>
      <c r="S111" s="41">
        <v>6.4334999999999996</v>
      </c>
      <c r="T111" s="41">
        <v>11732.5982</v>
      </c>
      <c r="U111" s="41">
        <v>1.0999999999999999E-2</v>
      </c>
      <c r="V111" s="41">
        <v>24.250599999999999</v>
      </c>
      <c r="W111" s="41">
        <v>1.153</v>
      </c>
      <c r="X111" s="41">
        <v>2896.1295</v>
      </c>
      <c r="Y111" s="41">
        <v>627.26895000000002</v>
      </c>
      <c r="Z111" s="41">
        <v>330792.62060000002</v>
      </c>
      <c r="AA111" s="48">
        <f t="shared" si="29"/>
        <v>718.65010000000007</v>
      </c>
      <c r="AB111" s="48">
        <f t="shared" si="30"/>
        <v>610084.43409999995</v>
      </c>
      <c r="AC111" s="3"/>
      <c r="AD111" s="3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:69" s="51" customFormat="1" x14ac:dyDescent="0.25">
      <c r="A112" s="123" t="s">
        <v>170</v>
      </c>
      <c r="B112" s="52" t="s">
        <v>171</v>
      </c>
      <c r="C112" s="107">
        <v>330.94637999999975</v>
      </c>
      <c r="D112" s="107">
        <v>506533.22880000016</v>
      </c>
      <c r="E112" s="107">
        <v>491.03685999999993</v>
      </c>
      <c r="F112" s="107">
        <v>694635.87440000009</v>
      </c>
      <c r="G112" s="107">
        <v>962.73784499999999</v>
      </c>
      <c r="H112" s="107">
        <v>1286224.940399999</v>
      </c>
      <c r="I112" s="108">
        <v>4064.1183200000055</v>
      </c>
      <c r="J112" s="108">
        <v>4799433.5570999999</v>
      </c>
      <c r="K112" s="107">
        <v>8169.7752700000046</v>
      </c>
      <c r="L112" s="107">
        <v>8410604.5189000089</v>
      </c>
      <c r="M112" s="41">
        <v>12216.319350000002</v>
      </c>
      <c r="N112" s="41">
        <v>12507937.311899977</v>
      </c>
      <c r="O112" s="41">
        <v>10055.500610000032</v>
      </c>
      <c r="P112" s="41">
        <v>10136712.965099994</v>
      </c>
      <c r="Q112" s="41">
        <v>2622.2927449999947</v>
      </c>
      <c r="R112" s="41">
        <v>2662643.3168999995</v>
      </c>
      <c r="S112" s="41">
        <v>684.93094880000069</v>
      </c>
      <c r="T112" s="41">
        <v>522376.95140000002</v>
      </c>
      <c r="U112" s="41">
        <v>301.39717999999993</v>
      </c>
      <c r="V112" s="41">
        <v>220845.18150000009</v>
      </c>
      <c r="W112" s="41">
        <v>373.44241000000022</v>
      </c>
      <c r="X112" s="41">
        <v>375226.55550000007</v>
      </c>
      <c r="Y112" s="41">
        <v>324.17099999999994</v>
      </c>
      <c r="Z112" s="41">
        <v>333321.30840000004</v>
      </c>
      <c r="AA112" s="48">
        <f>C112+E112+G112+I112+K112+M112+O112+Q112+S112+U112+W112+Y112</f>
        <v>40596.668918800038</v>
      </c>
      <c r="AB112" s="48">
        <f t="shared" si="30"/>
        <v>42456495.710299976</v>
      </c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 s="51" customFormat="1" x14ac:dyDescent="0.25">
      <c r="A113" s="119" t="s">
        <v>172</v>
      </c>
      <c r="B113" s="124" t="s">
        <v>173</v>
      </c>
      <c r="C113" s="41">
        <v>443.41188000000011</v>
      </c>
      <c r="D113" s="41">
        <v>416924.44920000003</v>
      </c>
      <c r="E113" s="41">
        <v>354.93345999999997</v>
      </c>
      <c r="F113" s="41">
        <v>305305.5466</v>
      </c>
      <c r="G113" s="41">
        <v>591.17907000000014</v>
      </c>
      <c r="H113" s="41">
        <v>794086.8069999998</v>
      </c>
      <c r="I113" s="36">
        <v>538.35638000000017</v>
      </c>
      <c r="J113" s="36">
        <v>485620.07409999979</v>
      </c>
      <c r="K113" s="41">
        <v>406.93802999999986</v>
      </c>
      <c r="L113" s="41">
        <v>303852.01699999999</v>
      </c>
      <c r="M113" s="41">
        <v>300.16045999999983</v>
      </c>
      <c r="N113" s="41">
        <v>218251.9957</v>
      </c>
      <c r="O113" s="41">
        <v>402.41483000000005</v>
      </c>
      <c r="P113" s="41">
        <v>267029.68140000006</v>
      </c>
      <c r="Q113" s="41">
        <v>238.30836000000008</v>
      </c>
      <c r="R113" s="41">
        <v>141159.74150000003</v>
      </c>
      <c r="S113" s="41">
        <v>182.64710000000014</v>
      </c>
      <c r="T113" s="41">
        <v>101384.93600000002</v>
      </c>
      <c r="U113" s="41">
        <v>402.78878999999995</v>
      </c>
      <c r="V113" s="41">
        <v>170934.71579999995</v>
      </c>
      <c r="W113" s="41">
        <v>425.73397009999996</v>
      </c>
      <c r="X113" s="41">
        <v>168984.35670000003</v>
      </c>
      <c r="Y113" s="41">
        <v>398.77369000000004</v>
      </c>
      <c r="Z113" s="41">
        <v>209731.73629999993</v>
      </c>
      <c r="AA113" s="48">
        <f t="shared" si="29"/>
        <v>4685.6460201000009</v>
      </c>
      <c r="AB113" s="48">
        <f t="shared" si="30"/>
        <v>3583266.0572999995</v>
      </c>
      <c r="AC113" s="3"/>
      <c r="AD113" s="3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s="51" customFormat="1" x14ac:dyDescent="0.25">
      <c r="A114" s="93" t="s">
        <v>22</v>
      </c>
      <c r="B114" s="52" t="s">
        <v>174</v>
      </c>
      <c r="C114" s="108">
        <v>0</v>
      </c>
      <c r="D114" s="108">
        <v>0</v>
      </c>
      <c r="E114" s="108">
        <v>2.4E-2</v>
      </c>
      <c r="F114" s="108">
        <v>39</v>
      </c>
      <c r="G114" s="108">
        <v>0</v>
      </c>
      <c r="H114" s="108">
        <v>0</v>
      </c>
      <c r="I114" s="108">
        <v>0</v>
      </c>
      <c r="J114" s="108">
        <v>0</v>
      </c>
      <c r="K114" s="108">
        <v>0</v>
      </c>
      <c r="L114" s="108">
        <v>0</v>
      </c>
      <c r="M114" s="68">
        <v>2.4E-2</v>
      </c>
      <c r="N114" s="68">
        <v>39</v>
      </c>
      <c r="O114" s="68">
        <v>0.3</v>
      </c>
      <c r="P114" s="68">
        <v>120</v>
      </c>
      <c r="Q114" s="68">
        <v>0.98799999999999988</v>
      </c>
      <c r="R114" s="68">
        <v>395.20000000000005</v>
      </c>
      <c r="S114" s="68">
        <v>0.20399999999999999</v>
      </c>
      <c r="T114" s="68">
        <v>120</v>
      </c>
      <c r="U114" s="68">
        <v>1.8899999999999997</v>
      </c>
      <c r="V114" s="68">
        <v>797.4</v>
      </c>
      <c r="W114" s="68">
        <v>1.17</v>
      </c>
      <c r="X114" s="68">
        <v>468</v>
      </c>
      <c r="Y114" s="68">
        <v>0.71400000000000008</v>
      </c>
      <c r="Z114" s="68">
        <v>271.5</v>
      </c>
      <c r="AA114" s="48">
        <f t="shared" si="29"/>
        <v>5.3140000000000001</v>
      </c>
      <c r="AB114" s="48">
        <f t="shared" si="30"/>
        <v>2250.1</v>
      </c>
      <c r="AC114" s="3"/>
      <c r="AD114" s="3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s="51" customFormat="1" x14ac:dyDescent="0.25">
      <c r="A115" s="93" t="s">
        <v>23</v>
      </c>
      <c r="B115" s="52" t="s">
        <v>175</v>
      </c>
      <c r="C115" s="36">
        <v>0.86024999999999996</v>
      </c>
      <c r="D115" s="36">
        <v>696.55690000000004</v>
      </c>
      <c r="E115" s="36">
        <v>0.65059999999999996</v>
      </c>
      <c r="F115" s="36">
        <v>632.27569999999992</v>
      </c>
      <c r="G115" s="41">
        <v>0.63697000000000004</v>
      </c>
      <c r="H115" s="41">
        <v>695.77620000000002</v>
      </c>
      <c r="I115" s="36">
        <v>0.252</v>
      </c>
      <c r="J115" s="36">
        <v>113.4</v>
      </c>
      <c r="K115" s="41">
        <v>0</v>
      </c>
      <c r="L115" s="41">
        <v>0</v>
      </c>
      <c r="M115" s="41">
        <v>4.1999999999999996E-2</v>
      </c>
      <c r="N115" s="41">
        <v>174.47040000000001</v>
      </c>
      <c r="O115" s="41">
        <v>0</v>
      </c>
      <c r="P115" s="41">
        <v>0</v>
      </c>
      <c r="Q115" s="41">
        <v>0</v>
      </c>
      <c r="R115" s="41">
        <v>0</v>
      </c>
      <c r="S115" s="41">
        <v>0</v>
      </c>
      <c r="T115" s="41">
        <v>0</v>
      </c>
      <c r="U115" s="41">
        <v>1.145</v>
      </c>
      <c r="V115" s="41">
        <v>2397.9227000000001</v>
      </c>
      <c r="W115" s="41">
        <v>2.8031000000000001</v>
      </c>
      <c r="X115" s="41">
        <v>21749.979800000001</v>
      </c>
      <c r="Y115" s="41">
        <v>1.6633</v>
      </c>
      <c r="Z115" s="41">
        <v>2347.4430000000002</v>
      </c>
      <c r="AA115" s="48">
        <f t="shared" si="29"/>
        <v>8.0532199999999996</v>
      </c>
      <c r="AB115" s="48">
        <f t="shared" si="30"/>
        <v>28807.824700000001</v>
      </c>
      <c r="AC115" s="3"/>
      <c r="AD115" s="3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s="51" customFormat="1" x14ac:dyDescent="0.25">
      <c r="A116" s="119" t="s">
        <v>172</v>
      </c>
      <c r="B116" s="52" t="s">
        <v>176</v>
      </c>
      <c r="C116" s="41">
        <v>40.875530000000005</v>
      </c>
      <c r="D116" s="41">
        <v>37985.469499999999</v>
      </c>
      <c r="E116" s="41">
        <v>27.404059999999994</v>
      </c>
      <c r="F116" s="41">
        <v>22018.437299999998</v>
      </c>
      <c r="G116" s="41">
        <v>6.935789999999999</v>
      </c>
      <c r="H116" s="41">
        <v>10505.784899999999</v>
      </c>
      <c r="I116" s="36">
        <v>11.843439999999999</v>
      </c>
      <c r="J116" s="36">
        <v>5492.3485000000001</v>
      </c>
      <c r="K116" s="41">
        <v>38.66463000000001</v>
      </c>
      <c r="L116" s="41">
        <v>11128.9601</v>
      </c>
      <c r="M116" s="41">
        <v>155.68812000000005</v>
      </c>
      <c r="N116" s="41">
        <v>130991.81169999996</v>
      </c>
      <c r="O116" s="41">
        <v>198.84855999999994</v>
      </c>
      <c r="P116" s="41">
        <v>100912.60490000001</v>
      </c>
      <c r="Q116" s="41">
        <v>346.17752000000013</v>
      </c>
      <c r="R116" s="41">
        <v>179829.80130000008</v>
      </c>
      <c r="S116" s="41">
        <v>190.26488329999998</v>
      </c>
      <c r="T116" s="41">
        <v>90443.549599999998</v>
      </c>
      <c r="U116" s="41">
        <v>72.166374300000001</v>
      </c>
      <c r="V116" s="41">
        <v>51635.710200000009</v>
      </c>
      <c r="W116" s="41">
        <v>31.557311399999996</v>
      </c>
      <c r="X116" s="41">
        <v>28760.6541</v>
      </c>
      <c r="Y116" s="41">
        <v>44.248190000000001</v>
      </c>
      <c r="Z116" s="41">
        <v>44487.941899999998</v>
      </c>
      <c r="AA116" s="48">
        <f>C116+E116+G116+I116+K116+M116+O116+Q116+S116+U116+W116+Y116</f>
        <v>1164.674409</v>
      </c>
      <c r="AB116" s="48">
        <f>D116+F116+H116+J116+L116+N116+P116+R116+T116+V116+X116+Z116</f>
        <v>714193.07400000002</v>
      </c>
      <c r="AC116" s="3"/>
      <c r="AD116" s="3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s="51" customFormat="1" x14ac:dyDescent="0.25">
      <c r="A117" s="93" t="s">
        <v>21</v>
      </c>
      <c r="B117" s="52" t="s">
        <v>177</v>
      </c>
      <c r="C117" s="41">
        <v>11.487739999999999</v>
      </c>
      <c r="D117" s="41">
        <v>5522.4192999999996</v>
      </c>
      <c r="E117" s="41">
        <v>12.806920000000002</v>
      </c>
      <c r="F117" s="41">
        <v>7560.6916999999994</v>
      </c>
      <c r="G117" s="41">
        <v>18.33747</v>
      </c>
      <c r="H117" s="41">
        <v>13989.739199999991</v>
      </c>
      <c r="I117" s="36">
        <v>13.53537</v>
      </c>
      <c r="J117" s="36">
        <v>20088.393199999999</v>
      </c>
      <c r="K117" s="41">
        <v>10.646640000000001</v>
      </c>
      <c r="L117" s="41">
        <v>11610.399999999998</v>
      </c>
      <c r="M117" s="41">
        <v>5.3064499999999999</v>
      </c>
      <c r="N117" s="41">
        <v>3485.6497999999997</v>
      </c>
      <c r="O117" s="41">
        <v>10.356259999999999</v>
      </c>
      <c r="P117" s="41">
        <v>6730.413599999999</v>
      </c>
      <c r="Q117" s="41">
        <v>5.343049999999999</v>
      </c>
      <c r="R117" s="41">
        <v>3041.8987000000002</v>
      </c>
      <c r="S117" s="41">
        <v>4.7343799999999998</v>
      </c>
      <c r="T117" s="41">
        <v>1662.0452</v>
      </c>
      <c r="U117" s="41">
        <v>5.0089900000000016</v>
      </c>
      <c r="V117" s="41">
        <v>1673.2347</v>
      </c>
      <c r="W117" s="41">
        <v>5.823900000000001</v>
      </c>
      <c r="X117" s="41">
        <v>2315.2781000000004</v>
      </c>
      <c r="Y117" s="41">
        <v>5.8182799999999997</v>
      </c>
      <c r="Z117" s="41">
        <v>1804.0023999999999</v>
      </c>
      <c r="AA117" s="48">
        <f t="shared" si="29"/>
        <v>109.20545000000001</v>
      </c>
      <c r="AB117" s="48">
        <f t="shared" si="30"/>
        <v>79484.165899999978</v>
      </c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s="51" customFormat="1" x14ac:dyDescent="0.25">
      <c r="A118" s="93" t="s">
        <v>31</v>
      </c>
      <c r="B118" s="50" t="s">
        <v>178</v>
      </c>
      <c r="C118" s="41">
        <v>0.63667000000000007</v>
      </c>
      <c r="D118" s="41">
        <v>514.36980000000005</v>
      </c>
      <c r="E118" s="41">
        <v>0.46119999999999989</v>
      </c>
      <c r="F118" s="41">
        <v>411.5643</v>
      </c>
      <c r="G118" s="41">
        <v>45.546099999999996</v>
      </c>
      <c r="H118" s="41">
        <v>71780.55750000001</v>
      </c>
      <c r="I118" s="36">
        <v>0.72320000000000007</v>
      </c>
      <c r="J118" s="36">
        <v>742.70039999999995</v>
      </c>
      <c r="K118" s="41">
        <v>1.5711999999999999</v>
      </c>
      <c r="L118" s="41">
        <v>2497.14</v>
      </c>
      <c r="M118" s="41">
        <v>0.23920000000000002</v>
      </c>
      <c r="N118" s="41">
        <v>57.550000000000004</v>
      </c>
      <c r="O118" s="41">
        <v>9.2200000000000004E-2</v>
      </c>
      <c r="P118" s="41">
        <v>22.82</v>
      </c>
      <c r="Q118" s="41">
        <v>1.7999999999999999E-2</v>
      </c>
      <c r="R118" s="41">
        <v>6.3</v>
      </c>
      <c r="S118" s="41">
        <v>5.987E-2</v>
      </c>
      <c r="T118" s="41">
        <v>19.757100000000001</v>
      </c>
      <c r="U118" s="41">
        <v>0.33710000000000001</v>
      </c>
      <c r="V118" s="41">
        <v>155.41499999999999</v>
      </c>
      <c r="W118" s="41">
        <v>1.05989</v>
      </c>
      <c r="X118" s="41">
        <v>623.58839999999998</v>
      </c>
      <c r="Y118" s="41">
        <v>0.91165000000000029</v>
      </c>
      <c r="Z118" s="41">
        <v>232.20849999999999</v>
      </c>
      <c r="AA118" s="48">
        <f t="shared" si="29"/>
        <v>51.656279999999988</v>
      </c>
      <c r="AB118" s="48">
        <f t="shared" si="30"/>
        <v>77063.971000000005</v>
      </c>
    </row>
    <row r="119" spans="1:69" s="51" customFormat="1" x14ac:dyDescent="0.25">
      <c r="A119" s="93" t="s">
        <v>32</v>
      </c>
      <c r="B119" s="52" t="s">
        <v>179</v>
      </c>
      <c r="C119" s="41">
        <v>0.63488999999999995</v>
      </c>
      <c r="D119" s="41">
        <v>137.8417</v>
      </c>
      <c r="E119" s="41">
        <v>0.84620000000000006</v>
      </c>
      <c r="F119" s="41">
        <v>176.93629999999999</v>
      </c>
      <c r="G119" s="41">
        <v>1.5504599999999999</v>
      </c>
      <c r="H119" s="41">
        <v>315.88500000000005</v>
      </c>
      <c r="I119" s="36">
        <v>0.78860000000000008</v>
      </c>
      <c r="J119" s="36">
        <v>218.0926</v>
      </c>
      <c r="K119" s="41">
        <v>0.28000000000000003</v>
      </c>
      <c r="L119" s="41">
        <v>410.6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8">
        <f t="shared" si="29"/>
        <v>4.1001500000000002</v>
      </c>
      <c r="AB119" s="48">
        <f t="shared" si="30"/>
        <v>1259.3555999999999</v>
      </c>
      <c r="AC119" s="3"/>
      <c r="AD119" s="3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s="51" customFormat="1" x14ac:dyDescent="0.25">
      <c r="A120" s="93" t="s">
        <v>24</v>
      </c>
      <c r="B120" s="52" t="s">
        <v>180</v>
      </c>
      <c r="C120" s="41">
        <v>262.77552999999995</v>
      </c>
      <c r="D120" s="41">
        <v>191490.35160000008</v>
      </c>
      <c r="E120" s="41">
        <v>130.75643000000002</v>
      </c>
      <c r="F120" s="41">
        <v>114751.47330000001</v>
      </c>
      <c r="G120" s="41">
        <v>173.31914189999998</v>
      </c>
      <c r="H120" s="41">
        <v>134651.47370000003</v>
      </c>
      <c r="I120" s="36">
        <v>108.07566539999996</v>
      </c>
      <c r="J120" s="36">
        <v>71685.248899999991</v>
      </c>
      <c r="K120" s="41">
        <v>58.80444</v>
      </c>
      <c r="L120" s="41">
        <v>43776.830499999996</v>
      </c>
      <c r="M120" s="41">
        <v>38.29081</v>
      </c>
      <c r="N120" s="41">
        <v>24491.230900000002</v>
      </c>
      <c r="O120" s="41">
        <v>99.374439999999993</v>
      </c>
      <c r="P120" s="41">
        <v>65253.272599999989</v>
      </c>
      <c r="Q120" s="41">
        <v>99.297849999999968</v>
      </c>
      <c r="R120" s="41">
        <v>71207.674100000004</v>
      </c>
      <c r="S120" s="41">
        <v>153.06707300000002</v>
      </c>
      <c r="T120" s="41">
        <v>101068.50700000003</v>
      </c>
      <c r="U120" s="41">
        <v>248.46972880000007</v>
      </c>
      <c r="V120" s="41">
        <v>147256.43439999997</v>
      </c>
      <c r="W120" s="41">
        <v>255.03276670000002</v>
      </c>
      <c r="X120" s="41">
        <v>181426.7507</v>
      </c>
      <c r="Y120" s="41">
        <v>183.05273270000001</v>
      </c>
      <c r="Z120" s="41">
        <v>112294.90790000002</v>
      </c>
      <c r="AA120" s="48">
        <f t="shared" si="29"/>
        <v>1810.3166084999998</v>
      </c>
      <c r="AB120" s="48">
        <f t="shared" si="30"/>
        <v>1259354.1555999999</v>
      </c>
      <c r="AC120" s="3"/>
      <c r="AD120" s="3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s="51" customFormat="1" x14ac:dyDescent="0.25">
      <c r="A121" s="93" t="s">
        <v>27</v>
      </c>
      <c r="B121" s="52" t="s">
        <v>181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5.4579999999999997E-2</v>
      </c>
      <c r="L121" s="36">
        <v>264.49920000000003</v>
      </c>
      <c r="M121" s="36">
        <v>2.5999999999999999E-2</v>
      </c>
      <c r="N121" s="36">
        <v>275.47000000000003</v>
      </c>
      <c r="O121" s="36">
        <v>0</v>
      </c>
      <c r="P121" s="36">
        <v>0</v>
      </c>
      <c r="Q121" s="41">
        <v>0</v>
      </c>
      <c r="R121" s="41">
        <v>0</v>
      </c>
      <c r="S121" s="41">
        <v>0</v>
      </c>
      <c r="T121" s="41">
        <v>0</v>
      </c>
      <c r="U121" s="41">
        <v>0</v>
      </c>
      <c r="V121" s="41">
        <v>0</v>
      </c>
      <c r="W121" s="41">
        <v>0</v>
      </c>
      <c r="X121" s="41">
        <v>0</v>
      </c>
      <c r="Y121" s="41">
        <v>0</v>
      </c>
      <c r="Z121" s="41">
        <v>0</v>
      </c>
      <c r="AA121" s="48">
        <f t="shared" si="29"/>
        <v>8.0579999999999999E-2</v>
      </c>
      <c r="AB121" s="48">
        <f t="shared" si="30"/>
        <v>539.9692</v>
      </c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s="51" customFormat="1" x14ac:dyDescent="0.25">
      <c r="A122" s="93" t="s">
        <v>30</v>
      </c>
      <c r="B122" s="52" t="s">
        <v>182</v>
      </c>
      <c r="C122" s="41">
        <v>3.1312999999999995</v>
      </c>
      <c r="D122" s="41">
        <v>2203.5775999999996</v>
      </c>
      <c r="E122" s="41">
        <v>6.3847999999999985</v>
      </c>
      <c r="F122" s="41">
        <v>9304.3041000000012</v>
      </c>
      <c r="G122" s="41">
        <v>13.505990000000004</v>
      </c>
      <c r="H122" s="41">
        <v>24083.436700000002</v>
      </c>
      <c r="I122" s="36">
        <v>10.152930000000001</v>
      </c>
      <c r="J122" s="36">
        <v>8420.9865000000009</v>
      </c>
      <c r="K122" s="41">
        <v>26.134580000000007</v>
      </c>
      <c r="L122" s="41">
        <v>48236.360000000008</v>
      </c>
      <c r="M122" s="41">
        <v>5.3484199999999991</v>
      </c>
      <c r="N122" s="41">
        <v>6816.0577999999996</v>
      </c>
      <c r="O122" s="41">
        <v>4.9169500000000008</v>
      </c>
      <c r="P122" s="41">
        <v>5380.8636000000006</v>
      </c>
      <c r="Q122" s="41">
        <v>5.3651800000000005</v>
      </c>
      <c r="R122" s="41">
        <v>6683.9245000000001</v>
      </c>
      <c r="S122" s="41">
        <v>9.916030000000001</v>
      </c>
      <c r="T122" s="41">
        <v>9137.5303000000022</v>
      </c>
      <c r="U122" s="41">
        <v>3.8673699999999993</v>
      </c>
      <c r="V122" s="41">
        <v>3351.3683000000005</v>
      </c>
      <c r="W122" s="41">
        <v>3.8804799999999995</v>
      </c>
      <c r="X122" s="41">
        <v>4515.0371999999998</v>
      </c>
      <c r="Y122" s="41">
        <v>2.1150600000000002</v>
      </c>
      <c r="Z122" s="41">
        <v>2321.0451000000003</v>
      </c>
      <c r="AA122" s="48">
        <f t="shared" si="29"/>
        <v>94.719090000000008</v>
      </c>
      <c r="AB122" s="48">
        <f t="shared" si="30"/>
        <v>130454.4917</v>
      </c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s="51" customFormat="1" x14ac:dyDescent="0.25">
      <c r="A123" s="93" t="s">
        <v>29</v>
      </c>
      <c r="B123" s="52" t="s">
        <v>183</v>
      </c>
      <c r="C123" s="41">
        <v>12.374929999999999</v>
      </c>
      <c r="D123" s="41">
        <v>20806.069899999999</v>
      </c>
      <c r="E123" s="41">
        <v>12.214420000000002</v>
      </c>
      <c r="F123" s="41">
        <v>20775.487499999996</v>
      </c>
      <c r="G123" s="41">
        <v>18.311779999999999</v>
      </c>
      <c r="H123" s="41">
        <v>32615.905500000001</v>
      </c>
      <c r="I123" s="36">
        <v>12.383649999999999</v>
      </c>
      <c r="J123" s="36">
        <v>20365.017000000003</v>
      </c>
      <c r="K123" s="41">
        <v>12.804430000000002</v>
      </c>
      <c r="L123" s="41">
        <v>19380.510600000001</v>
      </c>
      <c r="M123" s="41">
        <v>12.944819999999996</v>
      </c>
      <c r="N123" s="41">
        <v>24960.268499999998</v>
      </c>
      <c r="O123" s="41">
        <v>12.950699999999999</v>
      </c>
      <c r="P123" s="41">
        <v>23452.924900000002</v>
      </c>
      <c r="Q123" s="41">
        <v>16.19406</v>
      </c>
      <c r="R123" s="41">
        <v>29519.214400000001</v>
      </c>
      <c r="S123" s="41">
        <v>11.4508306</v>
      </c>
      <c r="T123" s="41">
        <v>18612.519399999997</v>
      </c>
      <c r="U123" s="41">
        <v>18.005200599999998</v>
      </c>
      <c r="V123" s="41">
        <v>33762.781899999994</v>
      </c>
      <c r="W123" s="41">
        <v>21.6517518</v>
      </c>
      <c r="X123" s="41">
        <v>39125.087599999999</v>
      </c>
      <c r="Y123" s="41">
        <v>17.622661200000003</v>
      </c>
      <c r="Z123" s="41">
        <v>31328.4267</v>
      </c>
      <c r="AA123" s="48">
        <f t="shared" si="29"/>
        <v>178.90923420000001</v>
      </c>
      <c r="AB123" s="48">
        <f t="shared" si="30"/>
        <v>314704.21390000003</v>
      </c>
      <c r="AC123" s="3"/>
      <c r="AD123" s="3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s="51" customFormat="1" x14ac:dyDescent="0.25">
      <c r="A124" s="93" t="s">
        <v>29</v>
      </c>
      <c r="B124" s="52" t="s">
        <v>184</v>
      </c>
      <c r="C124" s="41">
        <v>0</v>
      </c>
      <c r="D124" s="41">
        <v>0</v>
      </c>
      <c r="E124" s="41">
        <v>0.42299999999999999</v>
      </c>
      <c r="F124" s="41">
        <v>704.97180000000003</v>
      </c>
      <c r="G124" s="41">
        <v>0.96599999999999997</v>
      </c>
      <c r="H124" s="41">
        <v>1574.9832000000001</v>
      </c>
      <c r="I124" s="41">
        <v>0</v>
      </c>
      <c r="J124" s="41">
        <v>0</v>
      </c>
      <c r="K124" s="41">
        <v>0.81899999999999995</v>
      </c>
      <c r="L124" s="41">
        <v>1154.9664</v>
      </c>
      <c r="M124" s="41">
        <v>0.12</v>
      </c>
      <c r="N124" s="41">
        <v>10.5</v>
      </c>
      <c r="O124" s="41">
        <v>0.12</v>
      </c>
      <c r="P124" s="41">
        <v>29.1</v>
      </c>
      <c r="Q124" s="41">
        <v>0.36080000000000001</v>
      </c>
      <c r="R124" s="41">
        <v>1639.9803000000002</v>
      </c>
      <c r="S124" s="41">
        <v>0.2024</v>
      </c>
      <c r="T124" s="41">
        <v>918.35260000000005</v>
      </c>
      <c r="U124" s="41">
        <v>0.2772</v>
      </c>
      <c r="V124" s="41">
        <v>559.99940000000004</v>
      </c>
      <c r="W124" s="41">
        <v>0</v>
      </c>
      <c r="X124" s="41">
        <v>0</v>
      </c>
      <c r="Y124" s="41">
        <v>0</v>
      </c>
      <c r="Z124" s="41">
        <v>0</v>
      </c>
      <c r="AA124" s="48">
        <f t="shared" si="29"/>
        <v>3.2884000000000007</v>
      </c>
      <c r="AB124" s="48">
        <f t="shared" si="30"/>
        <v>6592.8537000000006</v>
      </c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s="51" customFormat="1" x14ac:dyDescent="0.25">
      <c r="A125" s="93" t="s">
        <v>28</v>
      </c>
      <c r="B125" s="52" t="s">
        <v>185</v>
      </c>
      <c r="C125" s="108">
        <v>4.5968</v>
      </c>
      <c r="D125" s="108">
        <v>5376.8909999999996</v>
      </c>
      <c r="E125" s="108">
        <v>7.5316799999999997</v>
      </c>
      <c r="F125" s="108">
        <v>10204.540300000001</v>
      </c>
      <c r="G125" s="108">
        <v>8.2645</v>
      </c>
      <c r="H125" s="108">
        <v>13125.405100000002</v>
      </c>
      <c r="I125" s="108">
        <v>8.3177500000000002</v>
      </c>
      <c r="J125" s="108">
        <v>6918.7206000000006</v>
      </c>
      <c r="K125" s="108">
        <v>14.391460000000004</v>
      </c>
      <c r="L125" s="125">
        <v>10961.6463</v>
      </c>
      <c r="M125" s="41">
        <v>10.258049999999997</v>
      </c>
      <c r="N125" s="41">
        <v>7796.1845999999996</v>
      </c>
      <c r="O125" s="41">
        <v>8.8888799999999986</v>
      </c>
      <c r="P125" s="41">
        <v>6180.2394000000004</v>
      </c>
      <c r="Q125" s="41">
        <v>0</v>
      </c>
      <c r="R125" s="41">
        <v>0</v>
      </c>
      <c r="S125" s="41">
        <v>1.0559099999999999</v>
      </c>
      <c r="T125" s="41">
        <v>279.9717</v>
      </c>
      <c r="U125" s="41">
        <v>1.9081800000000002</v>
      </c>
      <c r="V125" s="41">
        <v>292.02160000000003</v>
      </c>
      <c r="W125" s="41">
        <v>10.43951</v>
      </c>
      <c r="X125" s="41">
        <v>13157.210099999998</v>
      </c>
      <c r="Y125" s="41">
        <v>15.086320000000001</v>
      </c>
      <c r="Z125" s="41">
        <v>23109.668500000003</v>
      </c>
      <c r="AA125" s="48">
        <f t="shared" si="29"/>
        <v>90.739040000000003</v>
      </c>
      <c r="AB125" s="48">
        <f t="shared" si="30"/>
        <v>97402.499200000006</v>
      </c>
      <c r="AC125" s="3"/>
      <c r="AD125" s="3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s="51" customFormat="1" x14ac:dyDescent="0.25">
      <c r="A126" s="93" t="s">
        <v>186</v>
      </c>
      <c r="B126" s="126" t="s">
        <v>187</v>
      </c>
      <c r="C126" s="41">
        <v>0.19547999999999999</v>
      </c>
      <c r="D126" s="41">
        <v>329.9898</v>
      </c>
      <c r="E126" s="41">
        <v>0</v>
      </c>
      <c r="F126" s="41">
        <v>0</v>
      </c>
      <c r="G126" s="41">
        <v>0.91222000000000003</v>
      </c>
      <c r="H126" s="41">
        <v>1539.9186</v>
      </c>
      <c r="I126" s="41">
        <v>1.4045299999999998</v>
      </c>
      <c r="J126" s="41">
        <v>2590.9528999999998</v>
      </c>
      <c r="K126" s="41">
        <v>2.0271500000000002</v>
      </c>
      <c r="L126" s="41">
        <v>2449.8108000000002</v>
      </c>
      <c r="M126" s="41">
        <v>0.04</v>
      </c>
      <c r="N126" s="41">
        <v>110.4</v>
      </c>
      <c r="O126" s="41">
        <v>0.29320999999999997</v>
      </c>
      <c r="P126" s="41">
        <v>494.99709999999999</v>
      </c>
      <c r="Q126" s="41">
        <v>0.32579000000000002</v>
      </c>
      <c r="R126" s="41">
        <v>725.72979999999995</v>
      </c>
      <c r="S126" s="41">
        <v>0.10884000000000001</v>
      </c>
      <c r="T126" s="41">
        <v>539.84640000000002</v>
      </c>
      <c r="U126" s="41">
        <v>0.94374000000000002</v>
      </c>
      <c r="V126" s="41">
        <v>2616.2560999999996</v>
      </c>
      <c r="W126" s="41">
        <v>0</v>
      </c>
      <c r="X126" s="41">
        <v>0</v>
      </c>
      <c r="Y126" s="41">
        <v>1.7999999999999999E-2</v>
      </c>
      <c r="Z126" s="41">
        <v>5.4</v>
      </c>
      <c r="AA126" s="48">
        <f t="shared" si="29"/>
        <v>6.2689599999999999</v>
      </c>
      <c r="AB126" s="48">
        <f t="shared" si="30"/>
        <v>11403.3015</v>
      </c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s="51" customFormat="1" x14ac:dyDescent="0.25">
      <c r="A127" s="93">
        <v>603</v>
      </c>
      <c r="B127" s="127" t="s">
        <v>188</v>
      </c>
      <c r="C127" s="55">
        <v>0.36</v>
      </c>
      <c r="D127" s="55">
        <v>396</v>
      </c>
      <c r="E127" s="55">
        <v>0.13</v>
      </c>
      <c r="F127" s="55">
        <v>369.99299999999999</v>
      </c>
      <c r="G127" s="55">
        <v>0</v>
      </c>
      <c r="H127" s="55">
        <v>0</v>
      </c>
      <c r="I127" s="36">
        <v>0</v>
      </c>
      <c r="J127" s="36">
        <v>0</v>
      </c>
      <c r="K127" s="55">
        <v>2.2679999999999999E-2</v>
      </c>
      <c r="L127" s="55">
        <v>4999.9988000000003</v>
      </c>
      <c r="M127" s="41">
        <v>0</v>
      </c>
      <c r="N127" s="41">
        <v>0</v>
      </c>
      <c r="O127" s="41">
        <v>1.7600000000000001E-2</v>
      </c>
      <c r="P127" s="41">
        <v>240.1215</v>
      </c>
      <c r="Q127" s="41">
        <v>0</v>
      </c>
      <c r="R127" s="41">
        <v>0</v>
      </c>
      <c r="S127" s="41">
        <v>0</v>
      </c>
      <c r="T127" s="41">
        <v>0</v>
      </c>
      <c r="U127" s="41">
        <v>0</v>
      </c>
      <c r="V127" s="41">
        <v>0</v>
      </c>
      <c r="W127" s="41">
        <v>1.2375</v>
      </c>
      <c r="X127" s="41">
        <v>1361.25</v>
      </c>
      <c r="Y127" s="41">
        <v>23.420900000000003</v>
      </c>
      <c r="Z127" s="41">
        <v>32274.033099999997</v>
      </c>
      <c r="AA127" s="48">
        <f t="shared" si="29"/>
        <v>25.188680000000005</v>
      </c>
      <c r="AB127" s="48">
        <f t="shared" si="30"/>
        <v>39641.396399999998</v>
      </c>
      <c r="AC127" s="3"/>
      <c r="AD127" s="3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x14ac:dyDescent="0.25">
      <c r="A128" s="82"/>
      <c r="B128" s="116" t="s">
        <v>189</v>
      </c>
      <c r="C128" s="73"/>
      <c r="D128" s="73"/>
      <c r="E128" s="73"/>
      <c r="F128" s="73"/>
      <c r="G128" s="73"/>
      <c r="H128" s="73"/>
      <c r="I128" s="36"/>
      <c r="J128" s="36"/>
      <c r="K128" s="73"/>
      <c r="L128" s="73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48"/>
      <c r="AB128" s="48"/>
      <c r="AC128" s="3"/>
      <c r="AD128" s="3"/>
    </row>
    <row r="129" spans="1:32" x14ac:dyDescent="0.25">
      <c r="A129" s="128" t="s">
        <v>190</v>
      </c>
      <c r="B129" s="122" t="s">
        <v>191</v>
      </c>
      <c r="C129" s="41">
        <v>145.82570999999999</v>
      </c>
      <c r="D129" s="41">
        <v>934643.38370000001</v>
      </c>
      <c r="E129" s="41">
        <v>112.06659999999998</v>
      </c>
      <c r="F129" s="41">
        <v>664682.63139999995</v>
      </c>
      <c r="G129" s="41">
        <v>137.03603999999999</v>
      </c>
      <c r="H129" s="41">
        <v>764628.90819999995</v>
      </c>
      <c r="I129" s="36">
        <v>189.81774000000001</v>
      </c>
      <c r="J129" s="36">
        <v>1188710.9012</v>
      </c>
      <c r="K129" s="41">
        <v>107.52381999999999</v>
      </c>
      <c r="L129" s="41">
        <v>658661.86079999991</v>
      </c>
      <c r="M129" s="41">
        <v>158.357</v>
      </c>
      <c r="N129" s="41">
        <v>1011241.3119</v>
      </c>
      <c r="O129" s="41">
        <v>107.86084</v>
      </c>
      <c r="P129" s="41">
        <v>693344.8017999999</v>
      </c>
      <c r="Q129" s="41">
        <v>304.16005000000001</v>
      </c>
      <c r="R129" s="41">
        <v>2005022.5347999998</v>
      </c>
      <c r="S129" s="41">
        <v>263.50505999999996</v>
      </c>
      <c r="T129" s="41">
        <v>1705420.1909999996</v>
      </c>
      <c r="U129" s="41">
        <v>169.77894000000001</v>
      </c>
      <c r="V129" s="41">
        <v>1196022.0174</v>
      </c>
      <c r="W129" s="41">
        <v>142.78119000000001</v>
      </c>
      <c r="X129" s="41">
        <v>893562.08630000008</v>
      </c>
      <c r="Y129" s="41">
        <v>286.25243000000006</v>
      </c>
      <c r="Z129" s="41">
        <v>1614895.9376000003</v>
      </c>
      <c r="AA129" s="48">
        <f>C129+E129+G129+I129+K129+M129+O129+Q129+S129+U129+W129+Y129</f>
        <v>2124.9654199999995</v>
      </c>
      <c r="AB129" s="48">
        <f t="shared" ref="AA129:AB133" si="31">D129+F129+H129+J129+L129+N129+P129+R129+T129+V129+X129+Z129</f>
        <v>13330836.566099999</v>
      </c>
      <c r="AC129" s="3"/>
      <c r="AD129" s="3"/>
      <c r="AE129" s="3"/>
      <c r="AF129" s="3"/>
    </row>
    <row r="130" spans="1:32" x14ac:dyDescent="0.25">
      <c r="A130" s="129" t="s">
        <v>192</v>
      </c>
      <c r="B130" s="52" t="s">
        <v>193</v>
      </c>
      <c r="C130" s="41">
        <v>0</v>
      </c>
      <c r="D130" s="41">
        <v>0</v>
      </c>
      <c r="E130" s="41">
        <v>0</v>
      </c>
      <c r="F130" s="41">
        <v>0</v>
      </c>
      <c r="G130" s="107">
        <v>1.6609499999999999</v>
      </c>
      <c r="H130" s="107">
        <v>6486.8910999999998</v>
      </c>
      <c r="I130" s="36">
        <v>0</v>
      </c>
      <c r="J130" s="36">
        <v>0</v>
      </c>
      <c r="K130" s="36">
        <v>0</v>
      </c>
      <c r="L130" s="36">
        <v>0</v>
      </c>
      <c r="M130" s="68">
        <v>24.454169999999998</v>
      </c>
      <c r="N130" s="68">
        <v>82496.142500000002</v>
      </c>
      <c r="O130" s="68">
        <v>0</v>
      </c>
      <c r="P130" s="68">
        <v>0</v>
      </c>
      <c r="Q130" s="68">
        <v>0</v>
      </c>
      <c r="R130" s="68">
        <v>0</v>
      </c>
      <c r="S130" s="68">
        <v>0</v>
      </c>
      <c r="T130" s="68">
        <v>0</v>
      </c>
      <c r="U130" s="68">
        <v>0</v>
      </c>
      <c r="V130" s="68">
        <v>0</v>
      </c>
      <c r="W130" s="68">
        <v>0</v>
      </c>
      <c r="X130" s="68">
        <v>0</v>
      </c>
      <c r="Y130" s="68">
        <v>0</v>
      </c>
      <c r="Z130" s="68">
        <v>0</v>
      </c>
      <c r="AA130" s="48">
        <f t="shared" si="31"/>
        <v>26.115119999999997</v>
      </c>
      <c r="AB130" s="48">
        <f t="shared" si="31"/>
        <v>88983.033599999995</v>
      </c>
      <c r="AC130" s="1"/>
      <c r="AD130" s="1"/>
    </row>
    <row r="131" spans="1:32" x14ac:dyDescent="0.25">
      <c r="A131" s="43" t="s">
        <v>194</v>
      </c>
      <c r="B131" s="52" t="s">
        <v>195</v>
      </c>
      <c r="C131" s="107">
        <v>0</v>
      </c>
      <c r="D131" s="107">
        <v>0</v>
      </c>
      <c r="E131" s="107">
        <v>0</v>
      </c>
      <c r="F131" s="107">
        <v>0</v>
      </c>
      <c r="G131" s="107">
        <v>2.1389199999999997</v>
      </c>
      <c r="H131" s="107">
        <v>4587.3428000000004</v>
      </c>
      <c r="I131" s="108">
        <v>0</v>
      </c>
      <c r="J131" s="108">
        <v>0</v>
      </c>
      <c r="K131" s="108">
        <v>0</v>
      </c>
      <c r="L131" s="108">
        <v>0</v>
      </c>
      <c r="M131" s="68">
        <v>0</v>
      </c>
      <c r="N131" s="68">
        <v>0</v>
      </c>
      <c r="O131" s="68">
        <v>155.67341999999999</v>
      </c>
      <c r="P131" s="68">
        <v>149965.3982</v>
      </c>
      <c r="Q131" s="68">
        <v>281.60474999999997</v>
      </c>
      <c r="R131" s="68">
        <v>239657.4975</v>
      </c>
      <c r="S131" s="68">
        <v>0</v>
      </c>
      <c r="T131" s="68">
        <v>0</v>
      </c>
      <c r="U131" s="68">
        <v>157.58936</v>
      </c>
      <c r="V131" s="68">
        <v>179625.0307</v>
      </c>
      <c r="W131" s="68">
        <v>316.29159999999996</v>
      </c>
      <c r="X131" s="68">
        <v>358871.55219999998</v>
      </c>
      <c r="Y131" s="68">
        <v>186.64881999999997</v>
      </c>
      <c r="Z131" s="68">
        <v>251032.98770000006</v>
      </c>
      <c r="AA131" s="48">
        <f t="shared" si="31"/>
        <v>1099.9468699999998</v>
      </c>
      <c r="AB131" s="48">
        <f t="shared" si="31"/>
        <v>1183739.8091000002</v>
      </c>
      <c r="AC131" s="3"/>
      <c r="AD131" s="3"/>
      <c r="AE131" s="130"/>
    </row>
    <row r="132" spans="1:32" x14ac:dyDescent="0.25">
      <c r="A132" s="43" t="s">
        <v>0</v>
      </c>
      <c r="B132" s="52" t="s">
        <v>196</v>
      </c>
      <c r="C132" s="41">
        <v>0.78099999999999992</v>
      </c>
      <c r="D132" s="41">
        <v>7035</v>
      </c>
      <c r="E132" s="41">
        <v>30.833000000000002</v>
      </c>
      <c r="F132" s="41">
        <v>82275</v>
      </c>
      <c r="G132" s="41">
        <v>0.8105</v>
      </c>
      <c r="H132" s="41">
        <v>7755</v>
      </c>
      <c r="I132" s="36">
        <v>0.8244999999999999</v>
      </c>
      <c r="J132" s="36">
        <v>7005</v>
      </c>
      <c r="K132" s="41">
        <v>12.7515</v>
      </c>
      <c r="L132" s="41">
        <v>36450</v>
      </c>
      <c r="M132" s="41">
        <v>0.81599999999999995</v>
      </c>
      <c r="N132" s="41">
        <v>7155</v>
      </c>
      <c r="O132" s="41">
        <v>12.748499999999998</v>
      </c>
      <c r="P132" s="41">
        <v>36630</v>
      </c>
      <c r="Q132" s="41">
        <v>0.48299999999999998</v>
      </c>
      <c r="R132" s="41">
        <v>4410</v>
      </c>
      <c r="S132" s="41">
        <v>0.31299999999999994</v>
      </c>
      <c r="T132" s="41">
        <v>2955</v>
      </c>
      <c r="U132" s="41">
        <v>0.8620000000000001</v>
      </c>
      <c r="V132" s="41">
        <v>8265</v>
      </c>
      <c r="W132" s="41">
        <v>0.80699999999999994</v>
      </c>
      <c r="X132" s="41">
        <v>7395</v>
      </c>
      <c r="Y132" s="41">
        <v>0.27700000000000002</v>
      </c>
      <c r="Z132" s="41">
        <v>2445</v>
      </c>
      <c r="AA132" s="48">
        <f t="shared" si="31"/>
        <v>62.307000000000009</v>
      </c>
      <c r="AB132" s="48">
        <f t="shared" si="31"/>
        <v>209775</v>
      </c>
      <c r="AC132" s="3"/>
      <c r="AD132" s="3"/>
    </row>
    <row r="133" spans="1:32" x14ac:dyDescent="0.25">
      <c r="A133" s="131" t="s">
        <v>197</v>
      </c>
      <c r="B133" s="77" t="s">
        <v>198</v>
      </c>
      <c r="C133" s="55">
        <v>1902.6163200000003</v>
      </c>
      <c r="D133" s="55">
        <v>3684694.716</v>
      </c>
      <c r="E133" s="55">
        <v>1300.9567199999999</v>
      </c>
      <c r="F133" s="55">
        <v>2644002.3006000002</v>
      </c>
      <c r="G133" s="55">
        <v>793.62175999999977</v>
      </c>
      <c r="H133" s="55">
        <v>1704681.754600001</v>
      </c>
      <c r="I133" s="55">
        <v>679.76915999999994</v>
      </c>
      <c r="J133" s="55">
        <v>1243047.0731999998</v>
      </c>
      <c r="K133" s="55">
        <v>1933.2108799999996</v>
      </c>
      <c r="L133" s="55">
        <v>2450963.1545000002</v>
      </c>
      <c r="M133" s="41">
        <v>2236.1936000000005</v>
      </c>
      <c r="N133" s="41">
        <v>3016695.155999999</v>
      </c>
      <c r="O133" s="41">
        <v>1781.9400999999998</v>
      </c>
      <c r="P133" s="41">
        <v>3376071.0850000004</v>
      </c>
      <c r="Q133" s="41">
        <v>1507.8505399999992</v>
      </c>
      <c r="R133" s="41">
        <v>2814409.8312999997</v>
      </c>
      <c r="S133" s="41">
        <v>1817.7532255999995</v>
      </c>
      <c r="T133" s="41">
        <v>3464112.5807999996</v>
      </c>
      <c r="U133" s="41">
        <v>1011.7097499999998</v>
      </c>
      <c r="V133" s="41">
        <v>1958332.8176999995</v>
      </c>
      <c r="W133" s="41">
        <v>1902.098235199999</v>
      </c>
      <c r="X133" s="41">
        <v>3731001.8905999996</v>
      </c>
      <c r="Y133" s="41">
        <v>2439.0060800000001</v>
      </c>
      <c r="Z133" s="41">
        <v>4124200.3240000014</v>
      </c>
      <c r="AA133" s="48">
        <f t="shared" si="31"/>
        <v>19306.726370799995</v>
      </c>
      <c r="AB133" s="48">
        <f t="shared" si="31"/>
        <v>34212212.684299998</v>
      </c>
      <c r="AC133" s="1"/>
      <c r="AD133" s="1"/>
    </row>
    <row r="134" spans="1:32" x14ac:dyDescent="0.25">
      <c r="A134" s="43"/>
      <c r="B134" s="58" t="s">
        <v>199</v>
      </c>
      <c r="C134" s="73"/>
      <c r="D134" s="73"/>
      <c r="E134" s="73"/>
      <c r="F134" s="73"/>
      <c r="G134" s="73"/>
      <c r="H134" s="73"/>
      <c r="I134" s="36"/>
      <c r="J134" s="36"/>
      <c r="K134" s="73"/>
      <c r="L134" s="73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48"/>
      <c r="AB134" s="48"/>
      <c r="AC134" s="1"/>
      <c r="AD134" s="1"/>
    </row>
    <row r="135" spans="1:32" x14ac:dyDescent="0.25">
      <c r="A135" s="128">
        <v>402</v>
      </c>
      <c r="B135" s="122" t="s">
        <v>200</v>
      </c>
      <c r="C135" s="41">
        <v>9.7958400000000001</v>
      </c>
      <c r="D135" s="41">
        <v>75529.459399999992</v>
      </c>
      <c r="E135" s="41">
        <v>24.634529999999994</v>
      </c>
      <c r="F135" s="41">
        <v>202690.48680000001</v>
      </c>
      <c r="G135" s="41">
        <v>1.04</v>
      </c>
      <c r="H135" s="41">
        <v>7280.5</v>
      </c>
      <c r="I135" s="36">
        <v>24.12276</v>
      </c>
      <c r="J135" s="36">
        <v>165286.65150000001</v>
      </c>
      <c r="K135" s="41">
        <v>5.6823599999999992</v>
      </c>
      <c r="L135" s="41">
        <v>43950.679099999994</v>
      </c>
      <c r="M135" s="41">
        <v>7.9000000000000001E-2</v>
      </c>
      <c r="N135" s="41">
        <v>721.47399999999993</v>
      </c>
      <c r="O135" s="41">
        <v>11.386559999999999</v>
      </c>
      <c r="P135" s="41">
        <v>87601.599499999997</v>
      </c>
      <c r="Q135" s="41">
        <v>8.7870000000000008</v>
      </c>
      <c r="R135" s="41">
        <v>59819.961900000002</v>
      </c>
      <c r="S135" s="41">
        <v>5.3213999999999988</v>
      </c>
      <c r="T135" s="41">
        <v>39845.3364</v>
      </c>
      <c r="U135" s="41">
        <v>14.12012</v>
      </c>
      <c r="V135" s="41">
        <v>83340.770900000003</v>
      </c>
      <c r="W135" s="41">
        <v>11.307749999999999</v>
      </c>
      <c r="X135" s="41">
        <v>81680.646200000003</v>
      </c>
      <c r="Y135" s="41">
        <v>7.01715</v>
      </c>
      <c r="Z135" s="41">
        <v>56744.705800000003</v>
      </c>
      <c r="AA135" s="48">
        <f t="shared" ref="AA135:AA145" si="32">C135+E135+G135+I135+K135+M135+O135+Q135+S135+U135+W135+Y135</f>
        <v>123.29446999999999</v>
      </c>
      <c r="AB135" s="48">
        <f t="shared" ref="AB135:AB145" si="33">D135+F135+H135+J135+L135+N135+P135+R135+T135+V135+X135+Z135</f>
        <v>904492.27150000003</v>
      </c>
      <c r="AC135" s="1"/>
      <c r="AD135" s="1"/>
    </row>
    <row r="136" spans="1:32" x14ac:dyDescent="0.25">
      <c r="A136" s="43" t="s">
        <v>201</v>
      </c>
      <c r="B136" s="52" t="s">
        <v>202</v>
      </c>
      <c r="C136" s="41">
        <v>59.732999999999997</v>
      </c>
      <c r="D136" s="41">
        <v>81383.818899999998</v>
      </c>
      <c r="E136" s="41">
        <v>92.572999999999993</v>
      </c>
      <c r="F136" s="41">
        <v>114805.18949999999</v>
      </c>
      <c r="G136" s="41">
        <v>76.193079999999966</v>
      </c>
      <c r="H136" s="41">
        <v>98947.239399999977</v>
      </c>
      <c r="I136" s="36">
        <v>117.64150999999998</v>
      </c>
      <c r="J136" s="36">
        <v>150051.02040000001</v>
      </c>
      <c r="K136" s="41">
        <v>88.230999999999995</v>
      </c>
      <c r="L136" s="41">
        <v>118764.22460000002</v>
      </c>
      <c r="M136" s="41">
        <v>143.28200000000001</v>
      </c>
      <c r="N136" s="41">
        <v>188117.28600000005</v>
      </c>
      <c r="O136" s="41">
        <v>107.40379799999999</v>
      </c>
      <c r="P136" s="41">
        <v>145895.84620000003</v>
      </c>
      <c r="Q136" s="41">
        <v>157.59509900000003</v>
      </c>
      <c r="R136" s="41">
        <v>219427.76959999997</v>
      </c>
      <c r="S136" s="41">
        <v>83.586688999999993</v>
      </c>
      <c r="T136" s="41">
        <v>108184.8591</v>
      </c>
      <c r="U136" s="41">
        <v>150.22053399999996</v>
      </c>
      <c r="V136" s="41">
        <v>202669.36230000004</v>
      </c>
      <c r="W136" s="41">
        <v>200.76795999999996</v>
      </c>
      <c r="X136" s="41">
        <v>264026.20640000002</v>
      </c>
      <c r="Y136" s="41">
        <v>116.53969800000002</v>
      </c>
      <c r="Z136" s="41">
        <v>165727.8309</v>
      </c>
      <c r="AA136" s="48">
        <f t="shared" si="32"/>
        <v>1393.7673679999998</v>
      </c>
      <c r="AB136" s="48">
        <f t="shared" si="33"/>
        <v>1858000.6532999999</v>
      </c>
      <c r="AC136" s="1"/>
      <c r="AD136" s="1"/>
    </row>
    <row r="137" spans="1:32" x14ac:dyDescent="0.25">
      <c r="A137" s="43" t="s">
        <v>228</v>
      </c>
      <c r="B137" s="52" t="s">
        <v>203</v>
      </c>
      <c r="C137" s="36">
        <v>856.79688999999985</v>
      </c>
      <c r="D137" s="36">
        <v>1680591.3370999999</v>
      </c>
      <c r="E137" s="36">
        <v>446.31379800000013</v>
      </c>
      <c r="F137" s="36">
        <v>808416.25100000005</v>
      </c>
      <c r="G137" s="36">
        <v>565.11283000000003</v>
      </c>
      <c r="H137" s="36">
        <v>1086325.4288999997</v>
      </c>
      <c r="I137" s="36">
        <v>200.531328</v>
      </c>
      <c r="J137" s="36">
        <v>418037.05369999999</v>
      </c>
      <c r="K137" s="36">
        <v>1.153E-2</v>
      </c>
      <c r="L137" s="36">
        <v>33.2316</v>
      </c>
      <c r="M137" s="68">
        <v>0</v>
      </c>
      <c r="N137" s="68">
        <v>0</v>
      </c>
      <c r="O137" s="68">
        <v>55.123199999999997</v>
      </c>
      <c r="P137" s="68">
        <v>144159.84</v>
      </c>
      <c r="Q137" s="68">
        <v>0</v>
      </c>
      <c r="R137" s="68">
        <v>0</v>
      </c>
      <c r="S137" s="68">
        <v>0</v>
      </c>
      <c r="T137" s="68">
        <v>0</v>
      </c>
      <c r="U137" s="68">
        <v>36.466368000000003</v>
      </c>
      <c r="V137" s="68">
        <v>71544.291599999997</v>
      </c>
      <c r="W137" s="68">
        <v>1.4279999999999999E-2</v>
      </c>
      <c r="X137" s="68">
        <v>567.66</v>
      </c>
      <c r="Y137" s="68">
        <v>14.04</v>
      </c>
      <c r="Z137" s="68">
        <v>28544.723999999998</v>
      </c>
      <c r="AA137" s="48">
        <f t="shared" si="32"/>
        <v>2174.4102239999997</v>
      </c>
      <c r="AB137" s="48">
        <f t="shared" si="33"/>
        <v>4238219.8179000001</v>
      </c>
      <c r="AC137" s="3"/>
      <c r="AD137" s="3"/>
    </row>
    <row r="138" spans="1:32" x14ac:dyDescent="0.25">
      <c r="A138" s="129" t="s">
        <v>204</v>
      </c>
      <c r="B138" s="52" t="s">
        <v>205</v>
      </c>
      <c r="C138" s="41">
        <v>0</v>
      </c>
      <c r="D138" s="41">
        <v>0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0</v>
      </c>
      <c r="V138" s="41">
        <v>0</v>
      </c>
      <c r="W138" s="41">
        <v>0</v>
      </c>
      <c r="X138" s="41">
        <v>0</v>
      </c>
      <c r="Y138" s="41">
        <v>0</v>
      </c>
      <c r="Z138" s="41">
        <v>0</v>
      </c>
      <c r="AA138" s="48">
        <f t="shared" si="32"/>
        <v>0</v>
      </c>
      <c r="AB138" s="48">
        <f t="shared" si="33"/>
        <v>0</v>
      </c>
      <c r="AC138" s="1"/>
      <c r="AD138" s="1"/>
    </row>
    <row r="139" spans="1:32" x14ac:dyDescent="0.25">
      <c r="A139" s="43" t="s">
        <v>204</v>
      </c>
      <c r="B139" s="52" t="s">
        <v>206</v>
      </c>
      <c r="C139" s="41">
        <v>0</v>
      </c>
      <c r="D139" s="41">
        <v>0</v>
      </c>
      <c r="E139" s="41">
        <v>32.749049999999997</v>
      </c>
      <c r="F139" s="41">
        <v>103938.54680000001</v>
      </c>
      <c r="G139" s="41">
        <v>0</v>
      </c>
      <c r="H139" s="41">
        <v>0</v>
      </c>
      <c r="I139" s="41">
        <v>0</v>
      </c>
      <c r="J139" s="41">
        <v>0</v>
      </c>
      <c r="K139" s="41">
        <v>22.439040000000002</v>
      </c>
      <c r="L139" s="41">
        <v>71257.415399999998</v>
      </c>
      <c r="M139" s="41">
        <v>21.665279999999999</v>
      </c>
      <c r="N139" s="41">
        <v>68800.263200000001</v>
      </c>
      <c r="O139" s="41">
        <v>0</v>
      </c>
      <c r="P139" s="41">
        <v>0</v>
      </c>
      <c r="Q139" s="41">
        <v>42.381259999999997</v>
      </c>
      <c r="R139" s="41">
        <v>134709.5742</v>
      </c>
      <c r="S139" s="41">
        <v>3.6677499999999998</v>
      </c>
      <c r="T139" s="41">
        <v>9134.7042999999994</v>
      </c>
      <c r="U139" s="41">
        <v>43.906559999999999</v>
      </c>
      <c r="V139" s="41">
        <v>139534.27360000001</v>
      </c>
      <c r="W139" s="41">
        <v>0</v>
      </c>
      <c r="X139" s="41">
        <v>0</v>
      </c>
      <c r="Y139" s="41">
        <v>328.27391999999998</v>
      </c>
      <c r="Z139" s="41">
        <v>776499.54169999983</v>
      </c>
      <c r="AA139" s="48">
        <f t="shared" si="32"/>
        <v>495.08285999999998</v>
      </c>
      <c r="AB139" s="48">
        <f t="shared" si="33"/>
        <v>1303874.3191999998</v>
      </c>
      <c r="AC139" s="95"/>
      <c r="AD139" s="95"/>
    </row>
    <row r="140" spans="1:32" x14ac:dyDescent="0.25">
      <c r="A140" s="43" t="s">
        <v>222</v>
      </c>
      <c r="B140" s="52" t="s">
        <v>207</v>
      </c>
      <c r="C140" s="41">
        <v>0</v>
      </c>
      <c r="D140" s="41">
        <v>0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v>0</v>
      </c>
      <c r="Q140" s="41">
        <v>0</v>
      </c>
      <c r="R140" s="41">
        <v>0</v>
      </c>
      <c r="S140" s="41">
        <v>0</v>
      </c>
      <c r="T140" s="41">
        <v>0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  <c r="Z140" s="41">
        <v>0</v>
      </c>
      <c r="AA140" s="48">
        <f t="shared" si="32"/>
        <v>0</v>
      </c>
      <c r="AB140" s="48">
        <f t="shared" si="33"/>
        <v>0</v>
      </c>
      <c r="AC140" s="3"/>
      <c r="AD140" s="3"/>
    </row>
    <row r="141" spans="1:32" x14ac:dyDescent="0.25">
      <c r="A141" s="43" t="s">
        <v>208</v>
      </c>
      <c r="B141" s="52" t="s">
        <v>209</v>
      </c>
      <c r="C141" s="41">
        <v>21.827759999999994</v>
      </c>
      <c r="D141" s="41">
        <v>193317.21230000001</v>
      </c>
      <c r="E141" s="41">
        <v>23.685110000000002</v>
      </c>
      <c r="F141" s="41">
        <v>215401.59469999999</v>
      </c>
      <c r="G141" s="41">
        <v>21.85981</v>
      </c>
      <c r="H141" s="41">
        <v>192832.7605</v>
      </c>
      <c r="I141" s="36">
        <v>36.565929999999994</v>
      </c>
      <c r="J141" s="36">
        <v>326688.72470000002</v>
      </c>
      <c r="K141" s="41">
        <v>41.080270000000006</v>
      </c>
      <c r="L141" s="41">
        <v>284942.4423</v>
      </c>
      <c r="M141" s="41">
        <v>13.850630000000001</v>
      </c>
      <c r="N141" s="41">
        <v>128515.30859999999</v>
      </c>
      <c r="O141" s="41">
        <v>24.851759999999999</v>
      </c>
      <c r="P141" s="41">
        <v>215493.16430000003</v>
      </c>
      <c r="Q141" s="41">
        <v>30.455549999999999</v>
      </c>
      <c r="R141" s="41">
        <v>255318.8573</v>
      </c>
      <c r="S141" s="41">
        <v>60.030169999999998</v>
      </c>
      <c r="T141" s="41">
        <v>365576.55670000002</v>
      </c>
      <c r="U141" s="41">
        <v>16.052849999999999</v>
      </c>
      <c r="V141" s="41">
        <v>144787.231</v>
      </c>
      <c r="W141" s="41">
        <v>30.446469999999998</v>
      </c>
      <c r="X141" s="41">
        <v>255569.2231</v>
      </c>
      <c r="Y141" s="41">
        <v>20.914009999999998</v>
      </c>
      <c r="Z141" s="41">
        <v>198770.53950000001</v>
      </c>
      <c r="AA141" s="48">
        <f t="shared" si="32"/>
        <v>341.62031999999999</v>
      </c>
      <c r="AB141" s="48">
        <f t="shared" si="33"/>
        <v>2777213.6150000002</v>
      </c>
      <c r="AC141" s="3"/>
      <c r="AD141" s="3"/>
    </row>
    <row r="142" spans="1:32" x14ac:dyDescent="0.25">
      <c r="A142" s="46" t="s">
        <v>210</v>
      </c>
      <c r="B142" s="52" t="s">
        <v>211</v>
      </c>
      <c r="C142" s="41">
        <v>0</v>
      </c>
      <c r="D142" s="41">
        <v>0</v>
      </c>
      <c r="E142" s="41">
        <v>1.6444E-2</v>
      </c>
      <c r="F142" s="41">
        <v>75.000399999999999</v>
      </c>
      <c r="G142" s="41">
        <v>0.6</v>
      </c>
      <c r="H142" s="41">
        <v>4983.26</v>
      </c>
      <c r="I142" s="36">
        <v>0</v>
      </c>
      <c r="J142" s="36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v>0</v>
      </c>
      <c r="Q142" s="41">
        <v>7</v>
      </c>
      <c r="R142" s="41">
        <v>5000</v>
      </c>
      <c r="S142" s="41">
        <v>0</v>
      </c>
      <c r="T142" s="41">
        <v>0</v>
      </c>
      <c r="U142" s="41">
        <v>0</v>
      </c>
      <c r="V142" s="41">
        <v>0</v>
      </c>
      <c r="W142" s="41">
        <v>0</v>
      </c>
      <c r="X142" s="41">
        <v>0</v>
      </c>
      <c r="Y142" s="41">
        <v>0</v>
      </c>
      <c r="Z142" s="41">
        <v>0</v>
      </c>
      <c r="AA142" s="48">
        <f t="shared" si="32"/>
        <v>7.6164439999999995</v>
      </c>
      <c r="AB142" s="48">
        <f t="shared" si="33"/>
        <v>10058.260399999999</v>
      </c>
      <c r="AC142" s="3"/>
      <c r="AD142" s="3"/>
    </row>
    <row r="143" spans="1:32" x14ac:dyDescent="0.25">
      <c r="A143" s="39" t="s">
        <v>212</v>
      </c>
      <c r="B143" s="52" t="s">
        <v>213</v>
      </c>
      <c r="C143" s="41">
        <v>0</v>
      </c>
      <c r="D143" s="41">
        <v>0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3.2659000000000001E-2</v>
      </c>
      <c r="P143" s="41">
        <v>51.432099999999998</v>
      </c>
      <c r="Q143" s="41">
        <v>2.903E-2</v>
      </c>
      <c r="R143" s="41">
        <v>50.5122</v>
      </c>
      <c r="S143" s="41">
        <v>0</v>
      </c>
      <c r="T143" s="41">
        <v>0</v>
      </c>
      <c r="U143" s="41">
        <v>0</v>
      </c>
      <c r="V143" s="41">
        <v>0</v>
      </c>
      <c r="W143" s="41">
        <v>0</v>
      </c>
      <c r="X143" s="41">
        <v>0</v>
      </c>
      <c r="Y143" s="41">
        <v>0</v>
      </c>
      <c r="Z143" s="41">
        <v>0</v>
      </c>
      <c r="AA143" s="48">
        <f t="shared" si="32"/>
        <v>6.1689000000000001E-2</v>
      </c>
      <c r="AB143" s="48">
        <f t="shared" si="33"/>
        <v>101.9443</v>
      </c>
      <c r="AC143" s="1"/>
      <c r="AD143" s="1"/>
    </row>
    <row r="144" spans="1:32" x14ac:dyDescent="0.25">
      <c r="A144" s="39" t="s">
        <v>214</v>
      </c>
      <c r="B144" s="52" t="s">
        <v>215</v>
      </c>
      <c r="C144" s="41">
        <v>114.44054</v>
      </c>
      <c r="D144" s="41">
        <v>2086848.9459000002</v>
      </c>
      <c r="E144" s="41">
        <v>46.765710000000006</v>
      </c>
      <c r="F144" s="41">
        <v>1170604.4014999997</v>
      </c>
      <c r="G144" s="41">
        <v>160.12004000000002</v>
      </c>
      <c r="H144" s="41">
        <v>866586.12540000002</v>
      </c>
      <c r="I144" s="36">
        <v>23.350719999999999</v>
      </c>
      <c r="J144" s="36">
        <v>419431.69629999995</v>
      </c>
      <c r="K144" s="41">
        <v>11.946999999999999</v>
      </c>
      <c r="L144" s="41">
        <v>55795.196300000003</v>
      </c>
      <c r="M144" s="41">
        <v>16.12284</v>
      </c>
      <c r="N144" s="41">
        <v>77933.161999999997</v>
      </c>
      <c r="O144" s="41">
        <v>13.476719999999998</v>
      </c>
      <c r="P144" s="41">
        <v>61792.868000000017</v>
      </c>
      <c r="Q144" s="41">
        <v>113.24754000000001</v>
      </c>
      <c r="R144" s="41">
        <v>478490.34099999996</v>
      </c>
      <c r="S144" s="41">
        <v>46.930699999999995</v>
      </c>
      <c r="T144" s="41">
        <v>230609.39550000001</v>
      </c>
      <c r="U144" s="41">
        <v>14.717000000000002</v>
      </c>
      <c r="V144" s="41">
        <v>46720.940100000007</v>
      </c>
      <c r="W144" s="41">
        <v>28.329930000000004</v>
      </c>
      <c r="X144" s="41">
        <v>932208.19100000011</v>
      </c>
      <c r="Y144" s="41">
        <v>21.599890000000013</v>
      </c>
      <c r="Z144" s="41">
        <v>1856809.8430999999</v>
      </c>
      <c r="AA144" s="48">
        <f t="shared" si="32"/>
        <v>611.04863</v>
      </c>
      <c r="AB144" s="48">
        <f t="shared" si="33"/>
        <v>8283831.1060999986</v>
      </c>
      <c r="AC144" s="3"/>
      <c r="AD144" s="3"/>
    </row>
    <row r="145" spans="1:33" ht="16.5" thickBot="1" x14ac:dyDescent="0.3">
      <c r="A145" s="132" t="s">
        <v>216</v>
      </c>
      <c r="B145" s="133" t="s">
        <v>217</v>
      </c>
      <c r="C145" s="36">
        <v>57.862269999999995</v>
      </c>
      <c r="D145" s="36">
        <v>129592.731</v>
      </c>
      <c r="E145" s="36">
        <v>0.27300000000000002</v>
      </c>
      <c r="F145" s="36">
        <v>1498.77</v>
      </c>
      <c r="G145" s="36">
        <v>31.302620000000005</v>
      </c>
      <c r="H145" s="36">
        <v>103011.26120000001</v>
      </c>
      <c r="I145" s="36">
        <v>45.720999999999997</v>
      </c>
      <c r="J145" s="36">
        <v>140668.76280000003</v>
      </c>
      <c r="K145" s="36">
        <v>21.117000000000001</v>
      </c>
      <c r="L145" s="36">
        <v>69747.759399999995</v>
      </c>
      <c r="M145" s="68">
        <v>18.40203</v>
      </c>
      <c r="N145" s="68">
        <v>64529.475899999998</v>
      </c>
      <c r="O145" s="68">
        <v>19.643000000000001</v>
      </c>
      <c r="P145" s="68">
        <v>65616.816099999996</v>
      </c>
      <c r="Q145" s="68">
        <v>28.521500000000003</v>
      </c>
      <c r="R145" s="68">
        <v>89069.5527</v>
      </c>
      <c r="S145" s="68">
        <v>20.972400000000004</v>
      </c>
      <c r="T145" s="68">
        <v>69193.370999999999</v>
      </c>
      <c r="U145" s="68">
        <v>10.676960000000001</v>
      </c>
      <c r="V145" s="68">
        <v>39610.797899999998</v>
      </c>
      <c r="W145" s="68">
        <v>30.018000000000001</v>
      </c>
      <c r="X145" s="68">
        <v>100686.8936</v>
      </c>
      <c r="Y145" s="68">
        <v>1.8480000000000001</v>
      </c>
      <c r="Z145" s="68">
        <v>5099.9255999999996</v>
      </c>
      <c r="AA145" s="48">
        <f t="shared" si="32"/>
        <v>286.35777999999999</v>
      </c>
      <c r="AB145" s="48">
        <f t="shared" si="33"/>
        <v>878326.11719999998</v>
      </c>
      <c r="AC145" s="38"/>
      <c r="AD145" s="38"/>
      <c r="AE145" s="3"/>
      <c r="AF145" s="3"/>
      <c r="AG145" s="3"/>
    </row>
    <row r="146" spans="1:33" ht="4.5" customHeight="1" thickBot="1" x14ac:dyDescent="0.3">
      <c r="A146" s="11"/>
      <c r="B146" s="1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7"/>
      <c r="AD146" s="7"/>
    </row>
    <row r="147" spans="1:33" x14ac:dyDescent="0.25">
      <c r="A147" s="22" t="s">
        <v>218</v>
      </c>
      <c r="B147" s="23"/>
      <c r="C147" s="24"/>
      <c r="D147" s="24"/>
      <c r="E147" s="24"/>
      <c r="F147" s="8"/>
      <c r="G147" s="9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E147" s="5"/>
      <c r="AF147" s="6"/>
      <c r="AG147" s="6"/>
    </row>
    <row r="148" spans="1:33" x14ac:dyDescent="0.25">
      <c r="A148" s="25" t="s">
        <v>224</v>
      </c>
      <c r="B148" s="23"/>
      <c r="C148" s="24"/>
      <c r="D148" s="24"/>
      <c r="E148" s="24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33" x14ac:dyDescent="0.25">
      <c r="A149" s="22" t="s">
        <v>219</v>
      </c>
      <c r="B149" s="23"/>
      <c r="C149" s="24"/>
      <c r="D149" s="24"/>
      <c r="E149" s="24"/>
    </row>
    <row r="150" spans="1:33" x14ac:dyDescent="0.25">
      <c r="A150" s="24"/>
      <c r="B150" s="23"/>
      <c r="C150" s="24"/>
      <c r="D150" s="24"/>
      <c r="E150" s="24"/>
    </row>
    <row r="151" spans="1:33" x14ac:dyDescent="0.2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4" spans="1:33" x14ac:dyDescent="0.25">
      <c r="C154" s="10"/>
    </row>
  </sheetData>
  <mergeCells count="18">
    <mergeCell ref="Y8:Z8"/>
    <mergeCell ref="S8:T8"/>
    <mergeCell ref="U8:V8"/>
    <mergeCell ref="W8:X8"/>
    <mergeCell ref="AA8:AB8"/>
    <mergeCell ref="AE23:AF23"/>
    <mergeCell ref="A5:AB5"/>
    <mergeCell ref="A6:AB6"/>
    <mergeCell ref="A7:AB7"/>
    <mergeCell ref="A8:A9"/>
    <mergeCell ref="C8:D8"/>
    <mergeCell ref="E8:F8"/>
    <mergeCell ref="G8:H8"/>
    <mergeCell ref="I8:J8"/>
    <mergeCell ref="K8:L8"/>
    <mergeCell ref="M8:N8"/>
    <mergeCell ref="O8:P8"/>
    <mergeCell ref="Q8:R8"/>
  </mergeCells>
  <phoneticPr fontId="2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I E A A B Q S w M E F A A C A A g A G 0 3 R V F H d B e 6 k A A A A 9 w A A A B I A H A B D b 2 5 m a W c v U G F j a 2 F n Z S 5 4 b W w g o h g A K K A U A A A A A A A A A A A A A A A A A A A A A A A A A A A A h Y 9 N D o I w G E S v Q r q n f 8 b E k I + y 0 K V E E x P j t i k V G q E Y W i x 3 c + G R v I I Y R d 2 5 n D d v M X O / 3 i A b m j q 6 6 M 6 Z 1 q a I Y Y o i b V V b G F u m q P f H e I E y A V u p T r L U 0 S h b l w y u S F H l / T k h J I S A w w y 3 X U k 4 p Y w c 8 v V O V b q R 6 C O b / 3 J s r P P S K o 0 E 7 F 9 j B M e M z j H j n G M K Z K K Q G / s 1 + D j 4 2 f 5 A W P a 1 7 z s t t I t X G y B T B P I + I R 5 Q S w M E F A A C A A g A G 0 3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N 0 V Q E z U v P L A E A A M c D A A A T A B w A R m 9 y b X V s Y X M v U 2 V j d G l v b j E u b S C i G A A o o B Q A A A A A A A A A A A A A A A A A A A A A A A A A A A D d k c 1 K w 0 A Q g O + B v M O w X h J Y i g n 0 o n h p S 0 8 F x c Z b L t t k t I P p b t i d S G v J U / k I v p j b r t U W B W 8 i L u w u 8 / / N j M O K y W i Y h z + 7 j K M 4 c k t l s Y Y Z L a z J 4 A o a 5 D g C f 6 4 t P a D 2 m k I t G h x M r V m N T d O t t E u 2 M 9 L o 9 q o R a W U 3 y Z S 8 y 9 h o R s 0 u E e O L 8 s 6 h d e U I e a k 0 K b g 1 t c / X 4 X M 5 Q f f I p i 1 D x Q G v W a Q S d N c 0 h z f L h 3 n a p z J w n I k J P V F N F q p 9 e Q W t s f 4 6 q u j 1 R Y s P w n n b E A f E J M B L E E H O h I S 9 m d E G v w L X P N r c + C y 7 U f i W z i U M e w l s O / Q 4 2 0 P g Y B f 6 I e T i C K u g 1 k C l V g t S t f n E K K z S 7 t 7 Y 9 2 k V m x Z d 8 l M T c n t a k X 0 U s G f s j 1 n y E 0 u f x h H p 7 2 m + r D b / 9 d X m f 2 m 1 2 T 9 a 7 R t Q S w E C L Q A U A A I A C A A b T d F U U d 0 F 7 q Q A A A D 3 A A A A E g A A A A A A A A A A A A A A A A A A A A A A Q 2 9 u Z m l n L 1 B h Y 2 t h Z 2 U u e G 1 s U E s B A i 0 A F A A C A A g A G 0 3 R V A / K 6 a u k A A A A 6 Q A A A B M A A A A A A A A A A A A A A A A A 8 A A A A F t D b 2 5 0 Z W 5 0 X 1 R 5 c G V z X S 5 4 b W x Q S w E C L Q A U A A I A C A A b T d F U B M 1 L z y w B A A D H A w A A E w A A A A A A A A A A A A A A A A D h A Q A A R m 9 y b X V s Y X M v U 2 V j d G l v b j E u b V B L B Q Y A A A A A A w A D A M I A A A B a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A A A A A A A A M s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W J y b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O D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3 V D E z O j M 4 O j A 1 L j A y N j c 5 N z N a I i A v P j x F b n R y e S B U e X B l P S J G a W x s Q 2 9 s d W 1 u V H l w Z X M i I F Z h b H V l P S J z Q m d Z P S I g L z 4 8 R W 5 0 c n k g V H l w Z T 0 i R m l s b E N v b H V t b k 5 h b W V z I i B W Y W x 1 Z T 0 i c 1 s m c X V v d D t D b 2 x 1 b W 4 x L j E m c X V v d D s s J n F 1 b 3 Q 7 Q 2 9 s d W 1 u M S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i c m 8 x L 0 F 1 d G 9 S Z W 1 v d m V k Q 2 9 s d W 1 u c z E u e 0 N v b H V t b j E u M S w w f S Z x d W 9 0 O y w m c X V v d D t T Z W N 0 a W 9 u M S 9 M a W J y b z E v Q X V 0 b 1 J l b W 9 2 Z W R D b 2 x 1 b W 5 z M S 5 7 Q 2 9 s d W 1 u M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x p Y n J v M S 9 B d X R v U m V t b 3 Z l Z E N v b H V t b n M x L n t D b 2 x 1 b W 4 x L j E s M H 0 m c X V v d D s s J n F 1 b 3 Q 7 U 2 V j d G l v b j E v T G l i c m 8 x L 0 F 1 d G 9 S Z W 1 v d m V k Q 2 9 s d W 1 u c z E u e 0 N v b H V t b j E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l i c m 8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Y n J v M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J y b z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i c m 8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D g 4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1 Q x M z o 0 M D o x N y 4 w M D I 5 M D Q 2 W i I g L z 4 8 R W 5 0 c n k g V H l w Z T 0 i R m l s b E N v b H V t b l R 5 c G V z I i B W Y W x 1 Z T 0 i c 0 J n W T 0 i I C 8 + P E V u d H J 5 I F R 5 c G U 9 I k Z p b G x D b 2 x 1 b W 5 O Y W 1 l c y I g V m F s d W U 9 I n N b J n F 1 b 3 Q 7 Q 2 9 s d W 1 u M S 4 x J n F 1 b 3 Q 7 L C Z x d W 9 0 O 0 N v b H V t b j E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Y n J v M i 9 B d X R v U m V t b 3 Z l Z E N v b H V t b n M x L n t D b 2 x 1 b W 4 x L j E s M H 0 m c X V v d D s s J n F 1 b 3 Q 7 U 2 V j d G l v b j E v T G l i c m 8 y L 0 F 1 d G 9 S Z W 1 v d m V k Q 2 9 s d W 1 u c z E u e 0 N v b H V t b j E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M a W J y b z I v Q X V 0 b 1 J l b W 9 2 Z W R D b 2 x 1 b W 5 z M S 5 7 Q 2 9 s d W 1 u M S 4 x L D B 9 J n F 1 b 3 Q 7 L C Z x d W 9 0 O 1 N l Y 3 R p b 2 4 x L 0 x p Y n J v M i 9 B d X R v U m V t b 3 Z l Z E N v b H V t b n M x L n t D b 2 x 1 b W 4 x L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Y n J v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J y b z I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i c m 8 y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T 8 t w G v v j m T Y p 4 T 4 X G Z X w T A A A A A A I A A A A A A A N m A A D A A A A A E A A A A I N x T l W y M F O / b r V R 9 e s 8 m S 4 A A A A A B I A A A K A A A A A Q A A A A 6 Z E 3 p I U O z z I 8 8 d A i 7 8 M v Y 1 A A A A D Q L u u C w 3 I V O R D + R 7 A c O V S c Q k 9 i K n P 8 S 3 R U M v q e o S e 9 S Y h x t 5 0 K 1 h l 1 c / 8 X s d f s 1 I Q 8 t O k f P R 5 K T b 0 g I z m u J 4 Y h W p v a j V O W q n w O r n v L 9 n O q l x Q A A A B P c S 0 Z k F + 6 7 j 7 s R e i R Q f s n m Q 6 N d w = = < / D a t a M a s h u p > 
</file>

<file path=customXml/itemProps1.xml><?xml version="1.0" encoding="utf-8"?>
<ds:datastoreItem xmlns:ds="http://schemas.openxmlformats.org/officeDocument/2006/customXml" ds:itemID="{F6F2F716-C23E-4D42-8530-907D459E19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Expo. Enero - Diciembre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Rodriguez</dc:creator>
  <cp:lastModifiedBy>Economia Agropecuaria</cp:lastModifiedBy>
  <dcterms:created xsi:type="dcterms:W3CDTF">2022-06-17T13:15:00Z</dcterms:created>
  <dcterms:modified xsi:type="dcterms:W3CDTF">2026-02-19T20:20:09Z</dcterms:modified>
</cp:coreProperties>
</file>