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eo.AGRICULTURA.000\Desktop\Todo 2025\Estadisticas 2025 (division de precios)\"/>
    </mc:Choice>
  </mc:AlternateContent>
  <xr:revisionPtr revIDLastSave="0" documentId="13_ncr:1_{9F362EF7-0CAB-4923-B4E2-9146D5B5EA9A}" xr6:coauthVersionLast="47" xr6:coauthVersionMax="47" xr10:uidLastSave="{00000000-0000-0000-0000-000000000000}"/>
  <bookViews>
    <workbookView xWindow="-120" yWindow="-120" windowWidth="20730" windowHeight="11160" tabRatio="766" xr2:uid="{00000000-000D-0000-FFFF-FFFF00000000}"/>
  </bookViews>
  <sheets>
    <sheet name="Hoja1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" i="12" l="1"/>
  <c r="E92" i="12"/>
  <c r="D92" i="12"/>
  <c r="E91" i="12"/>
  <c r="D91" i="12"/>
  <c r="A62" i="12"/>
  <c r="A29" i="12"/>
</calcChain>
</file>

<file path=xl/sharedStrings.xml><?xml version="1.0" encoding="utf-8"?>
<sst xmlns="http://schemas.openxmlformats.org/spreadsheetml/2006/main" count="229" uniqueCount="135">
  <si>
    <t>UNIDAD</t>
  </si>
  <si>
    <t>Cereales</t>
  </si>
  <si>
    <t>Maíz en grano</t>
  </si>
  <si>
    <t>Batata</t>
  </si>
  <si>
    <t>Ñame</t>
  </si>
  <si>
    <t>Yuca</t>
  </si>
  <si>
    <t>Musáseas</t>
  </si>
  <si>
    <t>Guineo Verde</t>
  </si>
  <si>
    <t xml:space="preserve">Leguminosas </t>
  </si>
  <si>
    <t>Oleaginosas</t>
  </si>
  <si>
    <t>Coco seco</t>
  </si>
  <si>
    <t>Legumbres-Hortalizas</t>
  </si>
  <si>
    <t>Auyama</t>
  </si>
  <si>
    <t>Berenjena</t>
  </si>
  <si>
    <t>Zanahoria</t>
  </si>
  <si>
    <t>Cilantrico</t>
  </si>
  <si>
    <t>Espinaca</t>
  </si>
  <si>
    <t>Molondrón</t>
  </si>
  <si>
    <t>Pepino</t>
  </si>
  <si>
    <t>Rabano</t>
  </si>
  <si>
    <t>Vainitas</t>
  </si>
  <si>
    <t>Coliflor</t>
  </si>
  <si>
    <t>Brocolis</t>
  </si>
  <si>
    <t>Apio</t>
  </si>
  <si>
    <t>Tayota</t>
  </si>
  <si>
    <t>Frutas</t>
  </si>
  <si>
    <t>Zapote</t>
  </si>
  <si>
    <t xml:space="preserve">Cereza </t>
  </si>
  <si>
    <t>Huevo granja</t>
  </si>
  <si>
    <t>Raíces-Tuberculos</t>
  </si>
  <si>
    <t>Coco de Agua</t>
  </si>
  <si>
    <t>Quintal</t>
  </si>
  <si>
    <t>Papa blanca</t>
  </si>
  <si>
    <t>Ciento</t>
  </si>
  <si>
    <t>Ciento(Paq)</t>
  </si>
  <si>
    <t xml:space="preserve">Quintal </t>
  </si>
  <si>
    <t xml:space="preserve">Remolacha </t>
  </si>
  <si>
    <t>Repollo</t>
  </si>
  <si>
    <t>Unidad</t>
  </si>
  <si>
    <t xml:space="preserve">Guineo Maduro                </t>
  </si>
  <si>
    <t xml:space="preserve">Chinola             </t>
  </si>
  <si>
    <t>Cubeta</t>
  </si>
  <si>
    <t>Res banda</t>
  </si>
  <si>
    <t>Cerdo banda</t>
  </si>
  <si>
    <t>Arroz</t>
  </si>
  <si>
    <t>Superior</t>
  </si>
  <si>
    <t>Selecto</t>
  </si>
  <si>
    <t>Super Selecto</t>
  </si>
  <si>
    <t xml:space="preserve">Yautía </t>
  </si>
  <si>
    <t>Amarilla</t>
  </si>
  <si>
    <t>Blanca</t>
  </si>
  <si>
    <t>Coco</t>
  </si>
  <si>
    <t xml:space="preserve">Plátano </t>
  </si>
  <si>
    <t>Barahona, grande</t>
  </si>
  <si>
    <t>Barahona, mediano</t>
  </si>
  <si>
    <t>Cibao, grande</t>
  </si>
  <si>
    <t>Cibao, mediano</t>
  </si>
  <si>
    <t>Maeño, grande</t>
  </si>
  <si>
    <t>Maeño, mediano</t>
  </si>
  <si>
    <t>FHIA -20</t>
  </si>
  <si>
    <t>FHIA -21</t>
  </si>
  <si>
    <t>Gandul</t>
  </si>
  <si>
    <t>Verde en  vaina</t>
  </si>
  <si>
    <t>Grano seco</t>
  </si>
  <si>
    <t>Habichuela</t>
  </si>
  <si>
    <t>Roja (Yacomelo)</t>
  </si>
  <si>
    <t>Roja (José Beta)</t>
  </si>
  <si>
    <t>Negra</t>
  </si>
  <si>
    <t xml:space="preserve">Blanca            </t>
  </si>
  <si>
    <t>Gira</t>
  </si>
  <si>
    <t>Ajíes</t>
  </si>
  <si>
    <t>Cubanela</t>
  </si>
  <si>
    <t>Gustoso</t>
  </si>
  <si>
    <t>Cachucha</t>
  </si>
  <si>
    <t>Morrón</t>
  </si>
  <si>
    <t>Ajo</t>
  </si>
  <si>
    <t>Importado</t>
  </si>
  <si>
    <t>Criollo</t>
  </si>
  <si>
    <t>Criolla</t>
  </si>
  <si>
    <t>Cebolla</t>
  </si>
  <si>
    <t>Roja Criolla</t>
  </si>
  <si>
    <t>Roja Importado</t>
  </si>
  <si>
    <t>Cilantro</t>
  </si>
  <si>
    <t>Ancho</t>
  </si>
  <si>
    <t xml:space="preserve">Lechuga </t>
  </si>
  <si>
    <t>Mata/Cto.</t>
  </si>
  <si>
    <t>Repollada</t>
  </si>
  <si>
    <t xml:space="preserve">Tomate </t>
  </si>
  <si>
    <t>Ensalada</t>
  </si>
  <si>
    <t>Bugalú</t>
  </si>
  <si>
    <t>Aguacate</t>
  </si>
  <si>
    <t xml:space="preserve"> Criollo, grande         </t>
  </si>
  <si>
    <t>Semil 34, grande</t>
  </si>
  <si>
    <t>Popenoe</t>
  </si>
  <si>
    <t xml:space="preserve">Lechosa </t>
  </si>
  <si>
    <t>Maradol, grande</t>
  </si>
  <si>
    <t>Maradol, mediana</t>
  </si>
  <si>
    <t>Maradol, pequeña</t>
  </si>
  <si>
    <t>Red Lady, grande</t>
  </si>
  <si>
    <t>Red Lady, mediana</t>
  </si>
  <si>
    <t>Red Lady, pequeña</t>
  </si>
  <si>
    <t>Limón</t>
  </si>
  <si>
    <t>Agrio</t>
  </si>
  <si>
    <t>Persa</t>
  </si>
  <si>
    <t>Melón</t>
  </si>
  <si>
    <t xml:space="preserve">Cantaloupe, grande                          </t>
  </si>
  <si>
    <t xml:space="preserve">Cantaloupe, mediano                     </t>
  </si>
  <si>
    <t>Naranja</t>
  </si>
  <si>
    <t>Agria</t>
  </si>
  <si>
    <t>Dulce</t>
  </si>
  <si>
    <t xml:space="preserve">Piña </t>
  </si>
  <si>
    <t>MD2, grande</t>
  </si>
  <si>
    <t>Cayena Lisa, grande</t>
  </si>
  <si>
    <t>Sandia Fonda</t>
  </si>
  <si>
    <t>Grande</t>
  </si>
  <si>
    <t>Mediana</t>
  </si>
  <si>
    <t>Pequeña</t>
  </si>
  <si>
    <t>Mango</t>
  </si>
  <si>
    <t>Tommy Atkins, grande</t>
  </si>
  <si>
    <t>Gota de Oro, grande</t>
  </si>
  <si>
    <t xml:space="preserve"> Keitt, grande, primera</t>
  </si>
  <si>
    <t>Yamaguí, grande, primera</t>
  </si>
  <si>
    <t>Avícolas y Pecuarios</t>
  </si>
  <si>
    <t xml:space="preserve">Carne </t>
  </si>
  <si>
    <t>Pollo</t>
  </si>
  <si>
    <t>Procesado</t>
  </si>
  <si>
    <t>Vivo</t>
  </si>
  <si>
    <t xml:space="preserve">              Elaborado en la División de Captura y Análisis de Precios, del Departamento de Economía Agropecuaria y Estadísticas.</t>
  </si>
  <si>
    <t>Carla</t>
  </si>
  <si>
    <t xml:space="preserve">NOTA:   Las celdas en blanco no tienen datos. </t>
  </si>
  <si>
    <t>Banilejo, grande</t>
  </si>
  <si>
    <t>PRODUCTOS</t>
  </si>
  <si>
    <t>Precios Promedios Anual a nivel Mayorista en Regionales Agropecuarias a Nivel Mayorista, 2017-2025 (En RD$)</t>
  </si>
  <si>
    <t>Millar</t>
  </si>
  <si>
    <t>FUENTE: Ministerio de Agricultura, Informes Mensuales de Precios de las Unidades Regionales de Planificación y Economía (URPEs),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</si>
</sst>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86">
    <xf numFmtId="0" fontId="0" fillId="0" borderId="0" xfId="0"/>
    <xf numFmtId="0" fontId="2" fillId="2" borderId="0" xfId="0" applyFont="1" applyFill="1"/>
    <xf numFmtId="0" fontId="2" fillId="0" borderId="0" xfId="0" applyFont="1"/>
    <xf numFmtId="0" fontId="4" fillId="2" borderId="0" xfId="0" applyFont="1" applyFill="1"/>
    <xf numFmtId="2" fontId="5" fillId="2" borderId="0" xfId="0" applyNumberFormat="1" applyFont="1" applyFill="1"/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2" fontId="5" fillId="0" borderId="0" xfId="0" applyNumberFormat="1" applyFont="1"/>
    <xf numFmtId="43" fontId="8" fillId="0" borderId="5" xfId="1" applyFont="1" applyBorder="1"/>
    <xf numFmtId="43" fontId="8" fillId="2" borderId="5" xfId="1" applyFont="1" applyFill="1" applyBorder="1"/>
    <xf numFmtId="43" fontId="8" fillId="2" borderId="6" xfId="1" applyFont="1" applyFill="1" applyBorder="1"/>
    <xf numFmtId="0" fontId="2" fillId="2" borderId="0" xfId="0" applyFont="1" applyFill="1" applyAlignment="1">
      <alignment horizontal="left"/>
    </xf>
    <xf numFmtId="2" fontId="5" fillId="2" borderId="0" xfId="0" applyNumberFormat="1" applyFont="1" applyFill="1" applyAlignment="1">
      <alignment horizontal="center"/>
    </xf>
    <xf numFmtId="0" fontId="4" fillId="0" borderId="6" xfId="0" applyFont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12" fillId="2" borderId="6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6" xfId="0" applyFont="1" applyFill="1" applyBorder="1"/>
    <xf numFmtId="0" fontId="2" fillId="2" borderId="12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2" fontId="5" fillId="0" borderId="0" xfId="0" applyNumberFormat="1" applyFont="1" applyAlignment="1">
      <alignment horizontal="center"/>
    </xf>
    <xf numFmtId="0" fontId="3" fillId="2" borderId="3" xfId="0" applyFont="1" applyFill="1" applyBorder="1" applyAlignment="1">
      <alignment horizontal="left"/>
    </xf>
    <xf numFmtId="0" fontId="15" fillId="2" borderId="2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0" fontId="16" fillId="2" borderId="3" xfId="0" applyFont="1" applyFill="1" applyBorder="1"/>
    <xf numFmtId="0" fontId="16" fillId="2" borderId="0" xfId="0" applyFont="1" applyFill="1"/>
    <xf numFmtId="0" fontId="17" fillId="2" borderId="0" xfId="0" applyFont="1" applyFill="1"/>
    <xf numFmtId="0" fontId="14" fillId="2" borderId="2" xfId="0" applyFont="1" applyFill="1" applyBorder="1" applyAlignment="1">
      <alignment horizontal="left"/>
    </xf>
    <xf numFmtId="0" fontId="2" fillId="2" borderId="3" xfId="0" applyFont="1" applyFill="1" applyBorder="1"/>
    <xf numFmtId="43" fontId="8" fillId="2" borderId="8" xfId="1" applyFont="1" applyFill="1" applyBorder="1"/>
    <xf numFmtId="0" fontId="4" fillId="2" borderId="0" xfId="0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2" fontId="5" fillId="2" borderId="0" xfId="0" applyNumberFormat="1" applyFont="1" applyFill="1" applyBorder="1"/>
    <xf numFmtId="2" fontId="5" fillId="2" borderId="0" xfId="0" applyNumberFormat="1" applyFont="1" applyFill="1" applyBorder="1" applyAlignment="1">
      <alignment horizontal="center"/>
    </xf>
    <xf numFmtId="43" fontId="4" fillId="2" borderId="6" xfId="3" applyFont="1" applyFill="1" applyBorder="1" applyAlignment="1">
      <alignment horizontal="center"/>
    </xf>
    <xf numFmtId="43" fontId="16" fillId="2" borderId="3" xfId="3" applyFont="1" applyFill="1" applyBorder="1"/>
    <xf numFmtId="43" fontId="4" fillId="2" borderId="0" xfId="3" applyFont="1" applyFill="1" applyBorder="1" applyAlignment="1">
      <alignment horizontal="center"/>
    </xf>
    <xf numFmtId="43" fontId="4" fillId="2" borderId="7" xfId="3" applyFont="1" applyFill="1" applyBorder="1" applyAlignment="1">
      <alignment horizontal="center"/>
    </xf>
    <xf numFmtId="43" fontId="4" fillId="2" borderId="5" xfId="3" applyFont="1" applyFill="1" applyBorder="1" applyAlignment="1">
      <alignment horizontal="center"/>
    </xf>
    <xf numFmtId="43" fontId="2" fillId="2" borderId="3" xfId="3" applyFont="1" applyFill="1" applyBorder="1"/>
    <xf numFmtId="43" fontId="2" fillId="2" borderId="0" xfId="2" applyFont="1" applyFill="1"/>
    <xf numFmtId="43" fontId="2" fillId="2" borderId="0" xfId="2" applyFont="1" applyFill="1" applyBorder="1"/>
    <xf numFmtId="43" fontId="4" fillId="2" borderId="0" xfId="2" applyFont="1" applyFill="1"/>
    <xf numFmtId="0" fontId="6" fillId="2" borderId="8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1" fontId="18" fillId="3" borderId="1" xfId="0" applyNumberFormat="1" applyFont="1" applyFill="1" applyBorder="1" applyAlignment="1">
      <alignment horizontal="center" wrapText="1"/>
    </xf>
    <xf numFmtId="1" fontId="19" fillId="3" borderId="1" xfId="0" applyNumberFormat="1" applyFont="1" applyFill="1" applyBorder="1" applyAlignment="1">
      <alignment horizontal="center" wrapText="1"/>
    </xf>
    <xf numFmtId="0" fontId="2" fillId="2" borderId="4" xfId="0" applyFont="1" applyFill="1" applyBorder="1"/>
    <xf numFmtId="43" fontId="4" fillId="0" borderId="6" xfId="1" applyFont="1" applyBorder="1"/>
    <xf numFmtId="43" fontId="4" fillId="2" borderId="0" xfId="1" applyFont="1" applyFill="1" applyBorder="1"/>
    <xf numFmtId="43" fontId="2" fillId="2" borderId="4" xfId="3" applyFont="1" applyFill="1" applyBorder="1"/>
    <xf numFmtId="0" fontId="11" fillId="2" borderId="0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1" fontId="18" fillId="3" borderId="14" xfId="0" applyNumberFormat="1" applyFont="1" applyFill="1" applyBorder="1" applyAlignment="1">
      <alignment horizontal="center" wrapText="1"/>
    </xf>
    <xf numFmtId="1" fontId="18" fillId="3" borderId="13" xfId="0" applyNumberFormat="1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4">
    <cellStyle name="Millares 12" xfId="2" xr:uid="{00000000-0005-0000-0000-000000000000}"/>
    <cellStyle name="Millares 2" xfId="3" xr:uid="{00000000-0005-0000-0000-000001000000}"/>
    <cellStyle name="Millares 3 2" xfId="1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1035844</xdr:colOff>
      <xdr:row>0</xdr:row>
      <xdr:rowOff>176892</xdr:rowOff>
    </xdr:from>
    <xdr:to>
      <xdr:col>6</xdr:col>
      <xdr:colOff>357188</xdr:colOff>
      <xdr:row>1</xdr:row>
      <xdr:rowOff>95249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2157" y="176892"/>
          <a:ext cx="1440656" cy="561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65618</xdr:colOff>
      <xdr:row>26</xdr:row>
      <xdr:rowOff>189177</xdr:rowOff>
    </xdr:from>
    <xdr:ext cx="1246821" cy="51753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0143" y="7590102"/>
          <a:ext cx="1246821" cy="517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455877</xdr:colOff>
      <xdr:row>60</xdr:row>
      <xdr:rowOff>91282</xdr:rowOff>
    </xdr:from>
    <xdr:ext cx="1246821" cy="517535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1846" y="16843376"/>
          <a:ext cx="1246821" cy="517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387085</xdr:colOff>
      <xdr:row>97</xdr:row>
      <xdr:rowOff>107155</xdr:rowOff>
    </xdr:from>
    <xdr:ext cx="1246821" cy="517535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3054" y="27491530"/>
          <a:ext cx="1246821" cy="517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5"/>
  <sheetViews>
    <sheetView tabSelected="1" topLeftCell="A100" zoomScale="80" zoomScaleNormal="80" workbookViewId="0">
      <selection activeCell="J56" sqref="J56"/>
    </sheetView>
  </sheetViews>
  <sheetFormatPr baseColWidth="10" defaultColWidth="9.140625" defaultRowHeight="12.75" x14ac:dyDescent="0.2"/>
  <cols>
    <col min="1" max="1" width="18" style="15" customWidth="1"/>
    <col min="2" max="2" width="24.7109375" style="11" customWidth="1"/>
    <col min="3" max="3" width="13.140625" style="31" customWidth="1"/>
    <col min="4" max="9" width="15.85546875" style="31" customWidth="1"/>
    <col min="10" max="12" width="15.85546875" style="56" customWidth="1"/>
    <col min="13" max="17" width="11.42578125" style="1" customWidth="1"/>
    <col min="18" max="256" width="11.42578125" style="2" customWidth="1"/>
    <col min="257" max="16384" width="9.140625" style="2"/>
  </cols>
  <sheetData>
    <row r="1" spans="1:17" s="1" customFormat="1" ht="51" customHeight="1" x14ac:dyDescent="0.2">
      <c r="A1" s="15"/>
      <c r="B1" s="4"/>
      <c r="C1" s="16"/>
      <c r="D1" s="16"/>
      <c r="E1" s="16"/>
      <c r="F1" s="16"/>
      <c r="G1" s="16"/>
      <c r="H1" s="16"/>
      <c r="I1" s="16"/>
      <c r="J1" s="56"/>
      <c r="K1" s="56"/>
      <c r="L1" s="56"/>
    </row>
    <row r="2" spans="1:17" s="1" customFormat="1" ht="36.75" customHeight="1" x14ac:dyDescent="0.2">
      <c r="A2" s="68" t="s">
        <v>132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7" s="1" customFormat="1" ht="29.25" customHeight="1" x14ac:dyDescent="0.25">
      <c r="A3" s="69" t="s">
        <v>131</v>
      </c>
      <c r="B3" s="70"/>
      <c r="C3" s="61" t="s">
        <v>0</v>
      </c>
      <c r="D3" s="61">
        <v>2017</v>
      </c>
      <c r="E3" s="61">
        <v>2018</v>
      </c>
      <c r="F3" s="61">
        <v>2019</v>
      </c>
      <c r="G3" s="61">
        <v>2020</v>
      </c>
      <c r="H3" s="61">
        <v>2021</v>
      </c>
      <c r="I3" s="61">
        <v>2022</v>
      </c>
      <c r="J3" s="62">
        <v>2023</v>
      </c>
      <c r="K3" s="62">
        <v>2024</v>
      </c>
      <c r="L3" s="62">
        <v>2025</v>
      </c>
    </row>
    <row r="4" spans="1:17" s="36" customFormat="1" ht="21" customHeight="1" x14ac:dyDescent="0.25">
      <c r="A4" s="33" t="s">
        <v>1</v>
      </c>
      <c r="B4" s="34"/>
      <c r="C4" s="35"/>
      <c r="D4" s="35"/>
      <c r="E4" s="35"/>
      <c r="F4" s="35"/>
      <c r="G4" s="35"/>
      <c r="H4" s="35"/>
      <c r="I4" s="35"/>
      <c r="J4" s="63"/>
      <c r="K4" s="63"/>
      <c r="L4" s="63"/>
      <c r="M4" s="37"/>
      <c r="N4" s="37"/>
      <c r="O4" s="37"/>
      <c r="P4" s="37"/>
      <c r="Q4" s="37"/>
    </row>
    <row r="5" spans="1:17" s="1" customFormat="1" ht="21" customHeight="1" x14ac:dyDescent="0.2">
      <c r="A5" s="71" t="s">
        <v>44</v>
      </c>
      <c r="B5" s="17" t="s">
        <v>45</v>
      </c>
      <c r="C5" s="6" t="s">
        <v>31</v>
      </c>
      <c r="D5" s="50">
        <v>1565.5484428571431</v>
      </c>
      <c r="E5" s="50">
        <v>1678.283233371126</v>
      </c>
      <c r="F5" s="50">
        <v>1686.3369251322754</v>
      </c>
      <c r="G5" s="50">
        <v>1784.8250802469131</v>
      </c>
      <c r="H5" s="50">
        <v>1927.4417956349207</v>
      </c>
      <c r="I5" s="50">
        <v>2081.960515873016</v>
      </c>
      <c r="J5" s="64">
        <v>2265.9809523809522</v>
      </c>
      <c r="K5" s="64">
        <v>2401.8412698412699</v>
      </c>
      <c r="L5" s="64">
        <v>2524.4888888888891</v>
      </c>
    </row>
    <row r="6" spans="1:17" s="1" customFormat="1" ht="21" customHeight="1" x14ac:dyDescent="0.2">
      <c r="A6" s="72"/>
      <c r="B6" s="17" t="s">
        <v>46</v>
      </c>
      <c r="C6" s="6" t="s">
        <v>31</v>
      </c>
      <c r="D6" s="50">
        <v>1712.0353571428573</v>
      </c>
      <c r="E6" s="50">
        <v>1815.4948220486112</v>
      </c>
      <c r="F6" s="50">
        <v>1855.4686255952383</v>
      </c>
      <c r="G6" s="50">
        <v>1950.1007916666665</v>
      </c>
      <c r="H6" s="50">
        <v>2150.3619047619045</v>
      </c>
      <c r="I6" s="50">
        <v>2359.4255208333329</v>
      </c>
      <c r="J6" s="64">
        <v>2531.6904761904766</v>
      </c>
      <c r="K6" s="64">
        <v>2857.2492559523812</v>
      </c>
      <c r="L6" s="64">
        <v>3011.4761904761908</v>
      </c>
    </row>
    <row r="7" spans="1:17" s="1" customFormat="1" ht="21" customHeight="1" x14ac:dyDescent="0.2">
      <c r="A7" s="73"/>
      <c r="B7" s="17" t="s">
        <v>47</v>
      </c>
      <c r="C7" s="6" t="s">
        <v>31</v>
      </c>
      <c r="D7" s="50">
        <v>2103.6733333333332</v>
      </c>
      <c r="E7" s="50">
        <v>2117.995138888889</v>
      </c>
      <c r="F7" s="50">
        <v>2200.3356481481483</v>
      </c>
      <c r="G7" s="50">
        <v>2296.8163690476194</v>
      </c>
      <c r="H7" s="50">
        <v>2617.8842063492061</v>
      </c>
      <c r="I7" s="50">
        <v>2772.6428571428573</v>
      </c>
      <c r="J7" s="64">
        <v>2915.7916666666665</v>
      </c>
      <c r="K7" s="64">
        <v>3491.1597222222222</v>
      </c>
      <c r="L7" s="64">
        <v>3705.3040674603176</v>
      </c>
    </row>
    <row r="8" spans="1:17" s="1" customFormat="1" ht="21" customHeight="1" x14ac:dyDescent="0.2">
      <c r="A8" s="18"/>
      <c r="B8" s="17" t="s">
        <v>2</v>
      </c>
      <c r="C8" s="6" t="s">
        <v>31</v>
      </c>
      <c r="D8" s="50">
        <v>1063.1353750000001</v>
      </c>
      <c r="E8" s="50">
        <v>1092.8039021577379</v>
      </c>
      <c r="F8" s="50">
        <v>1236.5566091269836</v>
      </c>
      <c r="G8" s="50">
        <v>1175.4979670965611</v>
      </c>
      <c r="H8" s="50">
        <v>1260.697154844577</v>
      </c>
      <c r="I8" s="50">
        <v>1618.125992063492</v>
      </c>
      <c r="J8" s="64">
        <v>1772.285466269841</v>
      </c>
      <c r="K8" s="64">
        <v>1841.9394841269841</v>
      </c>
      <c r="L8" s="64">
        <v>1839.0575396825395</v>
      </c>
    </row>
    <row r="9" spans="1:17" s="36" customFormat="1" ht="21" customHeight="1" x14ac:dyDescent="0.25">
      <c r="A9" s="33" t="s">
        <v>29</v>
      </c>
      <c r="B9" s="34"/>
      <c r="C9" s="35"/>
      <c r="D9" s="35"/>
      <c r="E9" s="35"/>
      <c r="F9" s="35"/>
      <c r="G9" s="35"/>
      <c r="H9" s="35"/>
      <c r="I9" s="35"/>
      <c r="J9" s="35"/>
      <c r="K9" s="35"/>
      <c r="L9" s="63"/>
      <c r="M9" s="37"/>
      <c r="N9" s="37"/>
      <c r="O9" s="37"/>
      <c r="P9" s="37"/>
      <c r="Q9" s="37"/>
    </row>
    <row r="10" spans="1:17" s="1" customFormat="1" ht="21" customHeight="1" x14ac:dyDescent="0.2">
      <c r="A10" s="19"/>
      <c r="B10" s="5" t="s">
        <v>3</v>
      </c>
      <c r="C10" s="6" t="s">
        <v>31</v>
      </c>
      <c r="D10" s="13">
        <v>797.6875</v>
      </c>
      <c r="E10" s="13">
        <v>789.28176909722231</v>
      </c>
      <c r="F10" s="50">
        <v>1122.3488911210313</v>
      </c>
      <c r="G10" s="50">
        <v>1307.2665757275133</v>
      </c>
      <c r="H10" s="50">
        <v>1178.4645750661375</v>
      </c>
      <c r="I10" s="50">
        <v>1596.3585689484128</v>
      </c>
      <c r="J10" s="64">
        <v>1724.1741071428569</v>
      </c>
      <c r="K10" s="64">
        <v>1623.6503802910054</v>
      </c>
      <c r="L10" s="64">
        <v>1923.0886243386246</v>
      </c>
    </row>
    <row r="11" spans="1:17" s="1" customFormat="1" ht="21" customHeight="1" x14ac:dyDescent="0.2">
      <c r="A11" s="20"/>
      <c r="B11" s="5" t="s">
        <v>4</v>
      </c>
      <c r="C11" s="6" t="s">
        <v>31</v>
      </c>
      <c r="D11" s="13">
        <v>1725.2297619047617</v>
      </c>
      <c r="E11" s="13">
        <v>1748.7780238095236</v>
      </c>
      <c r="F11" s="50">
        <v>2317.6390791170634</v>
      </c>
      <c r="G11" s="50">
        <v>2633.3735119047619</v>
      </c>
      <c r="H11" s="50">
        <v>2541.0888855820108</v>
      </c>
      <c r="I11" s="50">
        <v>2956.171875</v>
      </c>
      <c r="J11" s="64">
        <v>4799.5671296296296</v>
      </c>
      <c r="K11" s="64">
        <v>5438.5317460317465</v>
      </c>
      <c r="L11" s="64">
        <v>5080.7423941798943</v>
      </c>
    </row>
    <row r="12" spans="1:17" s="1" customFormat="1" ht="21" customHeight="1" x14ac:dyDescent="0.2">
      <c r="A12" s="21"/>
      <c r="B12" s="5" t="s">
        <v>32</v>
      </c>
      <c r="C12" s="6" t="s">
        <v>31</v>
      </c>
      <c r="D12" s="13">
        <v>1432.8568993506492</v>
      </c>
      <c r="E12" s="13">
        <v>1562.8765875610934</v>
      </c>
      <c r="F12" s="50">
        <v>1689.8152266541329</v>
      </c>
      <c r="G12" s="50">
        <v>1937.7166978854477</v>
      </c>
      <c r="H12" s="50">
        <v>1688.6129574129573</v>
      </c>
      <c r="I12" s="50">
        <v>2096.8360828985828</v>
      </c>
      <c r="J12" s="64">
        <v>2835.7835220335219</v>
      </c>
      <c r="K12" s="64">
        <v>3120.1694746225999</v>
      </c>
      <c r="L12" s="64">
        <v>2681.2568334443331</v>
      </c>
    </row>
    <row r="13" spans="1:17" s="1" customFormat="1" ht="21" customHeight="1" x14ac:dyDescent="0.2">
      <c r="A13" s="74" t="s">
        <v>48</v>
      </c>
      <c r="B13" s="17" t="s">
        <v>49</v>
      </c>
      <c r="C13" s="6" t="s">
        <v>31</v>
      </c>
      <c r="D13" s="13">
        <v>3040.6444444444446</v>
      </c>
      <c r="E13" s="13">
        <v>3147.5069444444448</v>
      </c>
      <c r="F13" s="50">
        <v>5096.1006944444443</v>
      </c>
      <c r="G13" s="50">
        <v>5103.3207070707076</v>
      </c>
      <c r="H13" s="50">
        <v>3488.84</v>
      </c>
      <c r="I13" s="50">
        <v>4462.9467592592591</v>
      </c>
      <c r="J13" s="64">
        <v>6216.5763888888878</v>
      </c>
      <c r="K13" s="64">
        <v>6804.2569444444443</v>
      </c>
      <c r="L13" s="64">
        <v>6087.291666666667</v>
      </c>
    </row>
    <row r="14" spans="1:17" s="1" customFormat="1" ht="21" customHeight="1" x14ac:dyDescent="0.2">
      <c r="A14" s="75"/>
      <c r="B14" s="17" t="s">
        <v>50</v>
      </c>
      <c r="C14" s="6" t="s">
        <v>31</v>
      </c>
      <c r="D14" s="13">
        <v>2449.5845238095239</v>
      </c>
      <c r="E14" s="13">
        <v>2475.8071637834823</v>
      </c>
      <c r="F14" s="50">
        <v>3860.1454992559525</v>
      </c>
      <c r="G14" s="50">
        <v>4100.2955522486773</v>
      </c>
      <c r="H14" s="50">
        <v>3302.3522081679894</v>
      </c>
      <c r="I14" s="50">
        <v>4003.4421502976184</v>
      </c>
      <c r="J14" s="64">
        <v>6000.0545634920636</v>
      </c>
      <c r="K14" s="64">
        <v>6625.7460317460318</v>
      </c>
      <c r="L14" s="64">
        <v>5113.3032407407418</v>
      </c>
    </row>
    <row r="15" spans="1:17" ht="21" customHeight="1" x14ac:dyDescent="0.2">
      <c r="A15" s="76"/>
      <c r="B15" s="17" t="s">
        <v>51</v>
      </c>
      <c r="C15" s="6" t="s">
        <v>31</v>
      </c>
      <c r="D15" s="13">
        <v>2970.833333333333</v>
      </c>
      <c r="E15" s="13">
        <v>3043.9143518518517</v>
      </c>
      <c r="F15" s="50">
        <v>3471.875</v>
      </c>
      <c r="G15" s="50">
        <v>3640.0820707070711</v>
      </c>
      <c r="H15" s="50">
        <v>2826.4066203703701</v>
      </c>
      <c r="I15" s="50">
        <v>2875.612654320988</v>
      </c>
      <c r="J15" s="64">
        <v>4070.8159722222226</v>
      </c>
      <c r="K15" s="64">
        <v>4526.6038359788354</v>
      </c>
      <c r="L15" s="64">
        <v>3864.7175925925926</v>
      </c>
    </row>
    <row r="16" spans="1:17" ht="21" customHeight="1" x14ac:dyDescent="0.2">
      <c r="A16" s="22"/>
      <c r="B16" s="5" t="s">
        <v>5</v>
      </c>
      <c r="C16" s="6" t="s">
        <v>31</v>
      </c>
      <c r="D16" s="13">
        <v>754.80595238095236</v>
      </c>
      <c r="E16" s="13">
        <v>915.24298828420251</v>
      </c>
      <c r="F16" s="50">
        <v>1105.1934318783069</v>
      </c>
      <c r="G16" s="50">
        <v>1013.0668716931218</v>
      </c>
      <c r="H16" s="50">
        <v>1028.6571850198413</v>
      </c>
      <c r="I16" s="50">
        <v>1554.0218253968253</v>
      </c>
      <c r="J16" s="64">
        <v>2066.5668402777778</v>
      </c>
      <c r="K16" s="64">
        <v>1585.6588955026455</v>
      </c>
      <c r="L16" s="64">
        <v>1710.799933862434</v>
      </c>
    </row>
    <row r="17" spans="1:17" s="36" customFormat="1" ht="21" customHeight="1" x14ac:dyDescent="0.25">
      <c r="A17" s="33" t="s">
        <v>6</v>
      </c>
      <c r="B17" s="34"/>
      <c r="C17" s="35"/>
      <c r="D17" s="51"/>
      <c r="E17" s="51"/>
      <c r="F17" s="51"/>
      <c r="G17" s="51"/>
      <c r="H17" s="51"/>
      <c r="I17" s="51"/>
      <c r="J17" s="51"/>
      <c r="K17" s="51"/>
      <c r="L17" s="66"/>
      <c r="M17" s="37"/>
      <c r="N17" s="37"/>
      <c r="O17" s="37"/>
      <c r="P17" s="37"/>
      <c r="Q17" s="37"/>
    </row>
    <row r="18" spans="1:17" ht="21" customHeight="1" x14ac:dyDescent="0.2">
      <c r="A18" s="71" t="s">
        <v>52</v>
      </c>
      <c r="B18" s="5" t="s">
        <v>53</v>
      </c>
      <c r="C18" s="6" t="s">
        <v>33</v>
      </c>
      <c r="D18" s="50">
        <v>920.46875</v>
      </c>
      <c r="E18" s="50">
        <v>784.69097222222217</v>
      </c>
      <c r="F18" s="50">
        <v>1024.0358796296296</v>
      </c>
      <c r="G18" s="50">
        <v>1417.9861111111111</v>
      </c>
      <c r="H18" s="50">
        <v>1106.25</v>
      </c>
      <c r="I18" s="50">
        <v>1472.1041666666667</v>
      </c>
      <c r="J18" s="64">
        <v>1951.5972222222219</v>
      </c>
      <c r="K18" s="64">
        <v>1491.4244444444441</v>
      </c>
      <c r="L18" s="64">
        <v>1532.2037037037037</v>
      </c>
    </row>
    <row r="19" spans="1:17" ht="21" customHeight="1" x14ac:dyDescent="0.2">
      <c r="A19" s="72"/>
      <c r="B19" s="5" t="s">
        <v>54</v>
      </c>
      <c r="C19" s="6" t="s">
        <v>33</v>
      </c>
      <c r="D19" s="50">
        <v>539.44270833333337</v>
      </c>
      <c r="E19" s="50">
        <v>416.11882716049382</v>
      </c>
      <c r="F19" s="50">
        <v>527.28125</v>
      </c>
      <c r="G19" s="50">
        <v>618.58333333333337</v>
      </c>
      <c r="H19" s="50">
        <v>637.05145833333324</v>
      </c>
      <c r="I19" s="50">
        <v>1065.6944444444446</v>
      </c>
      <c r="J19" s="64">
        <v>1223.4490740740741</v>
      </c>
      <c r="K19" s="64">
        <v>877.43055555555566</v>
      </c>
      <c r="L19" s="64">
        <v>1058.5300925925926</v>
      </c>
    </row>
    <row r="20" spans="1:17" ht="21" customHeight="1" x14ac:dyDescent="0.2">
      <c r="A20" s="72"/>
      <c r="B20" s="5" t="s">
        <v>55</v>
      </c>
      <c r="C20" s="6" t="s">
        <v>33</v>
      </c>
      <c r="D20" s="50">
        <v>650.47500000000002</v>
      </c>
      <c r="E20" s="50">
        <v>1035.0173611111111</v>
      </c>
      <c r="F20" s="50">
        <v>1134.3055555555554</v>
      </c>
      <c r="G20" s="50">
        <v>1407.9861111111113</v>
      </c>
      <c r="H20" s="50">
        <v>825.68865740740739</v>
      </c>
      <c r="I20" s="50">
        <v>1135.810185185185</v>
      </c>
      <c r="J20" s="64">
        <v>1456.25</v>
      </c>
      <c r="K20" s="64">
        <v>1123.4976851851852</v>
      </c>
      <c r="L20" s="64">
        <v>1203.2986111111111</v>
      </c>
    </row>
    <row r="21" spans="1:17" ht="21" customHeight="1" x14ac:dyDescent="0.2">
      <c r="A21" s="72"/>
      <c r="B21" s="5" t="s">
        <v>56</v>
      </c>
      <c r="C21" s="6" t="s">
        <v>33</v>
      </c>
      <c r="D21" s="50">
        <v>402</v>
      </c>
      <c r="E21" s="50">
        <v>712.91666666666663</v>
      </c>
      <c r="F21" s="50">
        <v>815.76388888888903</v>
      </c>
      <c r="G21" s="50">
        <v>902.86666666666679</v>
      </c>
      <c r="H21" s="50">
        <v>440</v>
      </c>
      <c r="I21" s="50">
        <v>776.60879629629619</v>
      </c>
      <c r="J21" s="64">
        <v>981.9560185185187</v>
      </c>
      <c r="K21" s="64">
        <v>712.66203703703695</v>
      </c>
      <c r="L21" s="64">
        <v>857.60416666666663</v>
      </c>
      <c r="M21" s="3"/>
      <c r="N21" s="3"/>
      <c r="O21" s="3"/>
      <c r="P21" s="3"/>
      <c r="Q21" s="3"/>
    </row>
    <row r="22" spans="1:17" ht="21" customHeight="1" x14ac:dyDescent="0.2">
      <c r="A22" s="72"/>
      <c r="B22" s="5" t="s">
        <v>57</v>
      </c>
      <c r="C22" s="6" t="s">
        <v>33</v>
      </c>
      <c r="D22" s="50">
        <v>1020.7291250000001</v>
      </c>
      <c r="E22" s="50">
        <v>954.17357916666663</v>
      </c>
      <c r="F22" s="50">
        <v>1329.1388527777776</v>
      </c>
      <c r="G22" s="50">
        <v>1350.1074833333334</v>
      </c>
      <c r="H22" s="50">
        <v>909.8655555555556</v>
      </c>
      <c r="I22" s="50">
        <v>1190.2666666666669</v>
      </c>
      <c r="J22" s="64">
        <v>2032.7222222222224</v>
      </c>
      <c r="K22" s="64">
        <v>1581.1111111111111</v>
      </c>
      <c r="L22" s="64">
        <v>1766.8181818181818</v>
      </c>
      <c r="M22" s="3"/>
      <c r="N22" s="3"/>
      <c r="O22" s="3"/>
      <c r="P22" s="3"/>
      <c r="Q22" s="3"/>
    </row>
    <row r="23" spans="1:17" ht="21" customHeight="1" x14ac:dyDescent="0.2">
      <c r="A23" s="72"/>
      <c r="B23" s="5" t="s">
        <v>58</v>
      </c>
      <c r="C23" s="6" t="s">
        <v>33</v>
      </c>
      <c r="D23" s="50">
        <v>805.83325000000002</v>
      </c>
      <c r="E23" s="50">
        <v>819.34722638888888</v>
      </c>
      <c r="F23" s="50">
        <v>932.95</v>
      </c>
      <c r="G23" s="50">
        <v>743.04166666666663</v>
      </c>
      <c r="H23" s="50">
        <v>638.85374999999999</v>
      </c>
      <c r="I23" s="50">
        <v>873.26666666666665</v>
      </c>
      <c r="J23" s="64">
        <v>1404.8194444444446</v>
      </c>
      <c r="K23" s="64">
        <v>950</v>
      </c>
      <c r="L23" s="64">
        <v>0</v>
      </c>
      <c r="M23" s="3"/>
      <c r="N23" s="3"/>
      <c r="O23" s="3"/>
      <c r="P23" s="3"/>
      <c r="Q23" s="3"/>
    </row>
    <row r="24" spans="1:17" ht="21" customHeight="1" x14ac:dyDescent="0.2">
      <c r="A24" s="72"/>
      <c r="B24" s="5" t="s">
        <v>59</v>
      </c>
      <c r="C24" s="6" t="s">
        <v>33</v>
      </c>
      <c r="D24" s="50">
        <v>343.22916666666669</v>
      </c>
      <c r="E24" s="50">
        <v>534.27777777777783</v>
      </c>
      <c r="F24" s="50">
        <v>747.96469907407402</v>
      </c>
      <c r="G24" s="50">
        <v>764.28571428571433</v>
      </c>
      <c r="H24" s="50">
        <v>476.64680555555555</v>
      </c>
      <c r="I24" s="50">
        <v>494.0393518518519</v>
      </c>
      <c r="J24" s="64">
        <v>852.89062500000011</v>
      </c>
      <c r="K24" s="64">
        <v>571.08333333333337</v>
      </c>
      <c r="L24" s="64">
        <v>563.50694444444446</v>
      </c>
      <c r="M24" s="3"/>
      <c r="N24" s="3"/>
      <c r="O24" s="3"/>
      <c r="P24" s="3"/>
      <c r="Q24" s="3"/>
    </row>
    <row r="25" spans="1:17" ht="21" customHeight="1" x14ac:dyDescent="0.2">
      <c r="A25" s="73"/>
      <c r="B25" s="5" t="s">
        <v>60</v>
      </c>
      <c r="C25" s="6" t="s">
        <v>33</v>
      </c>
      <c r="D25" s="50">
        <v>400</v>
      </c>
      <c r="E25" s="50">
        <v>442.25</v>
      </c>
      <c r="F25" s="50">
        <v>756.31944444444434</v>
      </c>
      <c r="G25" s="50">
        <v>254.78154265873016</v>
      </c>
      <c r="H25" s="50">
        <v>413.54166666666669</v>
      </c>
      <c r="I25" s="50">
        <v>477.29166666666669</v>
      </c>
      <c r="J25" s="64">
        <v>723.81944444444446</v>
      </c>
      <c r="K25" s="64">
        <v>510.21643518518522</v>
      </c>
      <c r="L25" s="64">
        <v>687.8125</v>
      </c>
      <c r="M25" s="3"/>
      <c r="N25" s="3"/>
      <c r="O25" s="3"/>
      <c r="P25" s="3"/>
      <c r="Q25" s="3"/>
    </row>
    <row r="26" spans="1:17" s="1" customFormat="1" ht="21" customHeight="1" x14ac:dyDescent="0.25">
      <c r="A26" s="23"/>
      <c r="B26" s="5" t="s">
        <v>7</v>
      </c>
      <c r="C26" s="6" t="s">
        <v>33</v>
      </c>
      <c r="D26" s="50">
        <v>158.23045634920635</v>
      </c>
      <c r="E26" s="50">
        <v>161.97315003410219</v>
      </c>
      <c r="F26" s="50">
        <v>191.43657953042327</v>
      </c>
      <c r="G26" s="50"/>
      <c r="H26" s="50">
        <v>218.52116815476185</v>
      </c>
      <c r="I26" s="51">
        <v>270.38821717923275</v>
      </c>
      <c r="J26" s="64">
        <v>347.19437131155883</v>
      </c>
      <c r="K26" s="64">
        <v>301.56599765974767</v>
      </c>
      <c r="L26" s="64">
        <v>335.67565035273373</v>
      </c>
      <c r="M26" s="3"/>
      <c r="N26" s="3"/>
      <c r="O26" s="3"/>
      <c r="P26" s="3"/>
      <c r="Q26" s="3"/>
    </row>
    <row r="27" spans="1:17" s="1" customFormat="1" ht="21" customHeight="1" x14ac:dyDescent="0.2">
      <c r="A27" s="46"/>
      <c r="B27" s="41"/>
      <c r="C27" s="47"/>
      <c r="D27" s="52"/>
      <c r="E27" s="52"/>
      <c r="F27" s="52"/>
      <c r="G27" s="52"/>
      <c r="H27" s="52"/>
      <c r="I27" s="52"/>
      <c r="J27" s="65"/>
      <c r="K27" s="65"/>
      <c r="L27" s="65"/>
      <c r="M27" s="3"/>
      <c r="N27" s="3"/>
      <c r="O27" s="3"/>
      <c r="P27" s="3"/>
      <c r="Q27" s="3"/>
    </row>
    <row r="28" spans="1:17" s="1" customFormat="1" ht="30.75" customHeight="1" x14ac:dyDescent="0.2">
      <c r="A28" s="46"/>
      <c r="B28" s="48"/>
      <c r="C28" s="49"/>
      <c r="D28" s="49"/>
      <c r="E28" s="49"/>
      <c r="F28" s="49"/>
      <c r="G28" s="49"/>
      <c r="H28" s="49"/>
      <c r="I28" s="49"/>
      <c r="J28" s="57"/>
      <c r="K28" s="57"/>
      <c r="L28" s="57"/>
      <c r="M28" s="3"/>
      <c r="N28" s="3"/>
      <c r="O28" s="3"/>
      <c r="P28" s="3"/>
      <c r="Q28" s="3"/>
    </row>
    <row r="29" spans="1:17" s="1" customFormat="1" ht="30.75" customHeight="1" x14ac:dyDescent="0.2">
      <c r="A29" s="67" t="str">
        <f t="shared" ref="A29" si="0">$A$2</f>
        <v>Precios Promedios Anual a nivel Mayorista en Regionales Agropecuarias a Nivel Mayorista, 2017-2025 (En RD$)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3"/>
      <c r="N29" s="3"/>
      <c r="O29" s="3"/>
      <c r="P29" s="3"/>
      <c r="Q29" s="3"/>
    </row>
    <row r="30" spans="1:17" s="1" customFormat="1" ht="27" customHeight="1" x14ac:dyDescent="0.25">
      <c r="A30" s="69" t="s">
        <v>131</v>
      </c>
      <c r="B30" s="70"/>
      <c r="C30" s="61" t="s">
        <v>0</v>
      </c>
      <c r="D30" s="61">
        <v>2017</v>
      </c>
      <c r="E30" s="61">
        <v>2018</v>
      </c>
      <c r="F30" s="61">
        <v>2019</v>
      </c>
      <c r="G30" s="61">
        <v>2020</v>
      </c>
      <c r="H30" s="61">
        <v>2021</v>
      </c>
      <c r="I30" s="61">
        <v>2022</v>
      </c>
      <c r="J30" s="62">
        <v>2023</v>
      </c>
      <c r="K30" s="62">
        <v>2024</v>
      </c>
      <c r="L30" s="62">
        <v>2025</v>
      </c>
      <c r="M30" s="3"/>
      <c r="N30" s="3"/>
      <c r="O30" s="3"/>
      <c r="P30" s="3"/>
      <c r="Q30" s="3"/>
    </row>
    <row r="31" spans="1:17" s="36" customFormat="1" ht="21" customHeight="1" x14ac:dyDescent="0.25">
      <c r="A31" s="33" t="s">
        <v>8</v>
      </c>
      <c r="B31" s="34"/>
      <c r="C31" s="35"/>
      <c r="D31" s="51"/>
      <c r="E31" s="51"/>
      <c r="F31" s="51"/>
      <c r="G31" s="51"/>
      <c r="H31" s="51"/>
      <c r="I31" s="51"/>
      <c r="J31" s="64"/>
      <c r="K31" s="64"/>
      <c r="L31" s="64"/>
      <c r="M31" s="37"/>
      <c r="N31" s="37"/>
      <c r="O31" s="37"/>
      <c r="P31" s="37"/>
      <c r="Q31" s="37"/>
    </row>
    <row r="32" spans="1:17" s="1" customFormat="1" ht="21" customHeight="1" x14ac:dyDescent="0.2">
      <c r="A32" s="23" t="s">
        <v>61</v>
      </c>
      <c r="B32" s="5" t="s">
        <v>62</v>
      </c>
      <c r="C32" s="6" t="s">
        <v>31</v>
      </c>
      <c r="D32" s="13">
        <v>1605.46875</v>
      </c>
      <c r="E32" s="50">
        <v>1702.8182154761905</v>
      </c>
      <c r="F32" s="50">
        <v>1639.4353505291008</v>
      </c>
      <c r="G32" s="50">
        <v>1793.0519480519479</v>
      </c>
      <c r="H32" s="50">
        <v>2154.5378637566137</v>
      </c>
      <c r="I32" s="50">
        <v>2543.7524801587301</v>
      </c>
      <c r="J32" s="64">
        <v>2878.125</v>
      </c>
      <c r="K32" s="64">
        <v>3810.4861111111113</v>
      </c>
      <c r="L32" s="64">
        <v>4136.2430555555557</v>
      </c>
      <c r="M32" s="3"/>
      <c r="N32" s="3"/>
      <c r="O32" s="3"/>
      <c r="P32" s="3"/>
      <c r="Q32" s="3"/>
    </row>
    <row r="33" spans="1:17" s="1" customFormat="1" ht="21" customHeight="1" x14ac:dyDescent="0.2">
      <c r="A33" s="24"/>
      <c r="B33" s="5" t="s">
        <v>63</v>
      </c>
      <c r="C33" s="6" t="s">
        <v>31</v>
      </c>
      <c r="D33" s="13"/>
      <c r="E33" s="50">
        <v>3818.0555555555561</v>
      </c>
      <c r="F33" s="50">
        <v>3980.3009722222218</v>
      </c>
      <c r="G33" s="50"/>
      <c r="H33" s="50"/>
      <c r="I33" s="50">
        <v>6057.4305555555547</v>
      </c>
      <c r="J33" s="64">
        <v>4294.0641534391534</v>
      </c>
      <c r="K33" s="64">
        <v>6772.8273809523816</v>
      </c>
      <c r="L33" s="64">
        <v>6529.1736111111104</v>
      </c>
      <c r="M33" s="3"/>
      <c r="N33" s="3"/>
      <c r="O33" s="3"/>
      <c r="P33" s="3"/>
      <c r="Q33" s="3"/>
    </row>
    <row r="34" spans="1:17" s="1" customFormat="1" ht="21" customHeight="1" x14ac:dyDescent="0.2">
      <c r="A34" s="79" t="s">
        <v>64</v>
      </c>
      <c r="B34" s="5" t="s">
        <v>65</v>
      </c>
      <c r="C34" s="6" t="s">
        <v>31</v>
      </c>
      <c r="D34" s="13">
        <v>4123.0666666666666</v>
      </c>
      <c r="E34" s="50">
        <v>4192.9586640211637</v>
      </c>
      <c r="F34" s="50">
        <v>4382.6661375661379</v>
      </c>
      <c r="G34" s="50">
        <v>4624.7358465608459</v>
      </c>
      <c r="H34" s="50">
        <v>5616.8530588624335</v>
      </c>
      <c r="I34" s="50">
        <v>6038.2211061507942</v>
      </c>
      <c r="J34" s="64">
        <v>5764.4474206349214</v>
      </c>
      <c r="K34" s="64">
        <v>5923.3680555555557</v>
      </c>
      <c r="L34" s="64">
        <v>5959.4398148148139</v>
      </c>
      <c r="M34" s="3"/>
      <c r="N34" s="3"/>
      <c r="O34" s="3"/>
      <c r="P34" s="3"/>
      <c r="Q34" s="3"/>
    </row>
    <row r="35" spans="1:17" s="1" customFormat="1" ht="21" customHeight="1" x14ac:dyDescent="0.2">
      <c r="A35" s="80"/>
      <c r="B35" s="5" t="s">
        <v>66</v>
      </c>
      <c r="C35" s="6" t="s">
        <v>31</v>
      </c>
      <c r="D35" s="13">
        <v>4023.7976190476193</v>
      </c>
      <c r="E35" s="50">
        <v>3996.5525434618289</v>
      </c>
      <c r="F35" s="50">
        <v>3967.6742003968261</v>
      </c>
      <c r="G35" s="50">
        <v>4465.8738310185181</v>
      </c>
      <c r="H35" s="50">
        <v>5700.2054100529103</v>
      </c>
      <c r="I35" s="50">
        <v>5867.1102017195763</v>
      </c>
      <c r="J35" s="64">
        <v>5686.9196428571422</v>
      </c>
      <c r="K35" s="64">
        <v>6410.2876984126988</v>
      </c>
      <c r="L35" s="64">
        <v>6465.0132275132273</v>
      </c>
      <c r="M35" s="3"/>
      <c r="N35" s="3"/>
      <c r="O35" s="3"/>
      <c r="P35" s="3"/>
      <c r="Q35" s="3"/>
    </row>
    <row r="36" spans="1:17" s="1" customFormat="1" ht="21" customHeight="1" x14ac:dyDescent="0.2">
      <c r="A36" s="80"/>
      <c r="B36" s="5" t="s">
        <v>67</v>
      </c>
      <c r="C36" s="6" t="s">
        <v>31</v>
      </c>
      <c r="D36" s="13">
        <v>3230.1160714285716</v>
      </c>
      <c r="E36" s="50">
        <v>3288.7380586247514</v>
      </c>
      <c r="F36" s="50">
        <v>3356.8066698082002</v>
      </c>
      <c r="G36" s="50">
        <v>3795.1910019841266</v>
      </c>
      <c r="H36" s="50">
        <v>3746.4706192129629</v>
      </c>
      <c r="I36" s="50">
        <v>4021.0243055555561</v>
      </c>
      <c r="J36" s="64">
        <v>4270.494791666667</v>
      </c>
      <c r="K36" s="64">
        <v>4746.1569940476193</v>
      </c>
      <c r="L36" s="64">
        <v>4569.8862433862441</v>
      </c>
      <c r="M36" s="3"/>
      <c r="N36" s="3"/>
      <c r="O36" s="3"/>
      <c r="P36" s="3"/>
      <c r="Q36" s="3"/>
    </row>
    <row r="37" spans="1:17" s="1" customFormat="1" ht="21" customHeight="1" x14ac:dyDescent="0.2">
      <c r="A37" s="80"/>
      <c r="B37" s="5" t="s">
        <v>68</v>
      </c>
      <c r="C37" s="6" t="s">
        <v>31</v>
      </c>
      <c r="D37" s="13">
        <v>3545.7666666666664</v>
      </c>
      <c r="E37" s="50">
        <v>3891.3399943310656</v>
      </c>
      <c r="F37" s="50">
        <v>3888.5866402116408</v>
      </c>
      <c r="G37" s="50">
        <v>4632.022727272727</v>
      </c>
      <c r="H37" s="50">
        <v>4964.030806878307</v>
      </c>
      <c r="I37" s="50">
        <v>5153.5410052910056</v>
      </c>
      <c r="J37" s="64">
        <v>4806.4186507936511</v>
      </c>
      <c r="K37" s="64">
        <v>5026.4236111111104</v>
      </c>
      <c r="L37" s="64">
        <v>4832.3749999999991</v>
      </c>
      <c r="M37" s="3"/>
      <c r="N37" s="3"/>
      <c r="O37" s="3"/>
      <c r="P37" s="3"/>
      <c r="Q37" s="3"/>
    </row>
    <row r="38" spans="1:17" s="1" customFormat="1" ht="21" customHeight="1" x14ac:dyDescent="0.2">
      <c r="A38" s="81"/>
      <c r="B38" s="5" t="s">
        <v>69</v>
      </c>
      <c r="C38" s="6" t="s">
        <v>31</v>
      </c>
      <c r="D38" s="13">
        <v>3839.5555555555557</v>
      </c>
      <c r="E38" s="50">
        <v>3661.6254724111864</v>
      </c>
      <c r="F38" s="50">
        <v>3784.2886904761904</v>
      </c>
      <c r="G38" s="50">
        <v>4381.8878968253966</v>
      </c>
      <c r="H38" s="50">
        <v>4249.0782870370358</v>
      </c>
      <c r="I38" s="50">
        <v>4561.2127976190477</v>
      </c>
      <c r="J38" s="64">
        <v>4364.958333333333</v>
      </c>
      <c r="K38" s="64">
        <v>4657.3511904761899</v>
      </c>
      <c r="L38" s="64">
        <v>4713.6203703703695</v>
      </c>
      <c r="M38" s="3"/>
      <c r="N38" s="3"/>
      <c r="O38" s="3"/>
      <c r="P38" s="3"/>
      <c r="Q38" s="3"/>
    </row>
    <row r="39" spans="1:17" s="36" customFormat="1" ht="21" customHeight="1" x14ac:dyDescent="0.25">
      <c r="A39" s="33" t="s">
        <v>9</v>
      </c>
      <c r="B39" s="34"/>
      <c r="C39" s="35"/>
      <c r="D39" s="51"/>
      <c r="E39" s="51"/>
      <c r="F39" s="51"/>
      <c r="G39" s="51"/>
      <c r="H39" s="51"/>
      <c r="I39" s="51"/>
      <c r="J39" s="51"/>
      <c r="K39" s="51"/>
      <c r="L39" s="66"/>
      <c r="M39" s="37"/>
      <c r="N39" s="37"/>
      <c r="O39" s="37"/>
      <c r="P39" s="37"/>
      <c r="Q39" s="37"/>
    </row>
    <row r="40" spans="1:17" s="1" customFormat="1" ht="21" customHeight="1" x14ac:dyDescent="0.2">
      <c r="A40" s="23"/>
      <c r="B40" s="5" t="s">
        <v>10</v>
      </c>
      <c r="C40" s="6" t="s">
        <v>33</v>
      </c>
      <c r="D40" s="50">
        <v>1978.6547619047619</v>
      </c>
      <c r="E40" s="50">
        <v>2374.735024565382</v>
      </c>
      <c r="F40" s="50">
        <v>2308.6309523809518</v>
      </c>
      <c r="G40" s="50">
        <v>2608.9851190476193</v>
      </c>
      <c r="H40" s="50">
        <v>3161.3418386243388</v>
      </c>
      <c r="I40" s="50">
        <v>3517.8648589065256</v>
      </c>
      <c r="J40" s="64">
        <v>4065.5231481481478</v>
      </c>
      <c r="K40" s="64">
        <v>4387.0300925925931</v>
      </c>
      <c r="L40" s="64">
        <v>5099.2208994708999</v>
      </c>
      <c r="M40" s="3"/>
      <c r="N40" s="3"/>
      <c r="O40" s="3"/>
      <c r="P40" s="3"/>
      <c r="Q40" s="3"/>
    </row>
    <row r="41" spans="1:17" s="36" customFormat="1" ht="21" customHeight="1" x14ac:dyDescent="0.25">
      <c r="A41" s="33" t="s">
        <v>11</v>
      </c>
      <c r="B41" s="34"/>
      <c r="C41" s="35"/>
      <c r="D41" s="51"/>
      <c r="E41" s="51"/>
      <c r="F41" s="51"/>
      <c r="G41" s="51"/>
      <c r="H41" s="51"/>
      <c r="I41" s="51"/>
      <c r="J41" s="51"/>
      <c r="K41" s="51"/>
      <c r="L41" s="66"/>
      <c r="M41" s="37"/>
      <c r="N41" s="37"/>
      <c r="O41" s="37"/>
      <c r="P41" s="37"/>
      <c r="Q41" s="37"/>
    </row>
    <row r="42" spans="1:17" s="1" customFormat="1" ht="21" customHeight="1" x14ac:dyDescent="0.2">
      <c r="A42" s="71" t="s">
        <v>70</v>
      </c>
      <c r="B42" s="5" t="s">
        <v>71</v>
      </c>
      <c r="C42" s="6" t="s">
        <v>31</v>
      </c>
      <c r="D42" s="50">
        <v>2128.7369047619045</v>
      </c>
      <c r="E42" s="50">
        <v>2280.8598914930553</v>
      </c>
      <c r="F42" s="50">
        <v>2519.3956013708516</v>
      </c>
      <c r="G42" s="50">
        <v>2929.9053732638881</v>
      </c>
      <c r="H42" s="50">
        <v>2170.2649506222947</v>
      </c>
      <c r="I42" s="50">
        <v>2518.1780810335499</v>
      </c>
      <c r="J42" s="64">
        <v>3186.4897486772493</v>
      </c>
      <c r="K42" s="64">
        <v>3814.2298049173046</v>
      </c>
      <c r="L42" s="64">
        <v>3176.9680134680134</v>
      </c>
      <c r="M42" s="3"/>
      <c r="N42" s="3"/>
      <c r="O42" s="3"/>
      <c r="P42" s="3"/>
      <c r="Q42" s="3"/>
    </row>
    <row r="43" spans="1:17" s="1" customFormat="1" ht="21" customHeight="1" x14ac:dyDescent="0.2">
      <c r="A43" s="72"/>
      <c r="B43" s="5" t="s">
        <v>72</v>
      </c>
      <c r="C43" s="6" t="s">
        <v>31</v>
      </c>
      <c r="D43" s="50">
        <v>3168.1875</v>
      </c>
      <c r="E43" s="50">
        <v>3526.5378780864198</v>
      </c>
      <c r="F43" s="50">
        <v>3492.8780864197529</v>
      </c>
      <c r="G43" s="50">
        <v>4094.0272727272722</v>
      </c>
      <c r="H43" s="50">
        <v>4365.8869276094274</v>
      </c>
      <c r="I43" s="50">
        <v>5073.6347853535344</v>
      </c>
      <c r="J43" s="64">
        <v>5581.875</v>
      </c>
      <c r="K43" s="64">
        <v>6468.5115740740739</v>
      </c>
      <c r="L43" s="64">
        <v>6634.6180555555557</v>
      </c>
      <c r="M43" s="3"/>
      <c r="N43" s="3"/>
      <c r="O43" s="3"/>
      <c r="P43" s="3"/>
      <c r="Q43" s="3"/>
    </row>
    <row r="44" spans="1:17" s="1" customFormat="1" ht="21" customHeight="1" x14ac:dyDescent="0.2">
      <c r="A44" s="72"/>
      <c r="B44" s="5" t="s">
        <v>73</v>
      </c>
      <c r="C44" s="6" t="s">
        <v>31</v>
      </c>
      <c r="D44" s="50">
        <v>2897.2916666666665</v>
      </c>
      <c r="E44" s="50">
        <v>2793.912037037037</v>
      </c>
      <c r="F44" s="50">
        <v>2630.787037037037</v>
      </c>
      <c r="G44" s="50">
        <v>4163.2870370370374</v>
      </c>
      <c r="H44" s="50">
        <v>3639.7222222222222</v>
      </c>
      <c r="I44" s="50">
        <v>8152.3809523809523</v>
      </c>
      <c r="J44" s="64">
        <v>4688.939393939394</v>
      </c>
      <c r="K44" s="64">
        <v>4738.1944444444443</v>
      </c>
      <c r="L44" s="64">
        <v>3466.0069444444439</v>
      </c>
      <c r="M44" s="3"/>
      <c r="N44" s="3"/>
      <c r="O44" s="3"/>
      <c r="P44" s="3"/>
      <c r="Q44" s="3"/>
    </row>
    <row r="45" spans="1:17" s="1" customFormat="1" ht="21" customHeight="1" x14ac:dyDescent="0.2">
      <c r="A45" s="73"/>
      <c r="B45" s="5" t="s">
        <v>74</v>
      </c>
      <c r="C45" s="6" t="s">
        <v>31</v>
      </c>
      <c r="D45" s="50">
        <v>3308.0595238095239</v>
      </c>
      <c r="E45" s="50">
        <v>4107.1726190476184</v>
      </c>
      <c r="F45" s="50">
        <v>3430.7588624338628</v>
      </c>
      <c r="G45" s="50">
        <v>4124.3865740740739</v>
      </c>
      <c r="H45" s="50">
        <v>3782.8598801256612</v>
      </c>
      <c r="I45" s="50">
        <v>5204.6859499007942</v>
      </c>
      <c r="J45" s="64">
        <v>5076.9791666666661</v>
      </c>
      <c r="K45" s="64">
        <v>6331.5324074074078</v>
      </c>
      <c r="L45" s="64">
        <v>5196.9292328042329</v>
      </c>
      <c r="M45" s="3"/>
      <c r="N45" s="3"/>
      <c r="O45" s="3"/>
      <c r="P45" s="3"/>
      <c r="Q45" s="3"/>
    </row>
    <row r="46" spans="1:17" s="1" customFormat="1" ht="21" customHeight="1" x14ac:dyDescent="0.2">
      <c r="A46" s="77" t="s">
        <v>75</v>
      </c>
      <c r="B46" s="5" t="s">
        <v>76</v>
      </c>
      <c r="C46" s="6" t="s">
        <v>31</v>
      </c>
      <c r="D46" s="50">
        <v>11849.122835497836</v>
      </c>
      <c r="E46" s="50">
        <v>12839.949394741061</v>
      </c>
      <c r="F46" s="50">
        <v>12816.698633156966</v>
      </c>
      <c r="G46" s="50">
        <v>15326.370380391216</v>
      </c>
      <c r="H46" s="50">
        <v>11331.263358585858</v>
      </c>
      <c r="I46" s="50">
        <v>10841.548246214194</v>
      </c>
      <c r="J46" s="64">
        <v>10727.743055555557</v>
      </c>
      <c r="K46" s="64">
        <v>15266.522126022124</v>
      </c>
      <c r="L46" s="64">
        <v>16614.290824915828</v>
      </c>
      <c r="M46" s="3"/>
      <c r="N46" s="3"/>
      <c r="O46" s="3"/>
      <c r="P46" s="3"/>
      <c r="Q46" s="3"/>
    </row>
    <row r="47" spans="1:17" s="1" customFormat="1" ht="21" customHeight="1" x14ac:dyDescent="0.2">
      <c r="A47" s="82"/>
      <c r="B47" s="5" t="s">
        <v>77</v>
      </c>
      <c r="C47" s="6" t="s">
        <v>31</v>
      </c>
      <c r="D47" s="50">
        <v>10493.291666666668</v>
      </c>
      <c r="E47" s="50">
        <v>9901.0416666666661</v>
      </c>
      <c r="F47" s="50">
        <v>10925.329861111109</v>
      </c>
      <c r="G47" s="50">
        <v>10326.527777777777</v>
      </c>
      <c r="H47" s="50">
        <v>7740.2777777777783</v>
      </c>
      <c r="I47" s="50">
        <v>8913.3884297520653</v>
      </c>
      <c r="J47" s="64">
        <v>11024.924242424244</v>
      </c>
      <c r="K47" s="64">
        <v>17546.969696969696</v>
      </c>
      <c r="L47" s="64">
        <v>10933.333333333334</v>
      </c>
      <c r="M47" s="3"/>
      <c r="N47" s="3"/>
      <c r="O47" s="3"/>
      <c r="P47" s="3"/>
      <c r="Q47" s="3"/>
    </row>
    <row r="48" spans="1:17" s="1" customFormat="1" ht="21" customHeight="1" x14ac:dyDescent="0.2">
      <c r="A48" s="23"/>
      <c r="B48" s="5" t="s">
        <v>12</v>
      </c>
      <c r="C48" s="6" t="s">
        <v>31</v>
      </c>
      <c r="D48" s="50">
        <v>1608.2289675324675</v>
      </c>
      <c r="E48" s="50">
        <v>1406.3314227736548</v>
      </c>
      <c r="F48" s="50">
        <v>1552.6353012040047</v>
      </c>
      <c r="G48" s="50">
        <v>1684.0049730940357</v>
      </c>
      <c r="H48" s="50">
        <v>1827.4256545614874</v>
      </c>
      <c r="I48" s="50">
        <v>2122.2945226070228</v>
      </c>
      <c r="J48" s="64">
        <v>2675.9757545695043</v>
      </c>
      <c r="K48" s="64">
        <v>2284.8322059884558</v>
      </c>
      <c r="L48" s="64">
        <v>2078.3387445887447</v>
      </c>
      <c r="M48" s="3"/>
      <c r="N48" s="3"/>
      <c r="O48" s="3"/>
      <c r="P48" s="3"/>
      <c r="Q48" s="3"/>
    </row>
    <row r="49" spans="1:17" s="1" customFormat="1" ht="21" customHeight="1" x14ac:dyDescent="0.2">
      <c r="A49" s="60" t="s">
        <v>13</v>
      </c>
      <c r="B49" s="5" t="s">
        <v>78</v>
      </c>
      <c r="C49" s="6" t="s">
        <v>31</v>
      </c>
      <c r="D49" s="13">
        <v>958.83575595238108</v>
      </c>
      <c r="E49" s="50">
        <v>970.93439319418997</v>
      </c>
      <c r="F49" s="13">
        <v>1118.6220157331095</v>
      </c>
      <c r="G49" s="50">
        <v>1076.0846395502645</v>
      </c>
      <c r="H49" s="50">
        <v>1322.460912698413</v>
      </c>
      <c r="I49" s="50">
        <v>1527.5239914021165</v>
      </c>
      <c r="J49" s="64">
        <v>1654.043213550852</v>
      </c>
      <c r="K49" s="64">
        <v>1901.1213860544221</v>
      </c>
      <c r="L49" s="64">
        <v>1769.4983465608466</v>
      </c>
      <c r="M49" s="3"/>
      <c r="N49" s="3"/>
      <c r="O49" s="3"/>
      <c r="P49" s="3"/>
      <c r="Q49" s="3"/>
    </row>
    <row r="50" spans="1:17" s="1" customFormat="1" ht="21" customHeight="1" x14ac:dyDescent="0.2">
      <c r="A50" s="77" t="s">
        <v>79</v>
      </c>
      <c r="B50" s="26" t="s">
        <v>49</v>
      </c>
      <c r="C50" s="6" t="s">
        <v>31</v>
      </c>
      <c r="D50" s="13">
        <v>3537.8666666666672</v>
      </c>
      <c r="E50" s="50">
        <v>3081.4141224747477</v>
      </c>
      <c r="F50" s="13">
        <v>1300</v>
      </c>
      <c r="G50" s="50">
        <v>3965.0530303030305</v>
      </c>
      <c r="H50" s="50">
        <v>2897.4285185185181</v>
      </c>
      <c r="I50" s="50">
        <v>3487.424242424242</v>
      </c>
      <c r="J50" s="64">
        <v>3170</v>
      </c>
      <c r="K50" s="64">
        <v>3930.757575757576</v>
      </c>
      <c r="L50" s="64">
        <v>3117.9166666666674</v>
      </c>
      <c r="M50" s="3"/>
      <c r="N50" s="3"/>
      <c r="O50" s="3"/>
      <c r="P50" s="3"/>
      <c r="Q50" s="3"/>
    </row>
    <row r="51" spans="1:17" s="1" customFormat="1" ht="21" customHeight="1" x14ac:dyDescent="0.2">
      <c r="A51" s="83"/>
      <c r="B51" s="26" t="s">
        <v>80</v>
      </c>
      <c r="C51" s="6" t="s">
        <v>31</v>
      </c>
      <c r="D51" s="13">
        <v>3269.068571428571</v>
      </c>
      <c r="E51" s="50">
        <v>3029.4294642857135</v>
      </c>
      <c r="F51" s="13">
        <v>3566.0703703703707</v>
      </c>
      <c r="G51" s="50">
        <v>4140.2351190476193</v>
      </c>
      <c r="H51" s="50">
        <v>2626.8212632275131</v>
      </c>
      <c r="I51" s="50">
        <v>3348.9205109126992</v>
      </c>
      <c r="J51" s="64">
        <v>3310.5542328042325</v>
      </c>
      <c r="K51" s="64">
        <v>4968.7721560846558</v>
      </c>
      <c r="L51" s="64">
        <v>3802.3657407407409</v>
      </c>
      <c r="M51" s="3"/>
      <c r="N51" s="3"/>
      <c r="O51" s="3"/>
      <c r="P51" s="3"/>
      <c r="Q51" s="3"/>
    </row>
    <row r="52" spans="1:17" s="1" customFormat="1" ht="21" customHeight="1" x14ac:dyDescent="0.2">
      <c r="A52" s="78"/>
      <c r="B52" s="26" t="s">
        <v>81</v>
      </c>
      <c r="C52" s="6" t="s">
        <v>31</v>
      </c>
      <c r="D52" s="13">
        <v>3832.6388888888887</v>
      </c>
      <c r="E52" s="50">
        <v>3499.912037037037</v>
      </c>
      <c r="F52" s="13">
        <v>3339.0600628306879</v>
      </c>
      <c r="G52" s="50">
        <v>4673.3585858585857</v>
      </c>
      <c r="H52" s="50">
        <v>2702.0219907407404</v>
      </c>
      <c r="I52" s="50">
        <v>3751.5393518518517</v>
      </c>
      <c r="J52" s="64">
        <v>3733.333333333333</v>
      </c>
      <c r="K52" s="64">
        <v>5006.9036111111118</v>
      </c>
      <c r="L52" s="64">
        <v>4108.265151515152</v>
      </c>
      <c r="M52" s="3"/>
      <c r="N52" s="3"/>
      <c r="O52" s="3"/>
      <c r="P52" s="3"/>
      <c r="Q52" s="3"/>
    </row>
    <row r="53" spans="1:17" s="1" customFormat="1" ht="21" customHeight="1" x14ac:dyDescent="0.2">
      <c r="A53" s="15"/>
      <c r="B53" s="5" t="s">
        <v>14</v>
      </c>
      <c r="C53" s="6" t="s">
        <v>31</v>
      </c>
      <c r="D53" s="13">
        <v>1693.6900584795319</v>
      </c>
      <c r="E53" s="13">
        <v>1494.5231466361217</v>
      </c>
      <c r="F53" s="50">
        <v>4054.6041388888884</v>
      </c>
      <c r="G53" s="14">
        <v>1863.5049124547477</v>
      </c>
      <c r="H53" s="12">
        <v>1484.099696811473</v>
      </c>
      <c r="I53" s="50">
        <v>1983.1353003721424</v>
      </c>
      <c r="J53" s="64">
        <v>2065.4166666666665</v>
      </c>
      <c r="K53" s="64">
        <v>2559.2113269284323</v>
      </c>
      <c r="L53" s="64">
        <v>2424.7799185463659</v>
      </c>
      <c r="M53" s="3"/>
      <c r="N53" s="3"/>
      <c r="O53" s="3"/>
      <c r="P53" s="3"/>
      <c r="Q53" s="3"/>
    </row>
    <row r="54" spans="1:17" s="1" customFormat="1" ht="21" customHeight="1" x14ac:dyDescent="0.2">
      <c r="A54" s="45" t="s">
        <v>82</v>
      </c>
      <c r="B54" s="5" t="s">
        <v>83</v>
      </c>
      <c r="C54" s="6" t="s">
        <v>34</v>
      </c>
      <c r="D54" s="13"/>
      <c r="E54" s="13">
        <v>3907.65625</v>
      </c>
      <c r="F54" s="50">
        <v>1778.9577578712406</v>
      </c>
      <c r="G54" s="14">
        <v>4084.5902777777778</v>
      </c>
      <c r="H54" s="12">
        <v>3195.3574206349208</v>
      </c>
      <c r="I54" s="50">
        <v>1750</v>
      </c>
      <c r="J54" s="64">
        <v>4304.0095899470907</v>
      </c>
      <c r="K54" s="64">
        <v>5581.25</v>
      </c>
      <c r="L54" s="64">
        <v>8100</v>
      </c>
      <c r="M54" s="3"/>
      <c r="N54" s="3"/>
      <c r="O54" s="3"/>
      <c r="P54" s="3"/>
      <c r="Q54" s="3"/>
    </row>
    <row r="55" spans="1:17" s="1" customFormat="1" ht="21" customHeight="1" x14ac:dyDescent="0.2">
      <c r="A55" s="15"/>
      <c r="B55" s="5" t="s">
        <v>15</v>
      </c>
      <c r="C55" s="6" t="s">
        <v>34</v>
      </c>
      <c r="D55" s="13"/>
      <c r="E55" s="50"/>
      <c r="F55" s="50"/>
      <c r="G55" s="14"/>
      <c r="H55" s="12">
        <v>2389.1660000000002</v>
      </c>
      <c r="I55" s="50">
        <v>3522.2387566137568</v>
      </c>
      <c r="J55" s="64">
        <v>4718.1308201058191</v>
      </c>
      <c r="K55" s="64">
        <v>4916.0709876543206</v>
      </c>
      <c r="L55" s="64">
        <v>5083.8541666666661</v>
      </c>
      <c r="M55" s="3"/>
      <c r="N55" s="3"/>
      <c r="O55" s="3"/>
      <c r="P55" s="3"/>
      <c r="Q55" s="3"/>
    </row>
    <row r="56" spans="1:17" s="1" customFormat="1" ht="21" customHeight="1" x14ac:dyDescent="0.2">
      <c r="A56" s="15"/>
      <c r="B56" s="5" t="s">
        <v>16</v>
      </c>
      <c r="C56" s="6" t="s">
        <v>34</v>
      </c>
      <c r="D56" s="13">
        <v>1807.9166666666667</v>
      </c>
      <c r="E56" s="13">
        <v>2729.2534722222222</v>
      </c>
      <c r="F56" s="50">
        <v>3625</v>
      </c>
      <c r="G56" s="14">
        <v>3342.1717171717169</v>
      </c>
      <c r="H56" s="12">
        <v>3196.412037037037</v>
      </c>
      <c r="I56" s="50">
        <v>3937.0618386243386</v>
      </c>
      <c r="J56" s="64">
        <v>3875.3819444444453</v>
      </c>
      <c r="K56" s="64">
        <v>4974.5669973544964</v>
      </c>
      <c r="L56" s="64">
        <v>4864.5856481481487</v>
      </c>
      <c r="M56" s="3"/>
      <c r="N56" s="3"/>
      <c r="O56" s="3"/>
      <c r="P56" s="3"/>
      <c r="Q56" s="3"/>
    </row>
    <row r="57" spans="1:17" s="1" customFormat="1" ht="21" customHeight="1" x14ac:dyDescent="0.2">
      <c r="A57" s="15"/>
      <c r="B57" s="5" t="s">
        <v>17</v>
      </c>
      <c r="C57" s="6" t="s">
        <v>31</v>
      </c>
      <c r="D57" s="13">
        <v>1180.2305555555556</v>
      </c>
      <c r="E57" s="50">
        <v>1331.7547552910055</v>
      </c>
      <c r="F57" s="50">
        <v>3917.6061284722223</v>
      </c>
      <c r="G57" s="50">
        <v>1505.8731962481966</v>
      </c>
      <c r="H57" s="50">
        <v>1687.7640740740737</v>
      </c>
      <c r="I57" s="50">
        <v>1917.3082010582011</v>
      </c>
      <c r="J57" s="64">
        <v>2611.4935064935066</v>
      </c>
      <c r="K57" s="64">
        <v>2832.6200497033828</v>
      </c>
      <c r="L57" s="64">
        <v>2297.4206349206352</v>
      </c>
      <c r="M57" s="3"/>
      <c r="N57" s="3"/>
      <c r="O57" s="3"/>
      <c r="P57" s="3"/>
      <c r="Q57" s="3"/>
    </row>
    <row r="58" spans="1:17" s="1" customFormat="1" ht="21" customHeight="1" x14ac:dyDescent="0.2">
      <c r="A58" s="15"/>
      <c r="B58" s="5" t="s">
        <v>18</v>
      </c>
      <c r="C58" s="6" t="s">
        <v>31</v>
      </c>
      <c r="D58" s="13">
        <v>869.21822845805002</v>
      </c>
      <c r="E58" s="50">
        <v>940.8742329879484</v>
      </c>
      <c r="F58" s="50">
        <v>2712.7976190476188</v>
      </c>
      <c r="G58" s="50">
        <v>1069.5422528860029</v>
      </c>
      <c r="H58" s="50">
        <v>975.48965608465608</v>
      </c>
      <c r="I58" s="50">
        <v>1337.1287160627437</v>
      </c>
      <c r="J58" s="64">
        <v>1488.6270664961141</v>
      </c>
      <c r="K58" s="64">
        <v>1668.1143996178719</v>
      </c>
      <c r="L58" s="64">
        <v>1658.0698302469134</v>
      </c>
      <c r="M58" s="3"/>
      <c r="N58" s="3"/>
      <c r="O58" s="3"/>
      <c r="P58" s="3"/>
      <c r="Q58" s="3"/>
    </row>
    <row r="59" spans="1:17" s="1" customFormat="1" ht="21" customHeight="1" x14ac:dyDescent="0.2">
      <c r="A59" s="15"/>
      <c r="B59" s="5" t="s">
        <v>19</v>
      </c>
      <c r="C59" s="6" t="s">
        <v>31</v>
      </c>
      <c r="D59" s="50">
        <v>3359.166666666667</v>
      </c>
      <c r="E59" s="50">
        <v>3691.7404513888891</v>
      </c>
      <c r="F59" s="50">
        <v>2945.1041666666665</v>
      </c>
      <c r="G59" s="50">
        <v>4498.522727272727</v>
      </c>
      <c r="H59" s="50">
        <v>4517.1872222222219</v>
      </c>
      <c r="I59" s="50">
        <v>6065.3703703703695</v>
      </c>
      <c r="J59" s="64">
        <v>5704.5138888888896</v>
      </c>
      <c r="K59" s="64">
        <v>7179.6527777777783</v>
      </c>
      <c r="L59" s="64">
        <v>7471.261574074073</v>
      </c>
      <c r="M59" s="3"/>
      <c r="N59" s="3"/>
      <c r="O59" s="3"/>
      <c r="P59" s="3"/>
      <c r="Q59" s="3"/>
    </row>
    <row r="60" spans="1:17" s="1" customFormat="1" ht="21" customHeight="1" x14ac:dyDescent="0.2">
      <c r="A60" s="27"/>
      <c r="B60" s="5" t="s">
        <v>20</v>
      </c>
      <c r="C60" s="6" t="s">
        <v>31</v>
      </c>
      <c r="D60" s="50">
        <v>2411.6333333333332</v>
      </c>
      <c r="E60" s="50">
        <v>2772.2916666666665</v>
      </c>
      <c r="F60" s="50">
        <v>1302.638953042328</v>
      </c>
      <c r="G60" s="50">
        <v>3210.4166666666661</v>
      </c>
      <c r="H60" s="50">
        <v>3537.6970370370368</v>
      </c>
      <c r="I60" s="50">
        <v>3479.0277777777778</v>
      </c>
      <c r="J60" s="64">
        <v>3988.3024305555559</v>
      </c>
      <c r="K60" s="64">
        <v>4192.083333333333</v>
      </c>
      <c r="L60" s="64">
        <v>3540.2083333333335</v>
      </c>
      <c r="M60" s="3"/>
      <c r="N60" s="3"/>
      <c r="O60" s="3"/>
      <c r="P60" s="3"/>
      <c r="Q60" s="3"/>
    </row>
    <row r="61" spans="1:17" s="1" customFormat="1" ht="39" customHeight="1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3"/>
      <c r="N61" s="3"/>
      <c r="O61" s="3"/>
      <c r="P61" s="3"/>
      <c r="Q61" s="3"/>
    </row>
    <row r="62" spans="1:17" s="1" customFormat="1" ht="39.75" customHeight="1" x14ac:dyDescent="0.2">
      <c r="A62" s="68" t="str">
        <f t="shared" ref="A62" si="1">$A$2</f>
        <v>Precios Promedios Anual a nivel Mayorista en Regionales Agropecuarias a Nivel Mayorista, 2017-2025 (En RD$)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</row>
    <row r="63" spans="1:17" s="1" customFormat="1" ht="29.25" customHeight="1" x14ac:dyDescent="0.25">
      <c r="A63" s="69" t="s">
        <v>131</v>
      </c>
      <c r="B63" s="70"/>
      <c r="C63" s="61" t="s">
        <v>0</v>
      </c>
      <c r="D63" s="61">
        <v>2017</v>
      </c>
      <c r="E63" s="61">
        <v>2018</v>
      </c>
      <c r="F63" s="61">
        <v>2019</v>
      </c>
      <c r="G63" s="61">
        <v>2020</v>
      </c>
      <c r="H63" s="61">
        <v>2021</v>
      </c>
      <c r="I63" s="61">
        <v>2022</v>
      </c>
      <c r="J63" s="62">
        <v>2023</v>
      </c>
      <c r="K63" s="62">
        <v>2024</v>
      </c>
      <c r="L63" s="62">
        <v>2025</v>
      </c>
    </row>
    <row r="64" spans="1:17" s="1" customFormat="1" ht="21" customHeight="1" x14ac:dyDescent="0.2">
      <c r="A64" s="71" t="s">
        <v>84</v>
      </c>
      <c r="B64" s="26" t="s">
        <v>78</v>
      </c>
      <c r="C64" s="6" t="s">
        <v>85</v>
      </c>
      <c r="D64" s="50">
        <v>537.4</v>
      </c>
      <c r="E64" s="50">
        <v>1366.5694444444443</v>
      </c>
      <c r="F64" s="50">
        <v>1904.4822853535354</v>
      </c>
      <c r="G64" s="50">
        <v>2424.7685185185187</v>
      </c>
      <c r="H64" s="50">
        <v>2316.0300925925926</v>
      </c>
      <c r="I64" s="50">
        <v>2988.3101851851857</v>
      </c>
      <c r="J64" s="64">
        <v>2272.1759259259256</v>
      </c>
      <c r="K64" s="64">
        <v>2811.6273148148152</v>
      </c>
      <c r="L64" s="64">
        <v>3029.9050925925926</v>
      </c>
      <c r="M64" s="3"/>
      <c r="N64" s="3"/>
      <c r="O64" s="3"/>
      <c r="P64" s="3"/>
      <c r="Q64" s="3"/>
    </row>
    <row r="65" spans="1:17" s="1" customFormat="1" ht="21" customHeight="1" x14ac:dyDescent="0.2">
      <c r="A65" s="73"/>
      <c r="B65" s="26" t="s">
        <v>86</v>
      </c>
      <c r="C65" s="6" t="s">
        <v>35</v>
      </c>
      <c r="D65" s="50">
        <v>1759.2419432419433</v>
      </c>
      <c r="E65" s="50">
        <v>1629.3155721042622</v>
      </c>
      <c r="F65" s="50">
        <v>2171.37715114104</v>
      </c>
      <c r="G65" s="50">
        <v>2153.1360605058521</v>
      </c>
      <c r="H65" s="50">
        <v>2115.5145145903484</v>
      </c>
      <c r="I65" s="50">
        <v>2416.8584088236871</v>
      </c>
      <c r="J65" s="64">
        <v>2895.9487233445566</v>
      </c>
      <c r="K65" s="64">
        <v>3202.3564564293733</v>
      </c>
      <c r="L65" s="64">
        <v>2785.9624919833254</v>
      </c>
      <c r="M65" s="3"/>
      <c r="N65" s="3"/>
      <c r="O65" s="3"/>
      <c r="P65" s="3"/>
      <c r="Q65" s="3"/>
    </row>
    <row r="66" spans="1:17" s="1" customFormat="1" ht="21" customHeight="1" x14ac:dyDescent="0.2">
      <c r="A66" s="15"/>
      <c r="B66" s="5" t="s">
        <v>36</v>
      </c>
      <c r="C66" s="6" t="s">
        <v>31</v>
      </c>
      <c r="D66" s="50">
        <v>1779.0059523809527</v>
      </c>
      <c r="E66" s="50">
        <v>1475.5714112103176</v>
      </c>
      <c r="F66" s="50">
        <v>1646.5682933201058</v>
      </c>
      <c r="G66" s="50">
        <v>1805.1862709435627</v>
      </c>
      <c r="H66" s="50">
        <v>1508.0259700176366</v>
      </c>
      <c r="I66" s="50">
        <v>2294.2351741622574</v>
      </c>
      <c r="J66" s="64">
        <v>1742.2685185185185</v>
      </c>
      <c r="K66" s="64">
        <v>2503.5339506172845</v>
      </c>
      <c r="L66" s="64">
        <v>2258.4833553791887</v>
      </c>
      <c r="M66" s="3"/>
      <c r="N66" s="3"/>
      <c r="O66" s="3"/>
      <c r="P66" s="3"/>
      <c r="Q66" s="3"/>
    </row>
    <row r="67" spans="1:17" s="1" customFormat="1" ht="21" customHeight="1" x14ac:dyDescent="0.2">
      <c r="A67" s="15"/>
      <c r="B67" s="5" t="s">
        <v>37</v>
      </c>
      <c r="C67" s="6" t="s">
        <v>38</v>
      </c>
      <c r="D67" s="50">
        <v>52.731666666666662</v>
      </c>
      <c r="E67" s="50">
        <v>49.49409722222223</v>
      </c>
      <c r="F67" s="50">
        <v>55.451972222222224</v>
      </c>
      <c r="G67" s="50">
        <v>57.58819444444444</v>
      </c>
      <c r="H67" s="50">
        <v>66.364785052910051</v>
      </c>
      <c r="I67" s="50">
        <v>75.089781746031747</v>
      </c>
      <c r="J67" s="64">
        <v>93.748511904761912</v>
      </c>
      <c r="K67" s="64">
        <v>85.164110922146634</v>
      </c>
      <c r="L67" s="64">
        <v>98.769554122574959</v>
      </c>
      <c r="M67" s="3"/>
      <c r="N67" s="3"/>
      <c r="O67" s="3"/>
      <c r="P67" s="3"/>
      <c r="Q67" s="3"/>
    </row>
    <row r="68" spans="1:17" s="1" customFormat="1" ht="21" customHeight="1" x14ac:dyDescent="0.2">
      <c r="A68" s="71" t="s">
        <v>87</v>
      </c>
      <c r="B68" s="5" t="s">
        <v>88</v>
      </c>
      <c r="C68" s="6" t="s">
        <v>31</v>
      </c>
      <c r="D68" s="50">
        <v>2010.7851573377889</v>
      </c>
      <c r="E68" s="50">
        <v>1852.425566592987</v>
      </c>
      <c r="F68" s="50">
        <v>2233.0663057262177</v>
      </c>
      <c r="G68" s="50">
        <v>2549.0211023138654</v>
      </c>
      <c r="H68" s="50">
        <v>2708.4176001636029</v>
      </c>
      <c r="I68" s="50">
        <v>3198.0448625905033</v>
      </c>
      <c r="J68" s="64">
        <v>3253.2607415529565</v>
      </c>
      <c r="K68" s="64">
        <v>3619.1569490856768</v>
      </c>
      <c r="L68" s="64">
        <v>3147.1839262508115</v>
      </c>
      <c r="M68" s="3"/>
      <c r="N68" s="3"/>
      <c r="O68" s="3"/>
      <c r="P68" s="3"/>
      <c r="Q68" s="3"/>
    </row>
    <row r="69" spans="1:17" s="1" customFormat="1" ht="21" customHeight="1" x14ac:dyDescent="0.2">
      <c r="A69" s="73"/>
      <c r="B69" s="5" t="s">
        <v>89</v>
      </c>
      <c r="C69" s="6" t="s">
        <v>31</v>
      </c>
      <c r="D69" s="50">
        <v>1836.9966931216932</v>
      </c>
      <c r="E69" s="50">
        <v>1652.2158963251752</v>
      </c>
      <c r="F69" s="50">
        <v>1830.2338845377333</v>
      </c>
      <c r="G69" s="50">
        <v>2191.5730600997445</v>
      </c>
      <c r="H69" s="50">
        <v>2086.7723762531332</v>
      </c>
      <c r="I69" s="50">
        <v>2502.2165251090687</v>
      </c>
      <c r="J69" s="64">
        <v>2723.989393332869</v>
      </c>
      <c r="K69" s="64">
        <v>2941.7963020978368</v>
      </c>
      <c r="L69" s="64">
        <v>2538.1310645440758</v>
      </c>
      <c r="M69" s="3"/>
      <c r="N69" s="3"/>
      <c r="O69" s="3"/>
      <c r="P69" s="3"/>
      <c r="Q69" s="3"/>
    </row>
    <row r="70" spans="1:17" s="1" customFormat="1" ht="21" customHeight="1" x14ac:dyDescent="0.2">
      <c r="A70" s="15"/>
      <c r="B70" s="5" t="s">
        <v>21</v>
      </c>
      <c r="C70" s="6" t="s">
        <v>31</v>
      </c>
      <c r="D70" s="50">
        <v>3561.7730158730164</v>
      </c>
      <c r="E70" s="50">
        <v>3152.5757407407405</v>
      </c>
      <c r="F70" s="50">
        <v>3376.6068672839515</v>
      </c>
      <c r="G70" s="50">
        <v>4085.9974747474753</v>
      </c>
      <c r="H70" s="50">
        <v>4084.5099382716048</v>
      </c>
      <c r="I70" s="50">
        <v>4844.0509259259261</v>
      </c>
      <c r="J70" s="64">
        <v>5400.8140432098762</v>
      </c>
      <c r="K70" s="64">
        <v>5589.0195105820103</v>
      </c>
      <c r="L70" s="64">
        <v>4973.5945767195763</v>
      </c>
      <c r="M70" s="3"/>
      <c r="N70" s="3"/>
      <c r="O70" s="3"/>
      <c r="P70" s="3"/>
      <c r="Q70" s="3"/>
    </row>
    <row r="71" spans="1:17" s="1" customFormat="1" ht="21" customHeight="1" x14ac:dyDescent="0.2">
      <c r="A71" s="15"/>
      <c r="B71" s="5" t="s">
        <v>22</v>
      </c>
      <c r="C71" s="6" t="s">
        <v>31</v>
      </c>
      <c r="D71" s="50">
        <v>3646.2619047619046</v>
      </c>
      <c r="E71" s="50">
        <v>3463.628858024691</v>
      </c>
      <c r="F71" s="50">
        <v>3368.4801587301586</v>
      </c>
      <c r="G71" s="50">
        <v>4081.6287878787875</v>
      </c>
      <c r="H71" s="50">
        <v>3971.1288888888889</v>
      </c>
      <c r="I71" s="50">
        <v>4784.7268518518513</v>
      </c>
      <c r="J71" s="64">
        <v>5403.5455246913571</v>
      </c>
      <c r="K71" s="64">
        <v>5564.5816798941805</v>
      </c>
      <c r="L71" s="64">
        <v>5129.7585978835987</v>
      </c>
      <c r="M71" s="3"/>
      <c r="N71" s="3"/>
      <c r="O71" s="3"/>
      <c r="P71" s="3"/>
      <c r="Q71" s="3"/>
    </row>
    <row r="72" spans="1:17" s="1" customFormat="1" ht="21" customHeight="1" x14ac:dyDescent="0.2">
      <c r="A72" s="27"/>
      <c r="B72" s="5" t="s">
        <v>23</v>
      </c>
      <c r="C72" s="6" t="s">
        <v>31</v>
      </c>
      <c r="D72" s="50">
        <v>2740.75</v>
      </c>
      <c r="E72" s="50">
        <v>1473.8722222222223</v>
      </c>
      <c r="F72" s="50">
        <v>2127.2388888888886</v>
      </c>
      <c r="G72" s="50">
        <v>2274.5868055555552</v>
      </c>
      <c r="H72" s="50">
        <v>2558.1898148148148</v>
      </c>
      <c r="I72" s="50">
        <v>2724.7656249999995</v>
      </c>
      <c r="J72" s="64">
        <v>2892.4490740740744</v>
      </c>
      <c r="K72" s="64">
        <v>2793.3387896825393</v>
      </c>
      <c r="L72" s="64">
        <v>3719.9087301587301</v>
      </c>
      <c r="M72" s="3"/>
      <c r="N72" s="3"/>
      <c r="O72" s="3"/>
      <c r="P72" s="3"/>
      <c r="Q72" s="3"/>
    </row>
    <row r="73" spans="1:17" s="1" customFormat="1" ht="21" customHeight="1" x14ac:dyDescent="0.2">
      <c r="A73" s="24"/>
      <c r="B73" s="7" t="s">
        <v>24</v>
      </c>
      <c r="C73" s="8" t="s">
        <v>33</v>
      </c>
      <c r="D73" s="53">
        <v>793.6698412698413</v>
      </c>
      <c r="E73" s="53">
        <v>776.95525574570104</v>
      </c>
      <c r="F73" s="53">
        <v>933.28409784226187</v>
      </c>
      <c r="G73" s="53">
        <v>1143.4642278439153</v>
      </c>
      <c r="H73" s="53">
        <v>1144.2344535383597</v>
      </c>
      <c r="I73" s="53">
        <v>1428.1630291005292</v>
      </c>
      <c r="J73" s="64">
        <v>1776.5509259259259</v>
      </c>
      <c r="K73" s="64">
        <v>1857.6927910052909</v>
      </c>
      <c r="L73" s="64">
        <v>1784.1121031746027</v>
      </c>
      <c r="M73" s="3"/>
      <c r="N73" s="3"/>
      <c r="O73" s="3"/>
      <c r="P73" s="3"/>
      <c r="Q73" s="3"/>
    </row>
    <row r="74" spans="1:17" s="36" customFormat="1" ht="21" customHeight="1" x14ac:dyDescent="0.25">
      <c r="A74" s="33" t="s">
        <v>25</v>
      </c>
      <c r="B74" s="34"/>
      <c r="C74" s="35"/>
      <c r="D74" s="51"/>
      <c r="E74" s="51"/>
      <c r="F74" s="51"/>
      <c r="G74" s="51"/>
      <c r="H74" s="51"/>
      <c r="I74" s="51"/>
      <c r="J74" s="51"/>
      <c r="K74" s="51"/>
      <c r="L74" s="66"/>
      <c r="M74" s="3"/>
      <c r="N74" s="37"/>
      <c r="O74" s="37"/>
      <c r="P74" s="37"/>
      <c r="Q74" s="37"/>
    </row>
    <row r="75" spans="1:17" s="1" customFormat="1" ht="21" customHeight="1" x14ac:dyDescent="0.2">
      <c r="A75" s="80" t="s">
        <v>90</v>
      </c>
      <c r="B75" s="9" t="s">
        <v>91</v>
      </c>
      <c r="C75" s="10" t="s">
        <v>33</v>
      </c>
      <c r="D75" s="13">
        <v>1175.3583333333333</v>
      </c>
      <c r="E75" s="54">
        <v>1648.5211661375661</v>
      </c>
      <c r="F75" s="54">
        <v>890.4513425925926</v>
      </c>
      <c r="G75" s="54">
        <v>1421.4944444444443</v>
      </c>
      <c r="H75" s="54">
        <v>2331.9808201058199</v>
      </c>
      <c r="I75" s="54">
        <v>3066.3078703703704</v>
      </c>
      <c r="J75" s="64">
        <v>2681.1388888888887</v>
      </c>
      <c r="K75" s="64">
        <v>3136.3194444444448</v>
      </c>
      <c r="L75" s="64">
        <v>2459.7222222222222</v>
      </c>
      <c r="M75" s="3"/>
      <c r="N75" s="3"/>
      <c r="O75" s="3"/>
      <c r="P75" s="3"/>
      <c r="Q75" s="3"/>
    </row>
    <row r="76" spans="1:17" s="1" customFormat="1" ht="21" customHeight="1" x14ac:dyDescent="0.2">
      <c r="A76" s="80"/>
      <c r="B76" s="5" t="s">
        <v>92</v>
      </c>
      <c r="C76" s="10" t="s">
        <v>33</v>
      </c>
      <c r="D76" s="13">
        <v>2100</v>
      </c>
      <c r="E76" s="54">
        <v>2222.1646825396824</v>
      </c>
      <c r="F76" s="54">
        <v>1943.0871212121215</v>
      </c>
      <c r="G76" s="54">
        <v>2387.2140151515155</v>
      </c>
      <c r="H76" s="54">
        <v>2091.4333333333334</v>
      </c>
      <c r="I76" s="54">
        <v>3247.1717171717173</v>
      </c>
      <c r="J76" s="64">
        <v>2954.810606060606</v>
      </c>
      <c r="K76" s="64">
        <v>3776.4930555555552</v>
      </c>
      <c r="L76" s="64">
        <v>2590.2777777777778</v>
      </c>
      <c r="M76" s="3"/>
      <c r="N76" s="3"/>
      <c r="O76" s="3"/>
      <c r="P76" s="3"/>
      <c r="Q76" s="3"/>
    </row>
    <row r="77" spans="1:17" s="1" customFormat="1" ht="21" customHeight="1" x14ac:dyDescent="0.2">
      <c r="A77" s="80"/>
      <c r="B77" s="5" t="s">
        <v>93</v>
      </c>
      <c r="C77" s="10" t="s">
        <v>33</v>
      </c>
      <c r="D77" s="13"/>
      <c r="E77" s="54">
        <v>2033.3333333333335</v>
      </c>
      <c r="F77" s="54">
        <v>1425</v>
      </c>
      <c r="G77" s="54">
        <v>3016.6666666666665</v>
      </c>
      <c r="H77" s="54">
        <v>2833.3333333333335</v>
      </c>
      <c r="I77" s="54">
        <v>4377.7777777777774</v>
      </c>
      <c r="J77" s="64">
        <v>3758</v>
      </c>
      <c r="K77" s="64">
        <v>4558.3333333333339</v>
      </c>
      <c r="L77" s="64">
        <v>2765.8333333333335</v>
      </c>
      <c r="M77" s="3"/>
      <c r="N77" s="3"/>
      <c r="O77" s="3"/>
      <c r="P77" s="3"/>
      <c r="Q77" s="3"/>
    </row>
    <row r="78" spans="1:17" s="1" customFormat="1" ht="21" customHeight="1" x14ac:dyDescent="0.2">
      <c r="A78" s="81"/>
      <c r="B78" s="5" t="s">
        <v>128</v>
      </c>
      <c r="C78" s="10" t="s">
        <v>33</v>
      </c>
      <c r="D78" s="13"/>
      <c r="E78" s="54">
        <v>2012.5</v>
      </c>
      <c r="F78" s="54">
        <v>1865.625</v>
      </c>
      <c r="G78" s="54"/>
      <c r="H78" s="54">
        <v>6250</v>
      </c>
      <c r="I78" s="54"/>
      <c r="J78" s="64">
        <v>4139.583333333333</v>
      </c>
      <c r="K78" s="64">
        <v>2500</v>
      </c>
      <c r="L78" s="64">
        <v>4979.166666666667</v>
      </c>
      <c r="M78" s="3"/>
      <c r="N78" s="3"/>
      <c r="O78" s="3"/>
      <c r="P78" s="3"/>
      <c r="Q78" s="3"/>
    </row>
    <row r="79" spans="1:17" s="1" customFormat="1" ht="20.25" customHeight="1" x14ac:dyDescent="0.2">
      <c r="A79" s="59"/>
      <c r="B79" s="5" t="s">
        <v>30</v>
      </c>
      <c r="C79" s="10" t="s">
        <v>33</v>
      </c>
      <c r="D79" s="13">
        <v>1170.8333333333333</v>
      </c>
      <c r="E79" s="13"/>
      <c r="F79" s="54"/>
      <c r="G79" s="54"/>
      <c r="H79" s="54"/>
      <c r="I79" s="54"/>
      <c r="J79" s="64">
        <v>2393.8333333333335</v>
      </c>
      <c r="K79" s="64">
        <v>4333.333333333333</v>
      </c>
      <c r="L79" s="64">
        <v>5397.727272727273</v>
      </c>
      <c r="M79" s="3"/>
      <c r="N79" s="3"/>
      <c r="O79" s="3"/>
      <c r="P79" s="3"/>
      <c r="Q79" s="3"/>
    </row>
    <row r="80" spans="1:17" s="1" customFormat="1" ht="21" customHeight="1" x14ac:dyDescent="0.2">
      <c r="A80" s="77" t="s">
        <v>94</v>
      </c>
      <c r="B80" s="5" t="s">
        <v>95</v>
      </c>
      <c r="C80" s="10" t="s">
        <v>33</v>
      </c>
      <c r="D80" s="54">
        <v>4582.9167499999994</v>
      </c>
      <c r="E80" s="13">
        <v>4428.3335347222219</v>
      </c>
      <c r="F80" s="54">
        <v>5001.9193888888885</v>
      </c>
      <c r="G80" s="54">
        <v>4453.9986111111111</v>
      </c>
      <c r="H80" s="54">
        <v>4402.0308333333332</v>
      </c>
      <c r="I80" s="54">
        <v>4528.59375</v>
      </c>
      <c r="J80" s="64">
        <v>5937.8472222222226</v>
      </c>
      <c r="K80" s="64">
        <v>5259.0277777777783</v>
      </c>
      <c r="L80" s="64">
        <v>6446.7986111111122</v>
      </c>
      <c r="M80" s="3"/>
      <c r="N80" s="3"/>
      <c r="O80" s="3"/>
      <c r="P80" s="3"/>
      <c r="Q80" s="3"/>
    </row>
    <row r="81" spans="1:17" s="1" customFormat="1" ht="21" customHeight="1" x14ac:dyDescent="0.2">
      <c r="A81" s="84"/>
      <c r="B81" s="5" t="s">
        <v>96</v>
      </c>
      <c r="C81" s="10" t="s">
        <v>33</v>
      </c>
      <c r="D81" s="54">
        <v>3179.75</v>
      </c>
      <c r="E81" s="13">
        <v>3086.2152777777778</v>
      </c>
      <c r="F81" s="54">
        <v>3564.153250385802</v>
      </c>
      <c r="G81" s="54"/>
      <c r="H81" s="54">
        <v>2716.8587962962961</v>
      </c>
      <c r="I81" s="54">
        <v>3510.7638888888887</v>
      </c>
      <c r="J81" s="64">
        <v>4201.7361111111104</v>
      </c>
      <c r="K81" s="64">
        <v>4501.4699074074069</v>
      </c>
      <c r="L81" s="64">
        <v>5116.75925925926</v>
      </c>
      <c r="M81" s="3"/>
      <c r="N81" s="3"/>
      <c r="O81" s="3"/>
      <c r="P81" s="3"/>
      <c r="Q81" s="3"/>
    </row>
    <row r="82" spans="1:17" s="1" customFormat="1" ht="22.5" customHeight="1" x14ac:dyDescent="0.2">
      <c r="A82" s="84"/>
      <c r="B82" s="5" t="s">
        <v>97</v>
      </c>
      <c r="C82" s="6" t="s">
        <v>33</v>
      </c>
      <c r="D82" s="50">
        <v>2684.375</v>
      </c>
      <c r="E82" s="13">
        <v>2764.5833333333335</v>
      </c>
      <c r="F82" s="50">
        <v>1896.9184027777776</v>
      </c>
      <c r="G82" s="50">
        <v>2611.1111111111113</v>
      </c>
      <c r="H82" s="50">
        <v>1364.1666666666667</v>
      </c>
      <c r="I82" s="50">
        <v>1646.0984848484848</v>
      </c>
      <c r="J82" s="64">
        <v>2561.25</v>
      </c>
      <c r="K82" s="64">
        <v>2961.0185185185182</v>
      </c>
      <c r="L82" s="64">
        <v>3655.0000000000005</v>
      </c>
      <c r="M82" s="3"/>
      <c r="N82" s="3"/>
      <c r="O82" s="3"/>
      <c r="P82" s="3"/>
      <c r="Q82" s="3"/>
    </row>
    <row r="83" spans="1:17" s="1" customFormat="1" ht="22.5" customHeight="1" x14ac:dyDescent="0.2">
      <c r="A83" s="84"/>
      <c r="B83" s="5" t="s">
        <v>98</v>
      </c>
      <c r="C83" s="6" t="s">
        <v>33</v>
      </c>
      <c r="D83" s="50">
        <v>3779.8888888888891</v>
      </c>
      <c r="E83" s="13">
        <v>3736.2988040123455</v>
      </c>
      <c r="F83" s="50">
        <v>3846.8259837962964</v>
      </c>
      <c r="G83" s="50">
        <v>4016.1758207070711</v>
      </c>
      <c r="H83" s="50">
        <v>4492.2884760802463</v>
      </c>
      <c r="I83" s="50">
        <v>5392.6017071759261</v>
      </c>
      <c r="J83" s="64">
        <v>6075.2893518518513</v>
      </c>
      <c r="K83" s="64">
        <v>6617.6203703703695</v>
      </c>
      <c r="L83" s="64">
        <v>6632.8472222222217</v>
      </c>
      <c r="M83" s="3"/>
      <c r="N83" s="3"/>
      <c r="O83" s="3"/>
      <c r="P83" s="3"/>
      <c r="Q83" s="3"/>
    </row>
    <row r="84" spans="1:17" s="1" customFormat="1" ht="22.5" customHeight="1" x14ac:dyDescent="0.2">
      <c r="A84" s="84"/>
      <c r="B84" s="5" t="s">
        <v>99</v>
      </c>
      <c r="C84" s="6" t="s">
        <v>33</v>
      </c>
      <c r="D84" s="50">
        <v>3037.5833333333335</v>
      </c>
      <c r="E84" s="13">
        <v>2770.3985339506175</v>
      </c>
      <c r="F84" s="50">
        <v>2813.49537037037</v>
      </c>
      <c r="G84" s="50"/>
      <c r="H84" s="50">
        <v>2738.5416666666665</v>
      </c>
      <c r="I84" s="50">
        <v>3707.4074074074074</v>
      </c>
      <c r="J84" s="64">
        <v>4758.6805555555557</v>
      </c>
      <c r="K84" s="64">
        <v>5057.604166666667</v>
      </c>
      <c r="L84" s="64">
        <v>5015.6539351851852</v>
      </c>
      <c r="M84" s="3"/>
      <c r="N84" s="3"/>
      <c r="O84" s="3"/>
      <c r="P84" s="3"/>
      <c r="Q84" s="3"/>
    </row>
    <row r="85" spans="1:17" s="1" customFormat="1" ht="22.5" customHeight="1" x14ac:dyDescent="0.2">
      <c r="A85" s="85"/>
      <c r="B85" s="5" t="s">
        <v>100</v>
      </c>
      <c r="C85" s="6" t="s">
        <v>33</v>
      </c>
      <c r="D85" s="50">
        <v>2283.75</v>
      </c>
      <c r="E85" s="13">
        <v>1924.9276620370372</v>
      </c>
      <c r="F85" s="50">
        <v>1457.2916666666667</v>
      </c>
      <c r="G85" s="50">
        <v>1809.469696969697</v>
      </c>
      <c r="H85" s="50">
        <v>1393.9586111111112</v>
      </c>
      <c r="I85" s="50">
        <v>1953.1784188034189</v>
      </c>
      <c r="J85" s="64">
        <v>2339.583333333333</v>
      </c>
      <c r="K85" s="64">
        <v>3079.6944444444448</v>
      </c>
      <c r="L85" s="64">
        <v>3400.9201388888891</v>
      </c>
      <c r="M85" s="3"/>
      <c r="N85" s="3"/>
      <c r="O85" s="3"/>
      <c r="P85" s="3"/>
      <c r="Q85" s="3"/>
    </row>
    <row r="86" spans="1:17" s="1" customFormat="1" ht="22.5" customHeight="1" x14ac:dyDescent="0.2">
      <c r="A86" s="15"/>
      <c r="B86" s="5" t="s">
        <v>39</v>
      </c>
      <c r="C86" s="6" t="s">
        <v>33</v>
      </c>
      <c r="D86" s="50">
        <v>284.17831094831092</v>
      </c>
      <c r="E86" s="13">
        <v>332.08632856184221</v>
      </c>
      <c r="F86" s="50">
        <v>297.62435022458044</v>
      </c>
      <c r="G86" s="50">
        <v>336.1180523334321</v>
      </c>
      <c r="H86" s="50">
        <v>290.66676485308068</v>
      </c>
      <c r="I86" s="50">
        <v>330.03654416266812</v>
      </c>
      <c r="J86" s="64">
        <v>374.83173076923077</v>
      </c>
      <c r="K86" s="64">
        <v>345.43212574462581</v>
      </c>
      <c r="L86" s="64">
        <v>365.05220473970479</v>
      </c>
      <c r="M86" s="3"/>
      <c r="N86" s="3"/>
      <c r="O86" s="3"/>
      <c r="P86" s="3"/>
      <c r="Q86" s="3"/>
    </row>
    <row r="87" spans="1:17" s="1" customFormat="1" ht="22.5" customHeight="1" x14ac:dyDescent="0.2">
      <c r="A87" s="77" t="s">
        <v>101</v>
      </c>
      <c r="B87" s="5" t="s">
        <v>102</v>
      </c>
      <c r="C87" s="6" t="s">
        <v>33</v>
      </c>
      <c r="D87" s="50">
        <v>249.93888888888887</v>
      </c>
      <c r="E87" s="13">
        <v>315.55961527777777</v>
      </c>
      <c r="F87" s="50">
        <v>384.487761574074</v>
      </c>
      <c r="G87" s="50">
        <v>351.37581018518517</v>
      </c>
      <c r="H87" s="50">
        <v>402.95999999999987</v>
      </c>
      <c r="I87" s="50">
        <v>567.45664983164988</v>
      </c>
      <c r="J87" s="64">
        <v>533.69135802469134</v>
      </c>
      <c r="K87" s="64">
        <v>522.45092592592596</v>
      </c>
      <c r="L87" s="64">
        <v>450.83879629629632</v>
      </c>
      <c r="M87" s="3"/>
      <c r="N87" s="3"/>
      <c r="O87" s="3"/>
      <c r="P87" s="3"/>
      <c r="Q87" s="3"/>
    </row>
    <row r="88" spans="1:17" s="1" customFormat="1" ht="22.5" customHeight="1" x14ac:dyDescent="0.2">
      <c r="A88" s="78"/>
      <c r="B88" s="5" t="s">
        <v>103</v>
      </c>
      <c r="C88" s="6" t="s">
        <v>33</v>
      </c>
      <c r="D88" s="50">
        <v>509.74722222222226</v>
      </c>
      <c r="E88" s="13">
        <v>474.26504351851855</v>
      </c>
      <c r="F88" s="50">
        <v>457.63503549382716</v>
      </c>
      <c r="G88" s="50">
        <v>518.37447646604937</v>
      </c>
      <c r="H88" s="50">
        <v>483.62414351851845</v>
      </c>
      <c r="I88" s="50">
        <v>653.33923059964718</v>
      </c>
      <c r="J88" s="64">
        <v>703.10853174603187</v>
      </c>
      <c r="K88" s="64">
        <v>837.68794515669504</v>
      </c>
      <c r="L88" s="64">
        <v>859.70247685185177</v>
      </c>
    </row>
    <row r="89" spans="1:17" s="1" customFormat="1" ht="22.5" customHeight="1" x14ac:dyDescent="0.2">
      <c r="A89" s="77" t="s">
        <v>104</v>
      </c>
      <c r="B89" s="5" t="s">
        <v>105</v>
      </c>
      <c r="C89" s="6" t="s">
        <v>33</v>
      </c>
      <c r="D89" s="50">
        <v>4131.083333333333</v>
      </c>
      <c r="E89" s="13">
        <v>4225.6134259259261</v>
      </c>
      <c r="F89" s="50">
        <v>4502.3492063492058</v>
      </c>
      <c r="G89" s="50">
        <v>5422.0381944444443</v>
      </c>
      <c r="H89" s="50">
        <v>5664.2247839506163</v>
      </c>
      <c r="I89" s="50">
        <v>5479.6898148148148</v>
      </c>
      <c r="J89" s="64">
        <v>5778.8283730158728</v>
      </c>
      <c r="K89" s="64">
        <v>6390.5092592592591</v>
      </c>
      <c r="L89" s="64">
        <v>6232.083333333333</v>
      </c>
    </row>
    <row r="90" spans="1:17" s="1" customFormat="1" ht="22.5" customHeight="1" x14ac:dyDescent="0.2">
      <c r="A90" s="78"/>
      <c r="B90" s="5" t="s">
        <v>106</v>
      </c>
      <c r="C90" s="6" t="s">
        <v>33</v>
      </c>
      <c r="D90" s="50">
        <v>3219.3055555555557</v>
      </c>
      <c r="E90" s="13">
        <v>3478.2249999999999</v>
      </c>
      <c r="F90" s="50">
        <v>3217.4178240740744</v>
      </c>
      <c r="G90" s="50">
        <v>3532.5347222222222</v>
      </c>
      <c r="H90" s="50">
        <v>3941.2731481481478</v>
      </c>
      <c r="I90" s="50">
        <v>4128.6168981481487</v>
      </c>
      <c r="J90" s="64">
        <v>4194.6643518518522</v>
      </c>
      <c r="K90" s="64">
        <v>4071.8171296296291</v>
      </c>
      <c r="L90" s="64">
        <v>4712.8472222222217</v>
      </c>
    </row>
    <row r="91" spans="1:17" s="1" customFormat="1" ht="22.5" customHeight="1" x14ac:dyDescent="0.2">
      <c r="A91" s="77" t="s">
        <v>107</v>
      </c>
      <c r="B91" s="5" t="s">
        <v>108</v>
      </c>
      <c r="C91" s="6" t="s">
        <v>133</v>
      </c>
      <c r="D91" s="50">
        <f>392.788076636905/100*1000</f>
        <v>3927.8807663690495</v>
      </c>
      <c r="E91" s="40">
        <f>456.730462962963/100*1000</f>
        <v>4567.3046296296297</v>
      </c>
      <c r="F91" s="50">
        <v>3463.3727017195774</v>
      </c>
      <c r="G91" s="50">
        <v>3924.4730787037042</v>
      </c>
      <c r="H91" s="50">
        <v>4930.2486574074073</v>
      </c>
      <c r="I91" s="50">
        <v>6279.0922619047624</v>
      </c>
      <c r="J91" s="64">
        <v>7230.9943783068784</v>
      </c>
      <c r="K91" s="64">
        <v>7345.2314814814818</v>
      </c>
      <c r="L91" s="64">
        <v>9925.1388888888905</v>
      </c>
    </row>
    <row r="92" spans="1:17" s="1" customFormat="1" ht="20.25" customHeight="1" x14ac:dyDescent="0.2">
      <c r="A92" s="78"/>
      <c r="B92" s="5" t="s">
        <v>109</v>
      </c>
      <c r="C92" s="6" t="s">
        <v>133</v>
      </c>
      <c r="D92" s="50">
        <f>521.397222222222/100*1000</f>
        <v>5213.9722222222199</v>
      </c>
      <c r="E92" s="14">
        <f>596.260416666667/100*1000</f>
        <v>5962.6041666666697</v>
      </c>
      <c r="F92" s="50">
        <v>5060.5606060606069</v>
      </c>
      <c r="G92" s="50">
        <v>4268.5432523148147</v>
      </c>
      <c r="H92" s="50">
        <v>6095.7697222222214</v>
      </c>
      <c r="I92" s="50">
        <v>8188.75</v>
      </c>
      <c r="J92" s="64">
        <v>8914.5833333333339</v>
      </c>
      <c r="K92" s="64">
        <v>11656.944444444445</v>
      </c>
      <c r="L92" s="64">
        <v>10781.481481481482</v>
      </c>
    </row>
    <row r="93" spans="1:17" s="1" customFormat="1" ht="22.5" customHeight="1" x14ac:dyDescent="0.2">
      <c r="A93" s="77" t="s">
        <v>110</v>
      </c>
      <c r="B93" s="5" t="s">
        <v>111</v>
      </c>
      <c r="C93" s="6" t="s">
        <v>33</v>
      </c>
      <c r="D93" s="50">
        <v>3982.15</v>
      </c>
      <c r="E93" s="13">
        <v>4146.4767573696136</v>
      </c>
      <c r="F93" s="50">
        <v>3690.7539682539682</v>
      </c>
      <c r="G93" s="50">
        <v>3895.9513888888891</v>
      </c>
      <c r="H93" s="50">
        <v>4213.3226587301588</v>
      </c>
      <c r="I93" s="50">
        <v>5802.4880952380954</v>
      </c>
      <c r="J93" s="64">
        <v>7034.8888888888905</v>
      </c>
      <c r="K93" s="64">
        <v>7542.0023148148139</v>
      </c>
      <c r="L93" s="64">
        <v>7272.2569444444453</v>
      </c>
    </row>
    <row r="94" spans="1:17" s="1" customFormat="1" ht="22.5" customHeight="1" x14ac:dyDescent="0.2">
      <c r="A94" s="78"/>
      <c r="B94" s="5" t="s">
        <v>112</v>
      </c>
      <c r="C94" s="6" t="s">
        <v>33</v>
      </c>
      <c r="D94" s="50">
        <v>4038.541666666667</v>
      </c>
      <c r="E94" s="13">
        <v>3877.1412037037039</v>
      </c>
      <c r="F94" s="50">
        <v>4444.9922870370365</v>
      </c>
      <c r="G94" s="50">
        <v>4137.5694444444443</v>
      </c>
      <c r="H94" s="50">
        <v>4220.6712962962965</v>
      </c>
      <c r="I94" s="50">
        <v>4730.1388888888896</v>
      </c>
      <c r="J94" s="64">
        <v>5024.1597222222217</v>
      </c>
      <c r="K94" s="64">
        <v>5645.7638888888878</v>
      </c>
      <c r="L94" s="64">
        <v>6729.8611111111122</v>
      </c>
    </row>
    <row r="95" spans="1:17" s="1" customFormat="1" ht="22.5" customHeight="1" x14ac:dyDescent="0.2">
      <c r="A95" s="24"/>
      <c r="B95" s="28" t="s">
        <v>26</v>
      </c>
      <c r="C95" s="6" t="s">
        <v>33</v>
      </c>
      <c r="D95" s="50">
        <v>1888.1666666666665</v>
      </c>
      <c r="E95" s="50">
        <v>1509.9652777777781</v>
      </c>
      <c r="F95" s="50">
        <v>1587.2900132275133</v>
      </c>
      <c r="G95" s="50">
        <v>1933.9016666666669</v>
      </c>
      <c r="H95" s="50">
        <v>1834.841435185185</v>
      </c>
      <c r="I95" s="50">
        <v>1966.9421296296296</v>
      </c>
      <c r="J95" s="64">
        <v>2141.6898148148143</v>
      </c>
      <c r="K95" s="64">
        <v>2469.1782407407404</v>
      </c>
      <c r="L95" s="64">
        <v>2759.1666666666665</v>
      </c>
    </row>
    <row r="96" spans="1:17" s="1" customFormat="1" ht="22.5" customHeight="1" x14ac:dyDescent="0.2">
      <c r="A96" s="29"/>
      <c r="B96" s="28" t="s">
        <v>40</v>
      </c>
      <c r="C96" s="6" t="s">
        <v>33</v>
      </c>
      <c r="D96" s="50">
        <v>651.21771428571424</v>
      </c>
      <c r="E96" s="50">
        <v>547.22329737103178</v>
      </c>
      <c r="F96" s="50">
        <v>505.52975355489411</v>
      </c>
      <c r="G96" s="50">
        <v>533.48104166666667</v>
      </c>
      <c r="H96" s="50">
        <v>625.99013723544965</v>
      </c>
      <c r="I96" s="50">
        <v>1004.2537698412699</v>
      </c>
      <c r="J96" s="64">
        <v>1465.060185185185</v>
      </c>
      <c r="K96" s="64">
        <v>1324.3943452380952</v>
      </c>
      <c r="L96" s="64">
        <v>1496.2361111111111</v>
      </c>
    </row>
    <row r="97" spans="1:12" s="1" customFormat="1" ht="22.5" customHeight="1" x14ac:dyDescent="0.2">
      <c r="A97" s="30"/>
      <c r="B97" s="28" t="s">
        <v>27</v>
      </c>
      <c r="C97" s="6" t="s">
        <v>41</v>
      </c>
      <c r="D97" s="50">
        <v>596.54166666666663</v>
      </c>
      <c r="E97" s="50">
        <v>542.76039351851853</v>
      </c>
      <c r="F97" s="50">
        <v>636.55659722222219</v>
      </c>
      <c r="G97" s="50">
        <v>653.82963888888889</v>
      </c>
      <c r="H97" s="50">
        <v>655.92333333333329</v>
      </c>
      <c r="I97" s="50">
        <v>978.26388888888903</v>
      </c>
      <c r="J97" s="64">
        <v>1568.0196759259261</v>
      </c>
      <c r="K97" s="64">
        <v>2545.0868055555552</v>
      </c>
      <c r="L97" s="64">
        <v>4174.772727272727</v>
      </c>
    </row>
    <row r="98" spans="1:12" s="1" customFormat="1" ht="42" customHeight="1" x14ac:dyDescent="0.2">
      <c r="A98" s="15"/>
      <c r="B98" s="4"/>
      <c r="C98" s="16"/>
      <c r="D98" s="16"/>
      <c r="E98" s="16"/>
      <c r="F98" s="16"/>
      <c r="G98" s="16"/>
      <c r="H98" s="16"/>
      <c r="I98" s="16"/>
      <c r="J98" s="56"/>
      <c r="K98" s="56"/>
      <c r="L98" s="56"/>
    </row>
    <row r="99" spans="1:12" s="1" customFormat="1" ht="34.5" customHeight="1" x14ac:dyDescent="0.2">
      <c r="A99" s="68" t="str">
        <f t="shared" ref="A99" si="2">$A$2</f>
        <v>Precios Promedios Anual a nivel Mayorista en Regionales Agropecuarias a Nivel Mayorista, 2017-2025 (En RD$)</v>
      </c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</row>
    <row r="100" spans="1:12" s="1" customFormat="1" ht="29.25" customHeight="1" x14ac:dyDescent="0.25">
      <c r="A100" s="69" t="s">
        <v>131</v>
      </c>
      <c r="B100" s="70"/>
      <c r="C100" s="61" t="s">
        <v>0</v>
      </c>
      <c r="D100" s="61">
        <v>2017</v>
      </c>
      <c r="E100" s="61">
        <v>2018</v>
      </c>
      <c r="F100" s="61">
        <v>2019</v>
      </c>
      <c r="G100" s="61">
        <v>2020</v>
      </c>
      <c r="H100" s="61">
        <v>2021</v>
      </c>
      <c r="I100" s="61">
        <v>2022</v>
      </c>
      <c r="J100" s="62">
        <v>2023</v>
      </c>
      <c r="K100" s="62">
        <v>2024</v>
      </c>
      <c r="L100" s="62">
        <v>2024</v>
      </c>
    </row>
    <row r="101" spans="1:12" s="1" customFormat="1" ht="25.5" customHeight="1" x14ac:dyDescent="0.2">
      <c r="A101" s="83" t="s">
        <v>113</v>
      </c>
      <c r="B101" s="5" t="s">
        <v>114</v>
      </c>
      <c r="C101" s="6" t="s">
        <v>38</v>
      </c>
      <c r="D101" s="50">
        <v>191.58333333333334</v>
      </c>
      <c r="E101" s="50">
        <v>165.48416666666665</v>
      </c>
      <c r="F101" s="50">
        <v>195.14322916666666</v>
      </c>
      <c r="G101" s="50">
        <v>258.73547979797974</v>
      </c>
      <c r="H101" s="50">
        <v>192.16493055555554</v>
      </c>
      <c r="I101" s="50">
        <v>219.24583333333331</v>
      </c>
      <c r="J101" s="64">
        <v>247.50305370482536</v>
      </c>
      <c r="K101" s="64">
        <v>259.87789351851853</v>
      </c>
      <c r="L101" s="64">
        <v>223.54467592592596</v>
      </c>
    </row>
    <row r="102" spans="1:12" s="1" customFormat="1" ht="23.25" customHeight="1" x14ac:dyDescent="0.2">
      <c r="A102" s="83"/>
      <c r="B102" s="5" t="s">
        <v>115</v>
      </c>
      <c r="C102" s="6" t="s">
        <v>38</v>
      </c>
      <c r="D102" s="50">
        <v>131.25</v>
      </c>
      <c r="E102" s="50">
        <v>124.630524691358</v>
      </c>
      <c r="F102" s="50">
        <v>93.732609953703715</v>
      </c>
      <c r="G102" s="50">
        <v>146.18350168350167</v>
      </c>
      <c r="H102" s="50">
        <v>131.15675000000002</v>
      </c>
      <c r="I102" s="50">
        <v>159.65608796296297</v>
      </c>
      <c r="J102" s="64">
        <v>183.09733929265178</v>
      </c>
      <c r="K102" s="64">
        <v>189.6307272588522</v>
      </c>
      <c r="L102" s="64">
        <v>165.3109722222222</v>
      </c>
    </row>
    <row r="103" spans="1:12" s="1" customFormat="1" ht="20.25" customHeight="1" x14ac:dyDescent="0.2">
      <c r="A103" s="83"/>
      <c r="B103" s="5" t="s">
        <v>116</v>
      </c>
      <c r="C103" s="6" t="s">
        <v>38</v>
      </c>
      <c r="D103" s="50">
        <v>87.708333333333343</v>
      </c>
      <c r="E103" s="50">
        <v>75.889204545454547</v>
      </c>
      <c r="F103" s="50">
        <v>57.638888888888886</v>
      </c>
      <c r="G103" s="50">
        <v>132.7777777777778</v>
      </c>
      <c r="H103" s="50">
        <v>75.705729166666671</v>
      </c>
      <c r="I103" s="50">
        <v>90.508969907407391</v>
      </c>
      <c r="J103" s="64">
        <v>112.6261574074074</v>
      </c>
      <c r="K103" s="64">
        <v>112.95837148962148</v>
      </c>
      <c r="L103" s="64">
        <v>104.4201388888889</v>
      </c>
    </row>
    <row r="104" spans="1:12" s="1" customFormat="1" ht="22.5" customHeight="1" x14ac:dyDescent="0.2">
      <c r="A104" s="43" t="s">
        <v>117</v>
      </c>
      <c r="B104" s="5" t="s">
        <v>118</v>
      </c>
      <c r="C104" s="6" t="s">
        <v>38</v>
      </c>
      <c r="D104" s="50"/>
      <c r="E104" s="50"/>
      <c r="F104" s="50"/>
      <c r="G104" s="50"/>
      <c r="H104" s="50"/>
      <c r="I104" s="64">
        <v>1364.1666666666667</v>
      </c>
      <c r="J104" s="64">
        <v>1396.6666666666665</v>
      </c>
      <c r="K104" s="64"/>
      <c r="L104" s="64"/>
    </row>
    <row r="105" spans="1:12" s="1" customFormat="1" ht="22.5" customHeight="1" x14ac:dyDescent="0.2">
      <c r="A105" s="43" t="s">
        <v>117</v>
      </c>
      <c r="B105" s="5" t="s">
        <v>119</v>
      </c>
      <c r="C105" s="6" t="s">
        <v>38</v>
      </c>
      <c r="D105" s="13">
        <v>893.75</v>
      </c>
      <c r="E105" s="13">
        <v>517.578125</v>
      </c>
      <c r="F105" s="50">
        <v>699.76851851851859</v>
      </c>
      <c r="G105" s="50"/>
      <c r="H105" s="12">
        <v>1168.2291666666667</v>
      </c>
      <c r="I105" s="64">
        <v>862</v>
      </c>
      <c r="J105" s="64">
        <v>777.5</v>
      </c>
      <c r="K105" s="64">
        <v>1055</v>
      </c>
      <c r="L105" s="64">
        <v>1719.5833333333333</v>
      </c>
    </row>
    <row r="106" spans="1:12" s="1" customFormat="1" ht="24.75" customHeight="1" x14ac:dyDescent="0.2">
      <c r="A106" s="44"/>
      <c r="B106" s="5" t="s">
        <v>130</v>
      </c>
      <c r="C106" s="6" t="s">
        <v>38</v>
      </c>
      <c r="D106" s="50"/>
      <c r="E106" s="50"/>
      <c r="F106" s="50"/>
      <c r="G106" s="50">
        <v>200</v>
      </c>
      <c r="H106" s="12">
        <v>657.08333333333326</v>
      </c>
      <c r="I106" s="50">
        <v>555.55555555555554</v>
      </c>
      <c r="J106" s="64"/>
      <c r="K106" s="64">
        <v>541.66666666666663</v>
      </c>
      <c r="L106" s="64">
        <v>537.5</v>
      </c>
    </row>
    <row r="107" spans="1:12" s="1" customFormat="1" ht="22.5" customHeight="1" x14ac:dyDescent="0.2">
      <c r="A107" s="44"/>
      <c r="B107" s="5" t="s">
        <v>120</v>
      </c>
      <c r="C107" s="6" t="s">
        <v>38</v>
      </c>
      <c r="D107" s="13">
        <v>500</v>
      </c>
      <c r="E107" s="50">
        <v>1268.4982638888889</v>
      </c>
      <c r="F107" s="50"/>
      <c r="G107" s="50">
        <v>550.69444444444446</v>
      </c>
      <c r="H107" s="50">
        <v>755.01289682539675</v>
      </c>
      <c r="I107" s="64">
        <v>1175</v>
      </c>
      <c r="J107" s="64">
        <v>930</v>
      </c>
      <c r="K107" s="64">
        <v>1000</v>
      </c>
      <c r="L107" s="64"/>
    </row>
    <row r="108" spans="1:12" s="1" customFormat="1" ht="22.5" customHeight="1" x14ac:dyDescent="0.2">
      <c r="A108" s="44"/>
      <c r="B108" s="7" t="s">
        <v>121</v>
      </c>
      <c r="C108" s="6" t="s">
        <v>38</v>
      </c>
      <c r="D108" s="53">
        <v>1300</v>
      </c>
      <c r="E108" s="53">
        <v>1043.75</v>
      </c>
      <c r="F108" s="53">
        <v>1369.9007976190476</v>
      </c>
      <c r="G108" s="53">
        <v>562.5</v>
      </c>
      <c r="H108" s="53">
        <v>328.66666666666669</v>
      </c>
      <c r="I108" s="53">
        <v>660.20833333333326</v>
      </c>
      <c r="J108" s="64">
        <v>915</v>
      </c>
      <c r="K108" s="64">
        <v>1568.0902777777778</v>
      </c>
      <c r="L108" s="64">
        <v>1524.1666666666667</v>
      </c>
    </row>
    <row r="109" spans="1:12" s="1" customFormat="1" ht="22.5" customHeight="1" x14ac:dyDescent="0.2">
      <c r="A109" s="38" t="s">
        <v>122</v>
      </c>
      <c r="B109" s="32"/>
      <c r="C109" s="39"/>
      <c r="D109" s="55"/>
      <c r="E109" s="55"/>
      <c r="F109" s="55"/>
      <c r="G109" s="55"/>
      <c r="H109" s="55"/>
      <c r="I109" s="55"/>
      <c r="J109" s="55"/>
      <c r="K109" s="55"/>
      <c r="L109" s="66"/>
    </row>
    <row r="110" spans="1:12" s="1" customFormat="1" ht="22.5" customHeight="1" x14ac:dyDescent="0.2">
      <c r="A110" s="83" t="s">
        <v>123</v>
      </c>
      <c r="B110" s="9" t="s">
        <v>42</v>
      </c>
      <c r="C110" s="10" t="s">
        <v>31</v>
      </c>
      <c r="D110" s="54">
        <v>5840.625</v>
      </c>
      <c r="E110" s="54">
        <v>5694.4886579861113</v>
      </c>
      <c r="F110" s="54">
        <v>5783.6805555555547</v>
      </c>
      <c r="G110" s="54">
        <v>6074.4949494949506</v>
      </c>
      <c r="H110" s="54">
        <v>8631.6436111111107</v>
      </c>
      <c r="I110" s="54">
        <v>13329.0625</v>
      </c>
      <c r="J110" s="64">
        <v>14500</v>
      </c>
      <c r="K110" s="64">
        <v>14192.3125</v>
      </c>
      <c r="L110" s="64">
        <v>13640.069444444445</v>
      </c>
    </row>
    <row r="111" spans="1:12" s="1" customFormat="1" ht="22.5" customHeight="1" x14ac:dyDescent="0.2">
      <c r="A111" s="78"/>
      <c r="B111" s="5" t="s">
        <v>43</v>
      </c>
      <c r="C111" s="6" t="s">
        <v>31</v>
      </c>
      <c r="D111" s="50">
        <v>5697.239583333333</v>
      </c>
      <c r="E111" s="50">
        <v>5555.451394097222</v>
      </c>
      <c r="F111" s="50">
        <v>5750.6944444444443</v>
      </c>
      <c r="G111" s="50">
        <v>5708.712121212121</v>
      </c>
      <c r="H111" s="50">
        <v>7755.1218055555555</v>
      </c>
      <c r="I111" s="50">
        <v>10292.183531746032</v>
      </c>
      <c r="J111" s="64">
        <v>12622.0625</v>
      </c>
      <c r="K111" s="64">
        <v>13521.701388888889</v>
      </c>
      <c r="L111" s="64">
        <v>13701.944444444445</v>
      </c>
    </row>
    <row r="112" spans="1:12" s="1" customFormat="1" ht="22.5" customHeight="1" x14ac:dyDescent="0.2">
      <c r="A112" s="77" t="s">
        <v>124</v>
      </c>
      <c r="B112" s="5" t="s">
        <v>125</v>
      </c>
      <c r="C112" s="6" t="s">
        <v>31</v>
      </c>
      <c r="D112" s="50">
        <v>4087.0059523809523</v>
      </c>
      <c r="E112" s="50">
        <v>4332.7046527777775</v>
      </c>
      <c r="F112" s="50">
        <v>4561.5999444444451</v>
      </c>
      <c r="G112" s="50">
        <v>4725.1569722222221</v>
      </c>
      <c r="H112" s="50">
        <v>6153.2698412698419</v>
      </c>
      <c r="I112" s="50">
        <v>6799.4456845238101</v>
      </c>
      <c r="J112" s="64">
        <v>6971.5077777777769</v>
      </c>
      <c r="K112" s="64">
        <v>7026.5462962962965</v>
      </c>
      <c r="L112" s="64">
        <v>6920.886574074073</v>
      </c>
    </row>
    <row r="113" spans="1:12" s="1" customFormat="1" ht="22.5" customHeight="1" x14ac:dyDescent="0.2">
      <c r="A113" s="83"/>
      <c r="B113" s="5" t="s">
        <v>126</v>
      </c>
      <c r="C113" s="6" t="s">
        <v>31</v>
      </c>
      <c r="D113" s="50">
        <v>3423.0208333333335</v>
      </c>
      <c r="E113" s="50">
        <v>3552.9328</v>
      </c>
      <c r="F113" s="50">
        <v>3607.5920138888887</v>
      </c>
      <c r="G113" s="50">
        <v>3897.117424242424</v>
      </c>
      <c r="H113" s="50">
        <v>5216.7110317460319</v>
      </c>
      <c r="I113" s="50">
        <v>5586.9347222222232</v>
      </c>
      <c r="J113" s="64">
        <v>5496.311507936508</v>
      </c>
      <c r="K113" s="64">
        <v>5186.0138888888887</v>
      </c>
      <c r="L113" s="64">
        <v>5044.2789351851852</v>
      </c>
    </row>
    <row r="114" spans="1:12" s="1" customFormat="1" ht="22.5" customHeight="1" x14ac:dyDescent="0.2">
      <c r="A114" s="23"/>
      <c r="B114" s="5" t="s">
        <v>28</v>
      </c>
      <c r="C114" s="6" t="s">
        <v>33</v>
      </c>
      <c r="D114" s="50">
        <v>437.55357142857144</v>
      </c>
      <c r="E114" s="50">
        <v>441.36228741496598</v>
      </c>
      <c r="F114" s="50">
        <v>421.82928075396825</v>
      </c>
      <c r="G114" s="50">
        <v>417.04950396825393</v>
      </c>
      <c r="H114" s="50">
        <v>557.34250248015871</v>
      </c>
      <c r="I114" s="50">
        <v>528.58723269400355</v>
      </c>
      <c r="J114" s="64">
        <v>514.2069692460318</v>
      </c>
      <c r="K114" s="64">
        <v>580.02538029100526</v>
      </c>
      <c r="L114" s="64">
        <v>610.26051587301606</v>
      </c>
    </row>
    <row r="115" spans="1:12" s="1" customFormat="1" ht="6" customHeight="1" x14ac:dyDescent="0.2">
      <c r="A115" s="15"/>
      <c r="B115" s="25"/>
      <c r="C115" s="25"/>
      <c r="D115" s="25"/>
      <c r="E115" s="25"/>
      <c r="F115" s="25"/>
      <c r="G115" s="25"/>
      <c r="H115" s="25"/>
      <c r="I115" s="25"/>
      <c r="J115" s="58"/>
      <c r="K115" s="58"/>
      <c r="L115" s="58"/>
    </row>
    <row r="116" spans="1:12" s="1" customFormat="1" ht="15.75" customHeight="1" x14ac:dyDescent="0.25">
      <c r="A116" s="42" t="s">
        <v>129</v>
      </c>
      <c r="B116" s="25"/>
      <c r="C116" s="25"/>
      <c r="D116" s="25"/>
      <c r="E116" s="25"/>
      <c r="F116" s="25"/>
      <c r="G116" s="25"/>
      <c r="H116" s="25"/>
      <c r="I116" s="25"/>
      <c r="J116" s="58"/>
      <c r="K116" s="58"/>
      <c r="L116" s="58"/>
    </row>
    <row r="117" spans="1:12" s="1" customFormat="1" ht="18" customHeight="1" x14ac:dyDescent="0.2">
      <c r="A117" s="25" t="s">
        <v>134</v>
      </c>
      <c r="C117" s="16"/>
      <c r="D117" s="16"/>
      <c r="E117" s="16"/>
      <c r="F117" s="16"/>
      <c r="G117" s="16"/>
      <c r="H117" s="16"/>
      <c r="I117" s="16"/>
      <c r="J117" s="58"/>
      <c r="K117" s="58"/>
      <c r="L117" s="58"/>
    </row>
    <row r="118" spans="1:12" s="1" customFormat="1" ht="18.75" customHeight="1" x14ac:dyDescent="0.2">
      <c r="A118" s="25" t="s">
        <v>127</v>
      </c>
      <c r="J118" s="58"/>
      <c r="K118" s="58"/>
      <c r="L118" s="58"/>
    </row>
    <row r="119" spans="1:12" s="1" customFormat="1" x14ac:dyDescent="0.2">
      <c r="A119" s="15"/>
      <c r="B119" s="4"/>
      <c r="C119" s="16"/>
      <c r="D119" s="16"/>
      <c r="E119" s="16"/>
      <c r="F119" s="16"/>
      <c r="G119" s="16"/>
      <c r="H119" s="16"/>
      <c r="I119" s="16"/>
      <c r="J119" s="58"/>
      <c r="K119" s="58"/>
      <c r="L119" s="58"/>
    </row>
    <row r="120" spans="1:12" s="1" customFormat="1" x14ac:dyDescent="0.2">
      <c r="A120" s="15"/>
      <c r="B120" s="4"/>
      <c r="C120" s="16"/>
      <c r="D120" s="16"/>
      <c r="E120" s="16"/>
      <c r="F120" s="16"/>
      <c r="G120" s="16"/>
      <c r="H120" s="16"/>
      <c r="I120" s="16"/>
      <c r="J120" s="56"/>
      <c r="K120" s="56"/>
      <c r="L120" s="56"/>
    </row>
    <row r="121" spans="1:12" s="1" customFormat="1" x14ac:dyDescent="0.2">
      <c r="A121" s="15"/>
      <c r="B121" s="4"/>
      <c r="C121" s="16"/>
      <c r="D121" s="16"/>
      <c r="E121" s="16"/>
      <c r="F121" s="16"/>
      <c r="G121" s="16"/>
      <c r="H121" s="16"/>
      <c r="I121" s="16"/>
      <c r="J121" s="56"/>
      <c r="K121" s="56"/>
      <c r="L121" s="56"/>
    </row>
    <row r="122" spans="1:12" s="1" customFormat="1" x14ac:dyDescent="0.2">
      <c r="A122" s="15"/>
      <c r="B122" s="4"/>
      <c r="C122" s="16"/>
      <c r="D122" s="16"/>
      <c r="E122" s="16"/>
      <c r="F122" s="16"/>
      <c r="G122" s="16"/>
      <c r="H122" s="16"/>
      <c r="I122" s="16"/>
      <c r="J122" s="56"/>
      <c r="K122" s="56"/>
      <c r="L122" s="56"/>
    </row>
    <row r="123" spans="1:12" s="1" customFormat="1" x14ac:dyDescent="0.2">
      <c r="A123" s="15"/>
      <c r="B123" s="4"/>
      <c r="C123" s="16"/>
      <c r="D123" s="16"/>
      <c r="E123" s="16"/>
      <c r="F123" s="16"/>
      <c r="G123" s="16"/>
      <c r="H123" s="16"/>
      <c r="I123" s="16"/>
      <c r="J123" s="56"/>
      <c r="K123" s="56"/>
      <c r="L123" s="56"/>
    </row>
    <row r="124" spans="1:12" s="1" customFormat="1" x14ac:dyDescent="0.2">
      <c r="A124" s="15"/>
      <c r="B124" s="4"/>
      <c r="C124" s="16"/>
      <c r="D124" s="16"/>
      <c r="E124" s="16"/>
      <c r="F124" s="16"/>
      <c r="G124" s="16"/>
      <c r="H124" s="16"/>
      <c r="I124" s="16"/>
      <c r="J124" s="56"/>
      <c r="K124" s="56"/>
      <c r="L124" s="56"/>
    </row>
    <row r="125" spans="1:12" s="1" customFormat="1" x14ac:dyDescent="0.2">
      <c r="A125" s="15"/>
      <c r="B125" s="4"/>
      <c r="C125" s="16"/>
      <c r="D125" s="16"/>
      <c r="E125" s="16"/>
      <c r="F125" s="16"/>
      <c r="G125" s="16"/>
      <c r="H125" s="16"/>
      <c r="I125" s="16"/>
      <c r="J125" s="56"/>
      <c r="K125" s="56"/>
      <c r="L125" s="56"/>
    </row>
    <row r="126" spans="1:12" s="1" customFormat="1" x14ac:dyDescent="0.2">
      <c r="A126" s="15"/>
      <c r="B126" s="4"/>
      <c r="C126" s="16"/>
      <c r="D126" s="16"/>
      <c r="E126" s="16"/>
      <c r="F126" s="16"/>
      <c r="G126" s="16"/>
      <c r="H126" s="16"/>
      <c r="I126" s="16"/>
      <c r="J126" s="56"/>
      <c r="K126" s="56"/>
      <c r="L126" s="56"/>
    </row>
    <row r="127" spans="1:12" s="1" customFormat="1" x14ac:dyDescent="0.2">
      <c r="A127" s="15"/>
      <c r="B127" s="4"/>
      <c r="C127" s="16"/>
      <c r="D127" s="16"/>
      <c r="E127" s="16"/>
      <c r="F127" s="16"/>
      <c r="G127" s="16"/>
      <c r="H127" s="16"/>
      <c r="I127" s="16"/>
      <c r="J127" s="56"/>
      <c r="K127" s="56"/>
      <c r="L127" s="56"/>
    </row>
    <row r="128" spans="1:12" s="1" customFormat="1" x14ac:dyDescent="0.2">
      <c r="A128" s="15"/>
      <c r="B128" s="4"/>
      <c r="C128" s="16"/>
      <c r="D128" s="16"/>
      <c r="E128" s="16"/>
      <c r="F128" s="16"/>
      <c r="G128" s="16"/>
      <c r="H128" s="16"/>
      <c r="I128" s="16"/>
      <c r="J128" s="56"/>
      <c r="K128" s="56"/>
      <c r="L128" s="56"/>
    </row>
    <row r="129" spans="1:12" s="1" customFormat="1" x14ac:dyDescent="0.2">
      <c r="A129" s="15"/>
      <c r="B129" s="4"/>
      <c r="C129" s="16"/>
      <c r="D129" s="16"/>
      <c r="E129" s="16"/>
      <c r="F129" s="16"/>
      <c r="G129" s="16"/>
      <c r="H129" s="16"/>
      <c r="I129" s="16"/>
      <c r="J129" s="56"/>
      <c r="K129" s="56"/>
      <c r="L129" s="56"/>
    </row>
    <row r="130" spans="1:12" s="1" customFormat="1" x14ac:dyDescent="0.2">
      <c r="A130" s="15"/>
      <c r="B130" s="4"/>
      <c r="C130" s="16"/>
      <c r="D130" s="16"/>
      <c r="E130" s="16"/>
      <c r="F130" s="16"/>
      <c r="G130" s="16"/>
      <c r="H130" s="16"/>
      <c r="I130" s="16"/>
      <c r="J130" s="56"/>
      <c r="K130" s="56"/>
      <c r="L130" s="56"/>
    </row>
    <row r="131" spans="1:12" s="1" customFormat="1" x14ac:dyDescent="0.2">
      <c r="A131" s="15"/>
      <c r="B131" s="4"/>
      <c r="C131" s="16"/>
      <c r="D131" s="16"/>
      <c r="E131" s="16"/>
      <c r="F131" s="16"/>
      <c r="G131" s="16"/>
      <c r="H131" s="16"/>
      <c r="I131" s="16"/>
      <c r="J131" s="56"/>
      <c r="K131" s="56"/>
      <c r="L131" s="56"/>
    </row>
    <row r="132" spans="1:12" s="1" customFormat="1" x14ac:dyDescent="0.2">
      <c r="A132" s="15"/>
      <c r="B132" s="4"/>
      <c r="C132" s="16"/>
      <c r="D132" s="16"/>
      <c r="E132" s="16"/>
      <c r="F132" s="16"/>
      <c r="G132" s="16"/>
      <c r="H132" s="16"/>
      <c r="I132" s="16"/>
      <c r="J132" s="56"/>
      <c r="K132" s="56"/>
      <c r="L132" s="56"/>
    </row>
    <row r="133" spans="1:12" s="1" customFormat="1" x14ac:dyDescent="0.2">
      <c r="A133" s="15"/>
      <c r="B133" s="4"/>
      <c r="C133" s="16"/>
      <c r="D133" s="16"/>
      <c r="E133" s="16"/>
      <c r="F133" s="16"/>
      <c r="G133" s="16"/>
      <c r="H133" s="16"/>
      <c r="I133" s="16"/>
      <c r="J133" s="56"/>
      <c r="K133" s="56"/>
      <c r="L133" s="56"/>
    </row>
    <row r="134" spans="1:12" s="1" customFormat="1" x14ac:dyDescent="0.2">
      <c r="A134" s="15"/>
      <c r="B134" s="4"/>
      <c r="C134" s="16"/>
      <c r="D134" s="16"/>
      <c r="E134" s="16"/>
      <c r="F134" s="16"/>
      <c r="G134" s="16"/>
      <c r="H134" s="16"/>
      <c r="I134" s="16"/>
      <c r="J134" s="56"/>
      <c r="K134" s="56"/>
      <c r="L134" s="56"/>
    </row>
    <row r="135" spans="1:12" s="1" customFormat="1" x14ac:dyDescent="0.2">
      <c r="A135" s="15"/>
      <c r="B135" s="4"/>
      <c r="C135" s="16"/>
      <c r="D135" s="16"/>
      <c r="E135" s="16"/>
      <c r="F135" s="16"/>
      <c r="G135" s="16"/>
      <c r="H135" s="16"/>
      <c r="I135" s="16"/>
      <c r="J135" s="56"/>
      <c r="K135" s="56"/>
      <c r="L135" s="56"/>
    </row>
    <row r="136" spans="1:12" s="1" customFormat="1" x14ac:dyDescent="0.2">
      <c r="A136" s="15"/>
      <c r="B136" s="4"/>
      <c r="C136" s="16"/>
      <c r="D136" s="16"/>
      <c r="E136" s="16"/>
      <c r="F136" s="16"/>
      <c r="G136" s="16"/>
      <c r="H136" s="16"/>
      <c r="I136" s="16"/>
      <c r="J136" s="56"/>
      <c r="K136" s="56"/>
      <c r="L136" s="56"/>
    </row>
    <row r="137" spans="1:12" s="1" customFormat="1" x14ac:dyDescent="0.2">
      <c r="A137" s="15"/>
      <c r="B137" s="4"/>
      <c r="C137" s="16"/>
      <c r="D137" s="16"/>
      <c r="E137" s="16"/>
      <c r="F137" s="16"/>
      <c r="G137" s="16"/>
      <c r="H137" s="16"/>
      <c r="I137" s="16"/>
      <c r="J137" s="56"/>
      <c r="K137" s="56"/>
      <c r="L137" s="56"/>
    </row>
    <row r="138" spans="1:12" s="1" customFormat="1" x14ac:dyDescent="0.2">
      <c r="A138" s="15"/>
      <c r="B138" s="4"/>
      <c r="C138" s="16"/>
      <c r="D138" s="16"/>
      <c r="E138" s="16"/>
      <c r="F138" s="16"/>
      <c r="G138" s="16"/>
      <c r="H138" s="16"/>
      <c r="I138" s="16"/>
      <c r="J138" s="56"/>
      <c r="K138" s="56"/>
      <c r="L138" s="56"/>
    </row>
    <row r="139" spans="1:12" s="1" customFormat="1" x14ac:dyDescent="0.2">
      <c r="A139" s="15"/>
      <c r="B139" s="4"/>
      <c r="C139" s="16"/>
      <c r="D139" s="16"/>
      <c r="E139" s="16"/>
      <c r="F139" s="16"/>
      <c r="G139" s="16"/>
      <c r="H139" s="16"/>
      <c r="I139" s="16"/>
      <c r="J139" s="56"/>
      <c r="K139" s="56"/>
      <c r="L139" s="56"/>
    </row>
    <row r="140" spans="1:12" s="1" customFormat="1" x14ac:dyDescent="0.2">
      <c r="A140" s="15"/>
      <c r="B140" s="4"/>
      <c r="C140" s="16"/>
      <c r="D140" s="16"/>
      <c r="E140" s="16"/>
      <c r="F140" s="16"/>
      <c r="G140" s="16"/>
      <c r="H140" s="16"/>
      <c r="I140" s="16"/>
      <c r="J140" s="56"/>
      <c r="K140" s="56"/>
      <c r="L140" s="56"/>
    </row>
    <row r="141" spans="1:12" s="1" customFormat="1" x14ac:dyDescent="0.2">
      <c r="A141" s="15"/>
      <c r="B141" s="4"/>
      <c r="C141" s="16"/>
      <c r="D141" s="16"/>
      <c r="E141" s="16"/>
      <c r="F141" s="16"/>
      <c r="G141" s="16"/>
      <c r="H141" s="16"/>
      <c r="I141" s="16"/>
      <c r="J141" s="56"/>
      <c r="K141" s="56"/>
      <c r="L141" s="56"/>
    </row>
    <row r="142" spans="1:12" s="1" customFormat="1" x14ac:dyDescent="0.2">
      <c r="A142" s="15"/>
      <c r="B142" s="4"/>
      <c r="C142" s="16"/>
      <c r="D142" s="16"/>
      <c r="E142" s="16"/>
      <c r="F142" s="16"/>
      <c r="G142" s="16"/>
      <c r="H142" s="16"/>
      <c r="I142" s="16"/>
      <c r="J142" s="56"/>
      <c r="K142" s="56"/>
      <c r="L142" s="56"/>
    </row>
    <row r="143" spans="1:12" s="1" customFormat="1" x14ac:dyDescent="0.2">
      <c r="A143" s="15"/>
      <c r="B143" s="4"/>
      <c r="C143" s="16"/>
      <c r="D143" s="16"/>
      <c r="E143" s="16"/>
      <c r="F143" s="16"/>
      <c r="G143" s="16"/>
      <c r="H143" s="16"/>
      <c r="I143" s="16"/>
      <c r="J143" s="56"/>
      <c r="K143" s="56"/>
      <c r="L143" s="56"/>
    </row>
    <row r="144" spans="1:12" s="1" customFormat="1" x14ac:dyDescent="0.2">
      <c r="A144" s="15"/>
      <c r="B144" s="4"/>
      <c r="C144" s="16"/>
      <c r="D144" s="16"/>
      <c r="E144" s="16"/>
      <c r="F144" s="16"/>
      <c r="G144" s="16"/>
      <c r="H144" s="16"/>
      <c r="I144" s="16"/>
      <c r="J144" s="56"/>
      <c r="K144" s="56"/>
      <c r="L144" s="56"/>
    </row>
    <row r="145" spans="1:12" s="1" customFormat="1" x14ac:dyDescent="0.2">
      <c r="A145" s="15"/>
      <c r="B145" s="4"/>
      <c r="C145" s="16"/>
      <c r="D145" s="16"/>
      <c r="E145" s="16"/>
      <c r="F145" s="16"/>
      <c r="G145" s="16"/>
      <c r="H145" s="16"/>
      <c r="I145" s="16"/>
      <c r="J145" s="56"/>
      <c r="K145" s="56"/>
      <c r="L145" s="56"/>
    </row>
    <row r="146" spans="1:12" s="1" customFormat="1" x14ac:dyDescent="0.2">
      <c r="A146" s="15"/>
      <c r="B146" s="4"/>
      <c r="C146" s="16"/>
      <c r="D146" s="16"/>
      <c r="E146" s="16"/>
      <c r="F146" s="16"/>
      <c r="G146" s="16"/>
      <c r="H146" s="16"/>
      <c r="I146" s="16"/>
      <c r="J146" s="56"/>
      <c r="K146" s="56"/>
      <c r="L146" s="56"/>
    </row>
    <row r="147" spans="1:12" s="1" customFormat="1" x14ac:dyDescent="0.2">
      <c r="A147" s="15"/>
      <c r="B147" s="4"/>
      <c r="C147" s="16"/>
      <c r="D147" s="16"/>
      <c r="E147" s="16"/>
      <c r="F147" s="16"/>
      <c r="G147" s="16"/>
      <c r="H147" s="16"/>
      <c r="I147" s="16"/>
      <c r="J147" s="56"/>
      <c r="K147" s="56"/>
      <c r="L147" s="56"/>
    </row>
    <row r="148" spans="1:12" s="1" customFormat="1" x14ac:dyDescent="0.2">
      <c r="A148" s="15"/>
      <c r="B148" s="4"/>
      <c r="C148" s="16"/>
      <c r="D148" s="16"/>
      <c r="E148" s="16"/>
      <c r="F148" s="16"/>
      <c r="G148" s="16"/>
      <c r="H148" s="16"/>
      <c r="I148" s="16"/>
      <c r="J148" s="56"/>
      <c r="K148" s="56"/>
      <c r="L148" s="56"/>
    </row>
    <row r="149" spans="1:12" s="1" customFormat="1" x14ac:dyDescent="0.2">
      <c r="A149" s="15"/>
      <c r="B149" s="4"/>
      <c r="C149" s="16"/>
      <c r="D149" s="16"/>
      <c r="E149" s="16"/>
      <c r="F149" s="16"/>
      <c r="G149" s="16"/>
      <c r="H149" s="16"/>
      <c r="I149" s="16"/>
      <c r="J149" s="56"/>
      <c r="K149" s="56"/>
      <c r="L149" s="56"/>
    </row>
    <row r="150" spans="1:12" s="1" customFormat="1" x14ac:dyDescent="0.2">
      <c r="A150" s="15"/>
      <c r="B150" s="4"/>
      <c r="C150" s="16"/>
      <c r="D150" s="16"/>
      <c r="E150" s="16"/>
      <c r="F150" s="16"/>
      <c r="G150" s="16"/>
      <c r="H150" s="16"/>
      <c r="I150" s="16"/>
      <c r="J150" s="56"/>
      <c r="K150" s="56"/>
      <c r="L150" s="56"/>
    </row>
    <row r="151" spans="1:12" s="1" customFormat="1" x14ac:dyDescent="0.2">
      <c r="A151" s="15"/>
      <c r="B151" s="4"/>
      <c r="C151" s="16"/>
      <c r="D151" s="16"/>
      <c r="E151" s="16"/>
      <c r="F151" s="16"/>
      <c r="G151" s="16"/>
      <c r="H151" s="16"/>
      <c r="I151" s="16"/>
      <c r="J151" s="56"/>
      <c r="K151" s="56"/>
      <c r="L151" s="56"/>
    </row>
    <row r="152" spans="1:12" s="1" customFormat="1" x14ac:dyDescent="0.2">
      <c r="A152" s="15"/>
      <c r="B152" s="4"/>
      <c r="C152" s="16"/>
      <c r="D152" s="16"/>
      <c r="E152" s="16"/>
      <c r="F152" s="16"/>
      <c r="G152" s="16"/>
      <c r="H152" s="16"/>
      <c r="I152" s="16"/>
      <c r="J152" s="56"/>
      <c r="K152" s="56"/>
      <c r="L152" s="56"/>
    </row>
    <row r="153" spans="1:12" s="1" customFormat="1" x14ac:dyDescent="0.2">
      <c r="A153" s="15"/>
      <c r="B153" s="4"/>
      <c r="C153" s="16"/>
      <c r="D153" s="16"/>
      <c r="E153" s="16"/>
      <c r="F153" s="16"/>
      <c r="G153" s="16"/>
      <c r="H153" s="16"/>
      <c r="I153" s="16"/>
      <c r="J153" s="56"/>
      <c r="K153" s="56"/>
      <c r="L153" s="56"/>
    </row>
    <row r="154" spans="1:12" s="1" customFormat="1" x14ac:dyDescent="0.2">
      <c r="A154" s="15"/>
      <c r="B154" s="4"/>
      <c r="C154" s="16"/>
      <c r="D154" s="16"/>
      <c r="E154" s="16"/>
      <c r="F154" s="16"/>
      <c r="G154" s="16"/>
      <c r="H154" s="16"/>
      <c r="I154" s="16"/>
      <c r="J154" s="56"/>
      <c r="K154" s="56"/>
      <c r="L154" s="56"/>
    </row>
    <row r="155" spans="1:12" s="1" customFormat="1" x14ac:dyDescent="0.2">
      <c r="A155" s="15"/>
      <c r="B155" s="4"/>
      <c r="C155" s="16"/>
      <c r="D155" s="16"/>
      <c r="E155" s="16"/>
      <c r="F155" s="16"/>
      <c r="G155" s="16"/>
      <c r="H155" s="16"/>
      <c r="I155" s="16"/>
      <c r="J155" s="56"/>
      <c r="K155" s="56"/>
      <c r="L155" s="56"/>
    </row>
    <row r="156" spans="1:12" s="1" customFormat="1" x14ac:dyDescent="0.2">
      <c r="A156" s="15"/>
      <c r="B156" s="4"/>
      <c r="C156" s="16"/>
      <c r="D156" s="16"/>
      <c r="E156" s="16"/>
      <c r="F156" s="16"/>
      <c r="G156" s="16"/>
      <c r="H156" s="16"/>
      <c r="I156" s="16"/>
      <c r="J156" s="56"/>
      <c r="K156" s="56"/>
      <c r="L156" s="56"/>
    </row>
    <row r="157" spans="1:12" s="1" customFormat="1" x14ac:dyDescent="0.2">
      <c r="A157" s="15"/>
      <c r="B157" s="4"/>
      <c r="C157" s="16"/>
      <c r="D157" s="16"/>
      <c r="E157" s="16"/>
      <c r="F157" s="16"/>
      <c r="G157" s="16"/>
      <c r="H157" s="16"/>
      <c r="I157" s="16"/>
      <c r="J157" s="56"/>
      <c r="K157" s="56"/>
      <c r="L157" s="56"/>
    </row>
    <row r="158" spans="1:12" s="1" customFormat="1" x14ac:dyDescent="0.2">
      <c r="A158" s="15"/>
      <c r="B158" s="4"/>
      <c r="C158" s="16"/>
      <c r="D158" s="16"/>
      <c r="E158" s="16"/>
      <c r="F158" s="16"/>
      <c r="G158" s="16"/>
      <c r="H158" s="16"/>
      <c r="I158" s="16"/>
      <c r="J158" s="56"/>
      <c r="K158" s="56"/>
      <c r="L158" s="56"/>
    </row>
    <row r="159" spans="1:12" s="1" customFormat="1" x14ac:dyDescent="0.2">
      <c r="A159" s="15"/>
      <c r="B159" s="4"/>
      <c r="C159" s="16"/>
      <c r="D159" s="16"/>
      <c r="E159" s="16"/>
      <c r="F159" s="16"/>
      <c r="G159" s="16"/>
      <c r="H159" s="16"/>
      <c r="I159" s="16"/>
      <c r="J159" s="56"/>
      <c r="K159" s="56"/>
      <c r="L159" s="56"/>
    </row>
    <row r="160" spans="1:12" s="1" customFormat="1" x14ac:dyDescent="0.2">
      <c r="A160" s="15"/>
      <c r="B160" s="4"/>
      <c r="C160" s="16"/>
      <c r="D160" s="16"/>
      <c r="E160" s="16"/>
      <c r="F160" s="16"/>
      <c r="G160" s="16"/>
      <c r="H160" s="16"/>
      <c r="I160" s="16"/>
      <c r="J160" s="56"/>
      <c r="K160" s="56"/>
      <c r="L160" s="56"/>
    </row>
    <row r="161" spans="1:12" s="1" customFormat="1" x14ac:dyDescent="0.2">
      <c r="A161" s="15"/>
      <c r="B161" s="4"/>
      <c r="C161" s="16"/>
      <c r="D161" s="16"/>
      <c r="E161" s="16"/>
      <c r="F161" s="16"/>
      <c r="G161" s="16"/>
      <c r="H161" s="16"/>
      <c r="I161" s="16"/>
      <c r="J161" s="56"/>
      <c r="K161" s="56"/>
      <c r="L161" s="56"/>
    </row>
    <row r="162" spans="1:12" s="1" customFormat="1" x14ac:dyDescent="0.2">
      <c r="A162" s="15"/>
      <c r="B162" s="4"/>
      <c r="C162" s="16"/>
      <c r="D162" s="16"/>
      <c r="E162" s="16"/>
      <c r="F162" s="16"/>
      <c r="G162" s="16"/>
      <c r="H162" s="16"/>
      <c r="I162" s="16"/>
      <c r="J162" s="56"/>
      <c r="K162" s="56"/>
      <c r="L162" s="56"/>
    </row>
    <row r="163" spans="1:12" s="1" customFormat="1" x14ac:dyDescent="0.2">
      <c r="A163" s="15"/>
      <c r="B163" s="4"/>
      <c r="C163" s="16"/>
      <c r="D163" s="16"/>
      <c r="E163" s="16"/>
      <c r="F163" s="16"/>
      <c r="G163" s="16"/>
      <c r="H163" s="16"/>
      <c r="I163" s="16"/>
      <c r="J163" s="56"/>
      <c r="K163" s="56"/>
      <c r="L163" s="56"/>
    </row>
    <row r="164" spans="1:12" s="1" customFormat="1" x14ac:dyDescent="0.2">
      <c r="A164" s="15"/>
      <c r="B164" s="4"/>
      <c r="C164" s="16"/>
      <c r="D164" s="16"/>
      <c r="E164" s="16"/>
      <c r="F164" s="16"/>
      <c r="G164" s="16"/>
      <c r="H164" s="16"/>
      <c r="I164" s="16"/>
      <c r="J164" s="56"/>
      <c r="K164" s="56"/>
      <c r="L164" s="56"/>
    </row>
    <row r="165" spans="1:12" s="1" customFormat="1" x14ac:dyDescent="0.2">
      <c r="A165" s="15"/>
      <c r="B165" s="4"/>
      <c r="C165" s="16"/>
      <c r="D165" s="16"/>
      <c r="E165" s="16"/>
      <c r="F165" s="16"/>
      <c r="G165" s="16"/>
      <c r="H165" s="16"/>
      <c r="I165" s="16"/>
      <c r="J165" s="56"/>
      <c r="K165" s="56"/>
      <c r="L165" s="56"/>
    </row>
    <row r="166" spans="1:12" s="1" customFormat="1" x14ac:dyDescent="0.2">
      <c r="A166" s="15"/>
      <c r="B166" s="4"/>
      <c r="C166" s="16"/>
      <c r="D166" s="16"/>
      <c r="E166" s="16"/>
      <c r="F166" s="16"/>
      <c r="G166" s="16"/>
      <c r="H166" s="16"/>
      <c r="I166" s="16"/>
      <c r="J166" s="56"/>
      <c r="K166" s="56"/>
      <c r="L166" s="56"/>
    </row>
    <row r="167" spans="1:12" s="1" customFormat="1" x14ac:dyDescent="0.2">
      <c r="A167" s="15"/>
      <c r="B167" s="4"/>
      <c r="C167" s="16"/>
      <c r="D167" s="16"/>
      <c r="E167" s="16"/>
      <c r="F167" s="16"/>
      <c r="G167" s="16"/>
      <c r="H167" s="16"/>
      <c r="I167" s="16"/>
      <c r="J167" s="56"/>
      <c r="K167" s="56"/>
      <c r="L167" s="56"/>
    </row>
    <row r="168" spans="1:12" s="1" customFormat="1" x14ac:dyDescent="0.2">
      <c r="A168" s="15"/>
      <c r="B168" s="4"/>
      <c r="C168" s="16"/>
      <c r="D168" s="16"/>
      <c r="E168" s="16"/>
      <c r="F168" s="16"/>
      <c r="G168" s="16"/>
      <c r="H168" s="16"/>
      <c r="I168" s="16"/>
      <c r="J168" s="56"/>
      <c r="K168" s="56"/>
      <c r="L168" s="56"/>
    </row>
    <row r="169" spans="1:12" s="1" customFormat="1" x14ac:dyDescent="0.2">
      <c r="A169" s="15"/>
      <c r="B169" s="4"/>
      <c r="C169" s="16"/>
      <c r="D169" s="16"/>
      <c r="E169" s="16"/>
      <c r="F169" s="16"/>
      <c r="G169" s="16"/>
      <c r="H169" s="16"/>
      <c r="I169" s="16"/>
      <c r="J169" s="56"/>
      <c r="K169" s="56"/>
      <c r="L169" s="56"/>
    </row>
    <row r="170" spans="1:12" s="1" customFormat="1" x14ac:dyDescent="0.2">
      <c r="A170" s="15"/>
      <c r="B170" s="4"/>
      <c r="C170" s="16"/>
      <c r="D170" s="16"/>
      <c r="E170" s="16"/>
      <c r="F170" s="16"/>
      <c r="G170" s="16"/>
      <c r="H170" s="16"/>
      <c r="I170" s="16"/>
      <c r="J170" s="56"/>
      <c r="K170" s="56"/>
      <c r="L170" s="56"/>
    </row>
    <row r="171" spans="1:12" s="1" customFormat="1" x14ac:dyDescent="0.2">
      <c r="A171" s="15"/>
      <c r="B171" s="4"/>
      <c r="C171" s="16"/>
      <c r="D171" s="16"/>
      <c r="E171" s="16"/>
      <c r="F171" s="16"/>
      <c r="G171" s="16"/>
      <c r="H171" s="16"/>
      <c r="I171" s="16"/>
      <c r="J171" s="56"/>
      <c r="K171" s="56"/>
      <c r="L171" s="56"/>
    </row>
    <row r="172" spans="1:12" s="1" customFormat="1" x14ac:dyDescent="0.2">
      <c r="A172" s="15"/>
      <c r="B172" s="4"/>
      <c r="C172" s="16"/>
      <c r="D172" s="16"/>
      <c r="E172" s="16"/>
      <c r="F172" s="16"/>
      <c r="G172" s="16"/>
      <c r="H172" s="16"/>
      <c r="I172" s="16"/>
      <c r="J172" s="56"/>
      <c r="K172" s="56"/>
      <c r="L172" s="56"/>
    </row>
    <row r="173" spans="1:12" s="1" customFormat="1" x14ac:dyDescent="0.2">
      <c r="A173" s="15"/>
      <c r="B173" s="4"/>
      <c r="C173" s="16"/>
      <c r="D173" s="16"/>
      <c r="E173" s="16"/>
      <c r="F173" s="16"/>
      <c r="G173" s="16"/>
      <c r="H173" s="16"/>
      <c r="I173" s="16"/>
      <c r="J173" s="56"/>
      <c r="K173" s="56"/>
      <c r="L173" s="56"/>
    </row>
    <row r="174" spans="1:12" s="1" customFormat="1" x14ac:dyDescent="0.2">
      <c r="A174" s="15"/>
      <c r="B174" s="4"/>
      <c r="C174" s="16"/>
      <c r="D174" s="16"/>
      <c r="E174" s="16"/>
      <c r="F174" s="16"/>
      <c r="G174" s="16"/>
      <c r="H174" s="16"/>
      <c r="I174" s="16"/>
      <c r="J174" s="56"/>
      <c r="K174" s="56"/>
      <c r="L174" s="56"/>
    </row>
    <row r="175" spans="1:12" s="1" customFormat="1" x14ac:dyDescent="0.2">
      <c r="A175" s="15"/>
      <c r="B175" s="4"/>
      <c r="C175" s="16"/>
      <c r="D175" s="16"/>
      <c r="E175" s="16"/>
      <c r="F175" s="16"/>
      <c r="G175" s="16"/>
      <c r="H175" s="16"/>
      <c r="I175" s="16"/>
      <c r="J175" s="56"/>
      <c r="K175" s="56"/>
      <c r="L175" s="56"/>
    </row>
    <row r="176" spans="1:12" s="1" customFormat="1" x14ac:dyDescent="0.2">
      <c r="A176" s="15"/>
      <c r="B176" s="4"/>
      <c r="C176" s="16"/>
      <c r="D176" s="16"/>
      <c r="E176" s="16"/>
      <c r="F176" s="16"/>
      <c r="G176" s="16"/>
      <c r="H176" s="16"/>
      <c r="I176" s="16"/>
      <c r="J176" s="56"/>
      <c r="K176" s="56"/>
      <c r="L176" s="56"/>
    </row>
    <row r="177" spans="1:12" s="1" customFormat="1" x14ac:dyDescent="0.2">
      <c r="A177" s="15"/>
      <c r="B177" s="4"/>
      <c r="C177" s="16"/>
      <c r="D177" s="16"/>
      <c r="E177" s="16"/>
      <c r="F177" s="16"/>
      <c r="G177" s="16"/>
      <c r="H177" s="16"/>
      <c r="I177" s="16"/>
      <c r="J177" s="56"/>
      <c r="K177" s="56"/>
      <c r="L177" s="56"/>
    </row>
    <row r="178" spans="1:12" s="1" customFormat="1" x14ac:dyDescent="0.2">
      <c r="A178" s="15"/>
      <c r="B178" s="4"/>
      <c r="C178" s="16"/>
      <c r="D178" s="16"/>
      <c r="E178" s="16"/>
      <c r="F178" s="16"/>
      <c r="G178" s="16"/>
      <c r="H178" s="16"/>
      <c r="I178" s="16"/>
      <c r="J178" s="56"/>
      <c r="K178" s="56"/>
      <c r="L178" s="56"/>
    </row>
    <row r="179" spans="1:12" s="1" customFormat="1" x14ac:dyDescent="0.2">
      <c r="A179" s="15"/>
      <c r="B179" s="4"/>
      <c r="C179" s="16"/>
      <c r="D179" s="16"/>
      <c r="E179" s="16"/>
      <c r="F179" s="16"/>
      <c r="G179" s="16"/>
      <c r="H179" s="16"/>
      <c r="I179" s="16"/>
      <c r="J179" s="56"/>
      <c r="K179" s="56"/>
      <c r="L179" s="56"/>
    </row>
    <row r="180" spans="1:12" s="1" customFormat="1" x14ac:dyDescent="0.2">
      <c r="A180" s="15"/>
      <c r="B180" s="4"/>
      <c r="C180" s="16"/>
      <c r="D180" s="16"/>
      <c r="E180" s="16"/>
      <c r="F180" s="16"/>
      <c r="G180" s="16"/>
      <c r="H180" s="16"/>
      <c r="I180" s="16"/>
      <c r="J180" s="56"/>
      <c r="K180" s="56"/>
      <c r="L180" s="56"/>
    </row>
    <row r="181" spans="1:12" s="1" customFormat="1" x14ac:dyDescent="0.2">
      <c r="A181" s="15"/>
      <c r="B181" s="4"/>
      <c r="C181" s="16"/>
      <c r="D181" s="16"/>
      <c r="E181" s="16"/>
      <c r="F181" s="16"/>
      <c r="G181" s="16"/>
      <c r="H181" s="16"/>
      <c r="I181" s="16"/>
      <c r="J181" s="56"/>
      <c r="K181" s="56"/>
      <c r="L181" s="56"/>
    </row>
    <row r="182" spans="1:12" s="1" customFormat="1" x14ac:dyDescent="0.2">
      <c r="A182" s="15"/>
      <c r="B182" s="4"/>
      <c r="C182" s="16"/>
      <c r="D182" s="16"/>
      <c r="E182" s="16"/>
      <c r="F182" s="16"/>
      <c r="G182" s="16"/>
      <c r="H182" s="16"/>
      <c r="I182" s="16"/>
      <c r="J182" s="56"/>
      <c r="K182" s="56"/>
      <c r="L182" s="56"/>
    </row>
    <row r="183" spans="1:12" s="1" customFormat="1" x14ac:dyDescent="0.2">
      <c r="A183" s="15"/>
      <c r="B183" s="4"/>
      <c r="C183" s="16"/>
      <c r="D183" s="16"/>
      <c r="E183" s="16"/>
      <c r="F183" s="16"/>
      <c r="G183" s="16"/>
      <c r="H183" s="16"/>
      <c r="I183" s="16"/>
      <c r="J183" s="56"/>
      <c r="K183" s="56"/>
      <c r="L183" s="56"/>
    </row>
    <row r="184" spans="1:12" s="1" customFormat="1" x14ac:dyDescent="0.2">
      <c r="A184" s="15"/>
      <c r="B184" s="4"/>
      <c r="C184" s="16"/>
      <c r="D184" s="16"/>
      <c r="E184" s="16"/>
      <c r="F184" s="16"/>
      <c r="G184" s="16"/>
      <c r="H184" s="16"/>
      <c r="I184" s="16"/>
      <c r="J184" s="56"/>
      <c r="K184" s="56"/>
      <c r="L184" s="56"/>
    </row>
    <row r="185" spans="1:12" s="1" customFormat="1" x14ac:dyDescent="0.2">
      <c r="A185" s="15"/>
      <c r="B185" s="4"/>
      <c r="C185" s="16"/>
      <c r="D185" s="16"/>
      <c r="E185" s="16"/>
      <c r="F185" s="16"/>
      <c r="G185" s="16"/>
      <c r="H185" s="16"/>
      <c r="I185" s="16"/>
      <c r="J185" s="56"/>
      <c r="K185" s="56"/>
      <c r="L185" s="56"/>
    </row>
    <row r="186" spans="1:12" s="1" customFormat="1" x14ac:dyDescent="0.2">
      <c r="A186" s="15"/>
      <c r="B186" s="4"/>
      <c r="C186" s="16"/>
      <c r="D186" s="16"/>
      <c r="E186" s="16"/>
      <c r="F186" s="16"/>
      <c r="G186" s="16"/>
      <c r="H186" s="16"/>
      <c r="I186" s="16"/>
      <c r="J186" s="56"/>
      <c r="K186" s="56"/>
      <c r="L186" s="56"/>
    </row>
    <row r="187" spans="1:12" s="1" customFormat="1" x14ac:dyDescent="0.2">
      <c r="A187" s="15"/>
      <c r="B187" s="4"/>
      <c r="C187" s="16"/>
      <c r="D187" s="16"/>
      <c r="E187" s="16"/>
      <c r="F187" s="16"/>
      <c r="G187" s="16"/>
      <c r="H187" s="16"/>
      <c r="I187" s="16"/>
      <c r="J187" s="56"/>
      <c r="K187" s="56"/>
      <c r="L187" s="56"/>
    </row>
    <row r="188" spans="1:12" s="1" customFormat="1" x14ac:dyDescent="0.2">
      <c r="A188" s="15"/>
      <c r="B188" s="4"/>
      <c r="C188" s="16"/>
      <c r="D188" s="16"/>
      <c r="E188" s="16"/>
      <c r="F188" s="16"/>
      <c r="G188" s="16"/>
      <c r="H188" s="16"/>
      <c r="I188" s="16"/>
      <c r="J188" s="56"/>
      <c r="K188" s="56"/>
      <c r="L188" s="56"/>
    </row>
    <row r="189" spans="1:12" s="1" customFormat="1" x14ac:dyDescent="0.2">
      <c r="A189" s="15"/>
      <c r="B189" s="4"/>
      <c r="C189" s="16"/>
      <c r="D189" s="16"/>
      <c r="E189" s="16"/>
      <c r="F189" s="16"/>
      <c r="G189" s="16"/>
      <c r="H189" s="16"/>
      <c r="I189" s="16"/>
      <c r="J189" s="56"/>
      <c r="K189" s="56"/>
      <c r="L189" s="56"/>
    </row>
    <row r="190" spans="1:12" s="1" customFormat="1" x14ac:dyDescent="0.2">
      <c r="A190" s="15"/>
      <c r="B190" s="4"/>
      <c r="C190" s="16"/>
      <c r="D190" s="16"/>
      <c r="E190" s="16"/>
      <c r="F190" s="16"/>
      <c r="G190" s="16"/>
      <c r="H190" s="16"/>
      <c r="I190" s="16"/>
      <c r="J190" s="56"/>
      <c r="K190" s="56"/>
      <c r="L190" s="56"/>
    </row>
    <row r="191" spans="1:12" s="1" customFormat="1" x14ac:dyDescent="0.2">
      <c r="A191" s="15"/>
      <c r="B191" s="4"/>
      <c r="C191" s="16"/>
      <c r="D191" s="16"/>
      <c r="E191" s="16"/>
      <c r="F191" s="16"/>
      <c r="G191" s="16"/>
      <c r="H191" s="16"/>
      <c r="I191" s="16"/>
      <c r="J191" s="56"/>
      <c r="K191" s="56"/>
      <c r="L191" s="56"/>
    </row>
    <row r="192" spans="1:12" s="1" customFormat="1" x14ac:dyDescent="0.2">
      <c r="A192" s="15"/>
      <c r="B192" s="4"/>
      <c r="C192" s="16"/>
      <c r="D192" s="16"/>
      <c r="E192" s="16"/>
      <c r="F192" s="16"/>
      <c r="G192" s="16"/>
      <c r="H192" s="16"/>
      <c r="I192" s="16"/>
      <c r="J192" s="56"/>
      <c r="K192" s="56"/>
      <c r="L192" s="56"/>
    </row>
    <row r="193" spans="1:12" s="1" customFormat="1" x14ac:dyDescent="0.2">
      <c r="A193" s="15"/>
      <c r="B193" s="4"/>
      <c r="C193" s="16"/>
      <c r="D193" s="16"/>
      <c r="E193" s="16"/>
      <c r="F193" s="16"/>
      <c r="G193" s="16"/>
      <c r="H193" s="16"/>
      <c r="I193" s="16"/>
      <c r="J193" s="56"/>
      <c r="K193" s="56"/>
      <c r="L193" s="56"/>
    </row>
    <row r="194" spans="1:12" s="1" customFormat="1" x14ac:dyDescent="0.2">
      <c r="A194" s="15"/>
      <c r="B194" s="4"/>
      <c r="C194" s="16"/>
      <c r="D194" s="16"/>
      <c r="E194" s="16"/>
      <c r="F194" s="16"/>
      <c r="G194" s="16"/>
      <c r="H194" s="16"/>
      <c r="I194" s="16"/>
      <c r="J194" s="56"/>
      <c r="K194" s="56"/>
      <c r="L194" s="56"/>
    </row>
    <row r="195" spans="1:12" s="1" customFormat="1" x14ac:dyDescent="0.2">
      <c r="A195" s="15"/>
      <c r="B195" s="4"/>
      <c r="C195" s="16"/>
      <c r="D195" s="16"/>
      <c r="E195" s="16"/>
      <c r="F195" s="16"/>
      <c r="G195" s="16"/>
      <c r="H195" s="16"/>
      <c r="I195" s="16"/>
      <c r="J195" s="56"/>
      <c r="K195" s="56"/>
      <c r="L195" s="56"/>
    </row>
    <row r="196" spans="1:12" s="1" customFormat="1" x14ac:dyDescent="0.2">
      <c r="A196" s="15"/>
      <c r="B196" s="4"/>
      <c r="C196" s="16"/>
      <c r="D196" s="16"/>
      <c r="E196" s="16"/>
      <c r="F196" s="16"/>
      <c r="G196" s="16"/>
      <c r="H196" s="16"/>
      <c r="I196" s="16"/>
      <c r="J196" s="56"/>
      <c r="K196" s="56"/>
      <c r="L196" s="56"/>
    </row>
    <row r="197" spans="1:12" s="1" customFormat="1" x14ac:dyDescent="0.2">
      <c r="A197" s="15"/>
      <c r="B197" s="4"/>
      <c r="C197" s="16"/>
      <c r="D197" s="16"/>
      <c r="E197" s="16"/>
      <c r="F197" s="16"/>
      <c r="G197" s="16"/>
      <c r="H197" s="16"/>
      <c r="I197" s="16"/>
      <c r="J197" s="56"/>
      <c r="K197" s="56"/>
      <c r="L197" s="56"/>
    </row>
    <row r="198" spans="1:12" s="1" customFormat="1" x14ac:dyDescent="0.2">
      <c r="A198" s="15"/>
      <c r="B198" s="4"/>
      <c r="C198" s="16"/>
      <c r="D198" s="16"/>
      <c r="E198" s="16"/>
      <c r="F198" s="16"/>
      <c r="G198" s="16"/>
      <c r="H198" s="16"/>
      <c r="I198" s="16"/>
      <c r="J198" s="56"/>
      <c r="K198" s="56"/>
      <c r="L198" s="56"/>
    </row>
    <row r="199" spans="1:12" s="1" customFormat="1" x14ac:dyDescent="0.2">
      <c r="A199" s="15"/>
      <c r="B199" s="4"/>
      <c r="C199" s="16"/>
      <c r="D199" s="16"/>
      <c r="E199" s="16"/>
      <c r="F199" s="16"/>
      <c r="G199" s="16"/>
      <c r="H199" s="16"/>
      <c r="I199" s="16"/>
      <c r="J199" s="56"/>
      <c r="K199" s="56"/>
      <c r="L199" s="56"/>
    </row>
    <row r="200" spans="1:12" s="1" customFormat="1" x14ac:dyDescent="0.2">
      <c r="A200" s="15"/>
      <c r="B200" s="4"/>
      <c r="C200" s="16"/>
      <c r="D200" s="16"/>
      <c r="E200" s="16"/>
      <c r="F200" s="16"/>
      <c r="G200" s="16"/>
      <c r="H200" s="16"/>
      <c r="I200" s="16"/>
      <c r="J200" s="56"/>
      <c r="K200" s="56"/>
      <c r="L200" s="56"/>
    </row>
    <row r="201" spans="1:12" s="1" customFormat="1" x14ac:dyDescent="0.2">
      <c r="A201" s="15"/>
      <c r="B201" s="4"/>
      <c r="C201" s="16"/>
      <c r="D201" s="16"/>
      <c r="E201" s="16"/>
      <c r="F201" s="16"/>
      <c r="G201" s="16"/>
      <c r="H201" s="16"/>
      <c r="I201" s="16"/>
      <c r="J201" s="56"/>
      <c r="K201" s="56"/>
      <c r="L201" s="56"/>
    </row>
    <row r="202" spans="1:12" s="1" customFormat="1" x14ac:dyDescent="0.2">
      <c r="A202" s="15"/>
      <c r="B202" s="4"/>
      <c r="C202" s="16"/>
      <c r="D202" s="16"/>
      <c r="E202" s="16"/>
      <c r="F202" s="16"/>
      <c r="G202" s="16"/>
      <c r="H202" s="16"/>
      <c r="I202" s="16"/>
      <c r="J202" s="56"/>
      <c r="K202" s="56"/>
      <c r="L202" s="56"/>
    </row>
    <row r="203" spans="1:12" s="1" customFormat="1" x14ac:dyDescent="0.2">
      <c r="A203" s="15"/>
      <c r="B203" s="4"/>
      <c r="C203" s="16"/>
      <c r="D203" s="16"/>
      <c r="E203" s="16"/>
      <c r="F203" s="16"/>
      <c r="G203" s="16"/>
      <c r="H203" s="16"/>
      <c r="I203" s="16"/>
      <c r="J203" s="56"/>
      <c r="K203" s="56"/>
      <c r="L203" s="56"/>
    </row>
    <row r="204" spans="1:12" s="1" customFormat="1" x14ac:dyDescent="0.2">
      <c r="A204" s="15"/>
      <c r="B204" s="4"/>
      <c r="C204" s="16"/>
      <c r="D204" s="16"/>
      <c r="E204" s="16"/>
      <c r="F204" s="16"/>
      <c r="G204" s="16"/>
      <c r="H204" s="16"/>
      <c r="I204" s="16"/>
      <c r="J204" s="56"/>
      <c r="K204" s="56"/>
      <c r="L204" s="56"/>
    </row>
    <row r="205" spans="1:12" s="1" customFormat="1" x14ac:dyDescent="0.2">
      <c r="A205" s="15"/>
      <c r="B205" s="4"/>
      <c r="C205" s="16"/>
      <c r="D205" s="16"/>
      <c r="E205" s="16"/>
      <c r="F205" s="16"/>
      <c r="G205" s="16"/>
      <c r="H205" s="16"/>
      <c r="I205" s="16"/>
      <c r="J205" s="56"/>
      <c r="K205" s="56"/>
      <c r="L205" s="56"/>
    </row>
    <row r="206" spans="1:12" s="1" customFormat="1" x14ac:dyDescent="0.2">
      <c r="A206" s="15"/>
      <c r="B206" s="4"/>
      <c r="C206" s="16"/>
      <c r="D206" s="16"/>
      <c r="E206" s="16"/>
      <c r="F206" s="16"/>
      <c r="G206" s="16"/>
      <c r="H206" s="16"/>
      <c r="I206" s="16"/>
      <c r="J206" s="56"/>
      <c r="K206" s="56"/>
      <c r="L206" s="56"/>
    </row>
    <row r="207" spans="1:12" s="1" customFormat="1" x14ac:dyDescent="0.2">
      <c r="A207" s="15"/>
      <c r="B207" s="4"/>
      <c r="C207" s="16"/>
      <c r="D207" s="16"/>
      <c r="E207" s="16"/>
      <c r="F207" s="16"/>
      <c r="G207" s="16"/>
      <c r="H207" s="16"/>
      <c r="I207" s="16"/>
      <c r="J207" s="56"/>
      <c r="K207" s="56"/>
      <c r="L207" s="56"/>
    </row>
    <row r="208" spans="1:12" s="1" customFormat="1" x14ac:dyDescent="0.2">
      <c r="A208" s="15"/>
      <c r="B208" s="4"/>
      <c r="C208" s="16"/>
      <c r="D208" s="16"/>
      <c r="E208" s="16"/>
      <c r="F208" s="16"/>
      <c r="G208" s="16"/>
      <c r="H208" s="16"/>
      <c r="I208" s="16"/>
      <c r="J208" s="56"/>
      <c r="K208" s="56"/>
      <c r="L208" s="56"/>
    </row>
    <row r="209" spans="1:12" s="1" customFormat="1" x14ac:dyDescent="0.2">
      <c r="A209" s="15"/>
      <c r="B209" s="4"/>
      <c r="C209" s="16"/>
      <c r="D209" s="16"/>
      <c r="E209" s="16"/>
      <c r="F209" s="16"/>
      <c r="G209" s="16"/>
      <c r="H209" s="16"/>
      <c r="I209" s="16"/>
      <c r="J209" s="56"/>
      <c r="K209" s="56"/>
      <c r="L209" s="56"/>
    </row>
    <row r="210" spans="1:12" s="1" customFormat="1" x14ac:dyDescent="0.2">
      <c r="A210" s="15"/>
      <c r="B210" s="4"/>
      <c r="C210" s="16"/>
      <c r="D210" s="16"/>
      <c r="E210" s="16"/>
      <c r="F210" s="16"/>
      <c r="G210" s="16"/>
      <c r="H210" s="16"/>
      <c r="I210" s="16"/>
      <c r="J210" s="56"/>
      <c r="K210" s="56"/>
      <c r="L210" s="56"/>
    </row>
    <row r="211" spans="1:12" s="1" customFormat="1" x14ac:dyDescent="0.2">
      <c r="A211" s="15"/>
      <c r="B211" s="4"/>
      <c r="C211" s="16"/>
      <c r="D211" s="16"/>
      <c r="E211" s="16"/>
      <c r="F211" s="16"/>
      <c r="G211" s="16"/>
      <c r="H211" s="16"/>
      <c r="I211" s="16"/>
      <c r="J211" s="56"/>
      <c r="K211" s="56"/>
      <c r="L211" s="56"/>
    </row>
    <row r="212" spans="1:12" s="1" customFormat="1" x14ac:dyDescent="0.2">
      <c r="A212" s="15"/>
      <c r="B212" s="4"/>
      <c r="C212" s="16"/>
      <c r="D212" s="16"/>
      <c r="E212" s="16"/>
      <c r="F212" s="16"/>
      <c r="G212" s="16"/>
      <c r="H212" s="16"/>
      <c r="I212" s="16"/>
      <c r="J212" s="56"/>
      <c r="K212" s="56"/>
      <c r="L212" s="56"/>
    </row>
    <row r="213" spans="1:12" s="1" customFormat="1" x14ac:dyDescent="0.2">
      <c r="A213" s="15"/>
      <c r="B213" s="4"/>
      <c r="C213" s="16"/>
      <c r="D213" s="16"/>
      <c r="E213" s="16"/>
      <c r="F213" s="16"/>
      <c r="G213" s="16"/>
      <c r="H213" s="16"/>
      <c r="I213" s="16"/>
      <c r="J213" s="56"/>
      <c r="K213" s="56"/>
      <c r="L213" s="56"/>
    </row>
    <row r="214" spans="1:12" s="1" customFormat="1" x14ac:dyDescent="0.2">
      <c r="A214" s="15"/>
      <c r="B214" s="4"/>
      <c r="C214" s="16"/>
      <c r="D214" s="16"/>
      <c r="E214" s="16"/>
      <c r="F214" s="16"/>
      <c r="G214" s="16"/>
      <c r="H214" s="16"/>
      <c r="I214" s="16"/>
      <c r="J214" s="56"/>
      <c r="K214" s="56"/>
      <c r="L214" s="56"/>
    </row>
    <row r="215" spans="1:12" s="1" customFormat="1" x14ac:dyDescent="0.2">
      <c r="A215" s="15"/>
      <c r="B215" s="4"/>
      <c r="C215" s="16"/>
      <c r="D215" s="16"/>
      <c r="E215" s="16"/>
      <c r="F215" s="16"/>
      <c r="G215" s="16"/>
      <c r="H215" s="16"/>
      <c r="I215" s="16"/>
      <c r="J215" s="56"/>
      <c r="K215" s="56"/>
      <c r="L215" s="56"/>
    </row>
    <row r="216" spans="1:12" s="1" customFormat="1" x14ac:dyDescent="0.2">
      <c r="A216" s="15"/>
      <c r="B216" s="4"/>
      <c r="C216" s="16"/>
      <c r="D216" s="16"/>
      <c r="E216" s="16"/>
      <c r="F216" s="16"/>
      <c r="G216" s="16"/>
      <c r="H216" s="16"/>
      <c r="I216" s="16"/>
      <c r="J216" s="56"/>
      <c r="K216" s="56"/>
      <c r="L216" s="56"/>
    </row>
    <row r="217" spans="1:12" s="1" customFormat="1" x14ac:dyDescent="0.2">
      <c r="A217" s="15"/>
      <c r="B217" s="4"/>
      <c r="C217" s="16"/>
      <c r="D217" s="16"/>
      <c r="E217" s="16"/>
      <c r="F217" s="16"/>
      <c r="G217" s="16"/>
      <c r="H217" s="16"/>
      <c r="I217" s="16"/>
      <c r="J217" s="56"/>
      <c r="K217" s="56"/>
      <c r="L217" s="56"/>
    </row>
    <row r="218" spans="1:12" s="1" customFormat="1" x14ac:dyDescent="0.2">
      <c r="A218" s="15"/>
      <c r="B218" s="4"/>
      <c r="C218" s="16"/>
      <c r="D218" s="16"/>
      <c r="E218" s="16"/>
      <c r="F218" s="16"/>
      <c r="G218" s="16"/>
      <c r="H218" s="16"/>
      <c r="I218" s="16"/>
      <c r="J218" s="56"/>
      <c r="K218" s="56"/>
      <c r="L218" s="56"/>
    </row>
    <row r="219" spans="1:12" s="1" customFormat="1" x14ac:dyDescent="0.2">
      <c r="A219" s="15"/>
      <c r="B219" s="4"/>
      <c r="C219" s="16"/>
      <c r="D219" s="16"/>
      <c r="E219" s="16"/>
      <c r="F219" s="16"/>
      <c r="G219" s="16"/>
      <c r="H219" s="16"/>
      <c r="I219" s="16"/>
      <c r="J219" s="56"/>
      <c r="K219" s="56"/>
      <c r="L219" s="56"/>
    </row>
    <row r="220" spans="1:12" s="1" customFormat="1" x14ac:dyDescent="0.2">
      <c r="A220" s="15"/>
      <c r="B220" s="4"/>
      <c r="C220" s="16"/>
      <c r="D220" s="16"/>
      <c r="E220" s="16"/>
      <c r="F220" s="16"/>
      <c r="G220" s="16"/>
      <c r="H220" s="16"/>
      <c r="I220" s="16"/>
      <c r="J220" s="56"/>
      <c r="K220" s="56"/>
      <c r="L220" s="56"/>
    </row>
    <row r="221" spans="1:12" s="1" customFormat="1" x14ac:dyDescent="0.2">
      <c r="A221" s="15"/>
      <c r="B221" s="4"/>
      <c r="C221" s="16"/>
      <c r="D221" s="16"/>
      <c r="E221" s="16"/>
      <c r="F221" s="16"/>
      <c r="G221" s="16"/>
      <c r="H221" s="16"/>
      <c r="I221" s="16"/>
      <c r="J221" s="56"/>
      <c r="K221" s="56"/>
      <c r="L221" s="56"/>
    </row>
    <row r="222" spans="1:12" s="1" customFormat="1" x14ac:dyDescent="0.2">
      <c r="A222" s="15"/>
      <c r="B222" s="4"/>
      <c r="C222" s="16"/>
      <c r="D222" s="16"/>
      <c r="E222" s="16"/>
      <c r="F222" s="16"/>
      <c r="G222" s="16"/>
      <c r="H222" s="16"/>
      <c r="I222" s="16"/>
      <c r="J222" s="56"/>
      <c r="K222" s="56"/>
      <c r="L222" s="56"/>
    </row>
    <row r="223" spans="1:12" s="1" customFormat="1" x14ac:dyDescent="0.2">
      <c r="A223" s="15"/>
      <c r="B223" s="4"/>
      <c r="C223" s="16"/>
      <c r="D223" s="16"/>
      <c r="E223" s="16"/>
      <c r="F223" s="16"/>
      <c r="G223" s="16"/>
      <c r="H223" s="16"/>
      <c r="I223" s="16"/>
      <c r="J223" s="56"/>
      <c r="K223" s="56"/>
      <c r="L223" s="56"/>
    </row>
    <row r="224" spans="1:12" s="1" customFormat="1" x14ac:dyDescent="0.2">
      <c r="A224" s="15"/>
      <c r="B224" s="4"/>
      <c r="C224" s="16"/>
      <c r="D224" s="16"/>
      <c r="E224" s="16"/>
      <c r="F224" s="16"/>
      <c r="G224" s="16"/>
      <c r="H224" s="16"/>
      <c r="I224" s="16"/>
      <c r="J224" s="56"/>
      <c r="K224" s="56"/>
      <c r="L224" s="56"/>
    </row>
    <row r="225" spans="1:12" s="1" customFormat="1" x14ac:dyDescent="0.2">
      <c r="A225" s="15"/>
      <c r="B225" s="4"/>
      <c r="C225" s="16"/>
      <c r="D225" s="16"/>
      <c r="E225" s="16"/>
      <c r="F225" s="16"/>
      <c r="G225" s="16"/>
      <c r="H225" s="16"/>
      <c r="I225" s="16"/>
      <c r="J225" s="56"/>
      <c r="K225" s="56"/>
      <c r="L225" s="56"/>
    </row>
    <row r="226" spans="1:12" s="1" customFormat="1" x14ac:dyDescent="0.2">
      <c r="A226" s="15"/>
      <c r="B226" s="4"/>
      <c r="C226" s="16"/>
      <c r="D226" s="16"/>
      <c r="E226" s="16"/>
      <c r="F226" s="16"/>
      <c r="G226" s="16"/>
      <c r="H226" s="16"/>
      <c r="I226" s="16"/>
      <c r="J226" s="56"/>
      <c r="K226" s="56"/>
      <c r="L226" s="56"/>
    </row>
    <row r="227" spans="1:12" s="1" customFormat="1" x14ac:dyDescent="0.2">
      <c r="A227" s="15"/>
      <c r="B227" s="4"/>
      <c r="C227" s="16"/>
      <c r="D227" s="16"/>
      <c r="E227" s="16"/>
      <c r="F227" s="16"/>
      <c r="G227" s="16"/>
      <c r="H227" s="16"/>
      <c r="I227" s="16"/>
      <c r="J227" s="56"/>
      <c r="K227" s="56"/>
      <c r="L227" s="56"/>
    </row>
    <row r="228" spans="1:12" s="1" customFormat="1" x14ac:dyDescent="0.2">
      <c r="A228" s="15"/>
      <c r="B228" s="4"/>
      <c r="C228" s="16"/>
      <c r="D228" s="16"/>
      <c r="E228" s="16"/>
      <c r="F228" s="16"/>
      <c r="G228" s="16"/>
      <c r="H228" s="16"/>
      <c r="I228" s="16"/>
      <c r="J228" s="56"/>
      <c r="K228" s="56"/>
      <c r="L228" s="56"/>
    </row>
    <row r="229" spans="1:12" s="1" customFormat="1" x14ac:dyDescent="0.2">
      <c r="A229" s="15"/>
      <c r="B229" s="4"/>
      <c r="C229" s="16"/>
      <c r="D229" s="16"/>
      <c r="E229" s="16"/>
      <c r="F229" s="16"/>
      <c r="G229" s="16"/>
      <c r="H229" s="16"/>
      <c r="I229" s="16"/>
      <c r="J229" s="56"/>
      <c r="K229" s="56"/>
      <c r="L229" s="56"/>
    </row>
    <row r="230" spans="1:12" s="1" customFormat="1" x14ac:dyDescent="0.2">
      <c r="A230" s="15"/>
      <c r="B230" s="4"/>
      <c r="C230" s="16"/>
      <c r="D230" s="16"/>
      <c r="E230" s="16"/>
      <c r="F230" s="16"/>
      <c r="G230" s="16"/>
      <c r="H230" s="16"/>
      <c r="I230" s="16"/>
      <c r="J230" s="56"/>
      <c r="K230" s="56"/>
      <c r="L230" s="56"/>
    </row>
    <row r="231" spans="1:12" s="1" customFormat="1" x14ac:dyDescent="0.2">
      <c r="A231" s="15"/>
      <c r="B231" s="4"/>
      <c r="C231" s="16"/>
      <c r="D231" s="16"/>
      <c r="E231" s="16"/>
      <c r="F231" s="16"/>
      <c r="G231" s="16"/>
      <c r="H231" s="16"/>
      <c r="I231" s="16"/>
      <c r="J231" s="56"/>
      <c r="K231" s="56"/>
      <c r="L231" s="56"/>
    </row>
    <row r="232" spans="1:12" s="1" customFormat="1" x14ac:dyDescent="0.2">
      <c r="A232" s="15"/>
      <c r="B232" s="4"/>
      <c r="C232" s="16"/>
      <c r="D232" s="16"/>
      <c r="E232" s="16"/>
      <c r="F232" s="16"/>
      <c r="G232" s="16"/>
      <c r="H232" s="16"/>
      <c r="I232" s="16"/>
      <c r="J232" s="56"/>
      <c r="K232" s="56"/>
      <c r="L232" s="56"/>
    </row>
    <row r="233" spans="1:12" s="1" customFormat="1" x14ac:dyDescent="0.2">
      <c r="A233" s="15"/>
      <c r="B233" s="4"/>
      <c r="C233" s="16"/>
      <c r="D233" s="16"/>
      <c r="E233" s="16"/>
      <c r="F233" s="16"/>
      <c r="G233" s="16"/>
      <c r="H233" s="16"/>
      <c r="I233" s="16"/>
      <c r="J233" s="56"/>
      <c r="K233" s="56"/>
      <c r="L233" s="56"/>
    </row>
    <row r="234" spans="1:12" s="1" customFormat="1" x14ac:dyDescent="0.2">
      <c r="A234" s="15"/>
      <c r="B234" s="4"/>
      <c r="C234" s="16"/>
      <c r="D234" s="16"/>
      <c r="E234" s="16"/>
      <c r="F234" s="16"/>
      <c r="G234" s="16"/>
      <c r="H234" s="16"/>
      <c r="I234" s="16"/>
      <c r="J234" s="56"/>
      <c r="K234" s="56"/>
      <c r="L234" s="56"/>
    </row>
    <row r="235" spans="1:12" s="1" customFormat="1" x14ac:dyDescent="0.2">
      <c r="A235" s="15"/>
      <c r="B235" s="4"/>
      <c r="C235" s="16"/>
      <c r="D235" s="16"/>
      <c r="E235" s="16"/>
      <c r="F235" s="16"/>
      <c r="G235" s="16"/>
      <c r="H235" s="16"/>
      <c r="I235" s="16"/>
      <c r="J235" s="56"/>
      <c r="K235" s="56"/>
      <c r="L235" s="56"/>
    </row>
    <row r="236" spans="1:12" s="1" customFormat="1" x14ac:dyDescent="0.2">
      <c r="A236" s="15"/>
      <c r="B236" s="4"/>
      <c r="C236" s="16"/>
      <c r="D236" s="16"/>
      <c r="E236" s="16"/>
      <c r="F236" s="16"/>
      <c r="G236" s="16"/>
      <c r="H236" s="16"/>
      <c r="I236" s="16"/>
      <c r="J236" s="56"/>
      <c r="K236" s="56"/>
      <c r="L236" s="56"/>
    </row>
    <row r="237" spans="1:12" s="1" customFormat="1" x14ac:dyDescent="0.2">
      <c r="A237" s="15"/>
      <c r="B237" s="4"/>
      <c r="C237" s="16"/>
      <c r="D237" s="16"/>
      <c r="E237" s="16"/>
      <c r="F237" s="16"/>
      <c r="G237" s="16"/>
      <c r="H237" s="16"/>
      <c r="I237" s="16"/>
      <c r="J237" s="56"/>
      <c r="K237" s="56"/>
      <c r="L237" s="56"/>
    </row>
    <row r="238" spans="1:12" s="1" customFormat="1" x14ac:dyDescent="0.2">
      <c r="A238" s="15"/>
      <c r="B238" s="4"/>
      <c r="C238" s="16"/>
      <c r="D238" s="16"/>
      <c r="E238" s="16"/>
      <c r="F238" s="16"/>
      <c r="G238" s="16"/>
      <c r="H238" s="16"/>
      <c r="I238" s="16"/>
      <c r="J238" s="56"/>
      <c r="K238" s="56"/>
      <c r="L238" s="56"/>
    </row>
    <row r="239" spans="1:12" s="1" customFormat="1" x14ac:dyDescent="0.2">
      <c r="A239" s="15"/>
      <c r="B239" s="4"/>
      <c r="C239" s="16"/>
      <c r="D239" s="16"/>
      <c r="E239" s="16"/>
      <c r="F239" s="16"/>
      <c r="G239" s="16"/>
      <c r="H239" s="16"/>
      <c r="I239" s="16"/>
      <c r="J239" s="56"/>
      <c r="K239" s="56"/>
      <c r="L239" s="56"/>
    </row>
    <row r="240" spans="1:12" s="1" customFormat="1" x14ac:dyDescent="0.2">
      <c r="A240" s="15"/>
      <c r="B240" s="4"/>
      <c r="C240" s="16"/>
      <c r="D240" s="16"/>
      <c r="E240" s="16"/>
      <c r="F240" s="16"/>
      <c r="G240" s="16"/>
      <c r="H240" s="16"/>
      <c r="I240" s="16"/>
      <c r="J240" s="56"/>
      <c r="K240" s="56"/>
      <c r="L240" s="56"/>
    </row>
    <row r="241" spans="1:12" s="1" customFormat="1" x14ac:dyDescent="0.2">
      <c r="A241" s="15"/>
      <c r="B241" s="4"/>
      <c r="C241" s="16"/>
      <c r="D241" s="16"/>
      <c r="E241" s="16"/>
      <c r="F241" s="16"/>
      <c r="G241" s="16"/>
      <c r="H241" s="16"/>
      <c r="I241" s="16"/>
      <c r="J241" s="56"/>
      <c r="K241" s="56"/>
      <c r="L241" s="56"/>
    </row>
    <row r="242" spans="1:12" s="1" customFormat="1" x14ac:dyDescent="0.2">
      <c r="A242" s="15"/>
      <c r="B242" s="4"/>
      <c r="C242" s="16"/>
      <c r="D242" s="16"/>
      <c r="E242" s="16"/>
      <c r="F242" s="16"/>
      <c r="G242" s="16"/>
      <c r="H242" s="16"/>
      <c r="I242" s="16"/>
      <c r="J242" s="56"/>
      <c r="K242" s="56"/>
      <c r="L242" s="56"/>
    </row>
    <row r="243" spans="1:12" s="1" customFormat="1" x14ac:dyDescent="0.2">
      <c r="A243" s="15"/>
      <c r="B243" s="4"/>
      <c r="C243" s="16"/>
      <c r="D243" s="16"/>
      <c r="E243" s="16"/>
      <c r="F243" s="16"/>
      <c r="G243" s="16"/>
      <c r="H243" s="16"/>
      <c r="I243" s="16"/>
      <c r="J243" s="56"/>
      <c r="K243" s="56"/>
      <c r="L243" s="56"/>
    </row>
    <row r="244" spans="1:12" s="1" customFormat="1" x14ac:dyDescent="0.2">
      <c r="A244" s="15"/>
      <c r="B244" s="4"/>
      <c r="C244" s="16"/>
      <c r="D244" s="16"/>
      <c r="E244" s="16"/>
      <c r="F244" s="16"/>
      <c r="G244" s="16"/>
      <c r="H244" s="16"/>
      <c r="I244" s="16"/>
      <c r="J244" s="56"/>
      <c r="K244" s="56"/>
      <c r="L244" s="56"/>
    </row>
    <row r="245" spans="1:12" s="1" customFormat="1" x14ac:dyDescent="0.2">
      <c r="A245" s="15"/>
      <c r="B245" s="4"/>
      <c r="C245" s="16"/>
      <c r="D245" s="16"/>
      <c r="E245" s="16"/>
      <c r="F245" s="16"/>
      <c r="G245" s="16"/>
      <c r="H245" s="16"/>
      <c r="I245" s="16"/>
      <c r="J245" s="56"/>
      <c r="K245" s="56"/>
      <c r="L245" s="56"/>
    </row>
    <row r="246" spans="1:12" s="1" customFormat="1" x14ac:dyDescent="0.2">
      <c r="A246" s="15"/>
      <c r="B246" s="4"/>
      <c r="C246" s="16"/>
      <c r="D246" s="16"/>
      <c r="E246" s="16"/>
      <c r="F246" s="16"/>
      <c r="G246" s="16"/>
      <c r="H246" s="16"/>
      <c r="I246" s="16"/>
      <c r="J246" s="56"/>
      <c r="K246" s="56"/>
      <c r="L246" s="56"/>
    </row>
    <row r="247" spans="1:12" s="1" customFormat="1" x14ac:dyDescent="0.2">
      <c r="A247" s="15"/>
      <c r="B247" s="4"/>
      <c r="C247" s="16"/>
      <c r="D247" s="16"/>
      <c r="E247" s="16"/>
      <c r="F247" s="16"/>
      <c r="G247" s="16"/>
      <c r="H247" s="16"/>
      <c r="I247" s="16"/>
      <c r="J247" s="56"/>
      <c r="K247" s="56"/>
      <c r="L247" s="56"/>
    </row>
    <row r="248" spans="1:12" s="1" customFormat="1" x14ac:dyDescent="0.2">
      <c r="A248" s="15"/>
      <c r="B248" s="4"/>
      <c r="C248" s="16"/>
      <c r="D248" s="16"/>
      <c r="E248" s="16"/>
      <c r="F248" s="16"/>
      <c r="G248" s="16"/>
      <c r="H248" s="16"/>
      <c r="I248" s="16"/>
      <c r="J248" s="56"/>
      <c r="K248" s="56"/>
      <c r="L248" s="56"/>
    </row>
    <row r="249" spans="1:12" s="1" customFormat="1" x14ac:dyDescent="0.2">
      <c r="A249" s="15"/>
      <c r="B249" s="4"/>
      <c r="C249" s="16"/>
      <c r="D249" s="16"/>
      <c r="E249" s="16"/>
      <c r="F249" s="16"/>
      <c r="G249" s="16"/>
      <c r="H249" s="16"/>
      <c r="I249" s="16"/>
      <c r="J249" s="56"/>
      <c r="K249" s="56"/>
      <c r="L249" s="56"/>
    </row>
    <row r="250" spans="1:12" s="1" customFormat="1" x14ac:dyDescent="0.2">
      <c r="A250" s="15"/>
      <c r="B250" s="4"/>
      <c r="C250" s="16"/>
      <c r="D250" s="16"/>
      <c r="E250" s="16"/>
      <c r="F250" s="16"/>
      <c r="G250" s="16"/>
      <c r="H250" s="16"/>
      <c r="I250" s="16"/>
      <c r="J250" s="56"/>
      <c r="K250" s="56"/>
      <c r="L250" s="56"/>
    </row>
    <row r="251" spans="1:12" s="1" customFormat="1" x14ac:dyDescent="0.2">
      <c r="A251" s="15"/>
      <c r="B251" s="4"/>
      <c r="C251" s="16"/>
      <c r="D251" s="16"/>
      <c r="E251" s="16"/>
      <c r="F251" s="16"/>
      <c r="G251" s="16"/>
      <c r="H251" s="16"/>
      <c r="I251" s="16"/>
      <c r="J251" s="56"/>
      <c r="K251" s="56"/>
      <c r="L251" s="56"/>
    </row>
    <row r="252" spans="1:12" s="1" customFormat="1" x14ac:dyDescent="0.2">
      <c r="A252" s="15"/>
      <c r="B252" s="4"/>
      <c r="C252" s="16"/>
      <c r="D252" s="16"/>
      <c r="E252" s="16"/>
      <c r="F252" s="16"/>
      <c r="G252" s="16"/>
      <c r="H252" s="16"/>
      <c r="I252" s="16"/>
      <c r="J252" s="56"/>
      <c r="K252" s="56"/>
      <c r="L252" s="56"/>
    </row>
    <row r="253" spans="1:12" s="1" customFormat="1" x14ac:dyDescent="0.2">
      <c r="A253" s="15"/>
      <c r="B253" s="4"/>
      <c r="C253" s="16"/>
      <c r="D253" s="16"/>
      <c r="E253" s="16"/>
      <c r="F253" s="16"/>
      <c r="G253" s="16"/>
      <c r="H253" s="16"/>
      <c r="I253" s="16"/>
      <c r="J253" s="56"/>
      <c r="K253" s="56"/>
      <c r="L253" s="56"/>
    </row>
    <row r="254" spans="1:12" s="1" customFormat="1" x14ac:dyDescent="0.2">
      <c r="A254" s="15"/>
      <c r="B254" s="4"/>
      <c r="C254" s="16"/>
      <c r="D254" s="16"/>
      <c r="E254" s="16"/>
      <c r="F254" s="16"/>
      <c r="G254" s="16"/>
      <c r="H254" s="16"/>
      <c r="I254" s="16"/>
      <c r="J254" s="56"/>
      <c r="K254" s="56"/>
      <c r="L254" s="56"/>
    </row>
    <row r="255" spans="1:12" s="1" customFormat="1" x14ac:dyDescent="0.2">
      <c r="A255" s="15"/>
      <c r="B255" s="4"/>
      <c r="C255" s="16"/>
      <c r="D255" s="16"/>
      <c r="E255" s="16"/>
      <c r="F255" s="16"/>
      <c r="G255" s="16"/>
      <c r="H255" s="16"/>
      <c r="I255" s="16"/>
      <c r="J255" s="56"/>
      <c r="K255" s="56"/>
      <c r="L255" s="56"/>
    </row>
    <row r="256" spans="1:12" s="1" customFormat="1" x14ac:dyDescent="0.2">
      <c r="A256" s="15"/>
      <c r="B256" s="4"/>
      <c r="C256" s="16"/>
      <c r="D256" s="16"/>
      <c r="E256" s="16"/>
      <c r="F256" s="16"/>
      <c r="G256" s="16"/>
      <c r="H256" s="16"/>
      <c r="I256" s="16"/>
      <c r="J256" s="56"/>
      <c r="K256" s="56"/>
      <c r="L256" s="56"/>
    </row>
    <row r="257" spans="1:12" s="1" customFormat="1" x14ac:dyDescent="0.2">
      <c r="A257" s="15"/>
      <c r="B257" s="4"/>
      <c r="C257" s="16"/>
      <c r="D257" s="16"/>
      <c r="E257" s="16"/>
      <c r="F257" s="16"/>
      <c r="G257" s="16"/>
      <c r="H257" s="16"/>
      <c r="I257" s="16"/>
      <c r="J257" s="56"/>
      <c r="K257" s="56"/>
      <c r="L257" s="56"/>
    </row>
    <row r="258" spans="1:12" s="1" customFormat="1" x14ac:dyDescent="0.2">
      <c r="A258" s="15"/>
      <c r="B258" s="4"/>
      <c r="C258" s="16"/>
      <c r="D258" s="16"/>
      <c r="E258" s="16"/>
      <c r="F258" s="16"/>
      <c r="G258" s="16"/>
      <c r="H258" s="16"/>
      <c r="I258" s="16"/>
      <c r="J258" s="56"/>
      <c r="K258" s="56"/>
      <c r="L258" s="56"/>
    </row>
    <row r="259" spans="1:12" s="1" customFormat="1" x14ac:dyDescent="0.2">
      <c r="A259" s="15"/>
      <c r="B259" s="4"/>
      <c r="C259" s="16"/>
      <c r="D259" s="16"/>
      <c r="E259" s="16"/>
      <c r="F259" s="16"/>
      <c r="G259" s="16"/>
      <c r="H259" s="16"/>
      <c r="I259" s="16"/>
      <c r="J259" s="56"/>
      <c r="K259" s="56"/>
      <c r="L259" s="56"/>
    </row>
    <row r="260" spans="1:12" s="1" customFormat="1" x14ac:dyDescent="0.2">
      <c r="A260" s="15"/>
      <c r="B260" s="4"/>
      <c r="C260" s="16"/>
      <c r="D260" s="16"/>
      <c r="E260" s="16"/>
      <c r="F260" s="16"/>
      <c r="G260" s="16"/>
      <c r="H260" s="16"/>
      <c r="I260" s="16"/>
      <c r="J260" s="56"/>
      <c r="K260" s="56"/>
      <c r="L260" s="56"/>
    </row>
    <row r="261" spans="1:12" s="1" customFormat="1" x14ac:dyDescent="0.2">
      <c r="A261" s="15"/>
      <c r="B261" s="4"/>
      <c r="C261" s="16"/>
      <c r="D261" s="16"/>
      <c r="E261" s="16"/>
      <c r="F261" s="16"/>
      <c r="G261" s="16"/>
      <c r="H261" s="16"/>
      <c r="I261" s="16"/>
      <c r="J261" s="56"/>
      <c r="K261" s="56"/>
      <c r="L261" s="56"/>
    </row>
    <row r="262" spans="1:12" s="1" customFormat="1" x14ac:dyDescent="0.2">
      <c r="A262" s="15"/>
      <c r="B262" s="4"/>
      <c r="C262" s="16"/>
      <c r="D262" s="16"/>
      <c r="E262" s="16"/>
      <c r="F262" s="16"/>
      <c r="G262" s="16"/>
      <c r="H262" s="16"/>
      <c r="I262" s="16"/>
      <c r="J262" s="56"/>
      <c r="K262" s="56"/>
      <c r="L262" s="56"/>
    </row>
    <row r="263" spans="1:12" s="1" customFormat="1" x14ac:dyDescent="0.2">
      <c r="A263" s="15"/>
      <c r="B263" s="4"/>
      <c r="C263" s="16"/>
      <c r="D263" s="16"/>
      <c r="E263" s="16"/>
      <c r="F263" s="16"/>
      <c r="G263" s="16"/>
      <c r="H263" s="16"/>
      <c r="I263" s="16"/>
      <c r="J263" s="56"/>
      <c r="K263" s="56"/>
      <c r="L263" s="56"/>
    </row>
    <row r="264" spans="1:12" s="1" customFormat="1" x14ac:dyDescent="0.2">
      <c r="A264" s="15"/>
      <c r="B264" s="4"/>
      <c r="C264" s="16"/>
      <c r="D264" s="16"/>
      <c r="E264" s="16"/>
      <c r="F264" s="16"/>
      <c r="G264" s="16"/>
      <c r="H264" s="16"/>
      <c r="I264" s="16"/>
      <c r="J264" s="56"/>
      <c r="K264" s="56"/>
      <c r="L264" s="56"/>
    </row>
    <row r="265" spans="1:12" s="1" customFormat="1" x14ac:dyDescent="0.2">
      <c r="A265" s="15"/>
      <c r="B265" s="4"/>
      <c r="C265" s="16"/>
      <c r="D265" s="16"/>
      <c r="E265" s="16"/>
      <c r="F265" s="16"/>
      <c r="G265" s="16"/>
      <c r="H265" s="16"/>
      <c r="I265" s="16"/>
      <c r="J265" s="56"/>
      <c r="K265" s="56"/>
      <c r="L265" s="56"/>
    </row>
    <row r="266" spans="1:12" s="1" customFormat="1" x14ac:dyDescent="0.2">
      <c r="A266" s="15"/>
      <c r="B266" s="4"/>
      <c r="C266" s="16"/>
      <c r="D266" s="16"/>
      <c r="E266" s="16"/>
      <c r="F266" s="16"/>
      <c r="G266" s="16"/>
      <c r="H266" s="16"/>
      <c r="I266" s="16"/>
      <c r="J266" s="56"/>
      <c r="K266" s="56"/>
      <c r="L266" s="56"/>
    </row>
    <row r="267" spans="1:12" s="1" customFormat="1" x14ac:dyDescent="0.2">
      <c r="A267" s="15"/>
      <c r="B267" s="4"/>
      <c r="C267" s="16"/>
      <c r="D267" s="16"/>
      <c r="E267" s="16"/>
      <c r="F267" s="16"/>
      <c r="G267" s="16"/>
      <c r="H267" s="16"/>
      <c r="I267" s="16"/>
      <c r="J267" s="56"/>
      <c r="K267" s="56"/>
      <c r="L267" s="56"/>
    </row>
    <row r="268" spans="1:12" s="1" customFormat="1" x14ac:dyDescent="0.2">
      <c r="A268" s="15"/>
      <c r="B268" s="4"/>
      <c r="C268" s="16"/>
      <c r="D268" s="16"/>
      <c r="E268" s="16"/>
      <c r="F268" s="16"/>
      <c r="G268" s="16"/>
      <c r="H268" s="16"/>
      <c r="I268" s="16"/>
      <c r="J268" s="56"/>
      <c r="K268" s="56"/>
      <c r="L268" s="56"/>
    </row>
    <row r="269" spans="1:12" s="1" customFormat="1" x14ac:dyDescent="0.2">
      <c r="A269" s="15"/>
      <c r="B269" s="4"/>
      <c r="C269" s="16"/>
      <c r="D269" s="16"/>
      <c r="E269" s="16"/>
      <c r="F269" s="16"/>
      <c r="G269" s="16"/>
      <c r="H269" s="16"/>
      <c r="I269" s="16"/>
      <c r="J269" s="56"/>
      <c r="K269" s="56"/>
      <c r="L269" s="56"/>
    </row>
    <row r="270" spans="1:12" s="1" customFormat="1" x14ac:dyDescent="0.2">
      <c r="A270" s="15"/>
      <c r="B270" s="4"/>
      <c r="C270" s="16"/>
      <c r="D270" s="16"/>
      <c r="E270" s="16"/>
      <c r="F270" s="16"/>
      <c r="G270" s="16"/>
      <c r="H270" s="16"/>
      <c r="I270" s="16"/>
      <c r="J270" s="56"/>
      <c r="K270" s="56"/>
      <c r="L270" s="56"/>
    </row>
    <row r="271" spans="1:12" s="1" customFormat="1" x14ac:dyDescent="0.2">
      <c r="A271" s="15"/>
      <c r="B271" s="4"/>
      <c r="C271" s="16"/>
      <c r="D271" s="16"/>
      <c r="E271" s="16"/>
      <c r="F271" s="16"/>
      <c r="G271" s="16"/>
      <c r="H271" s="16"/>
      <c r="I271" s="16"/>
      <c r="J271" s="56"/>
      <c r="K271" s="56"/>
      <c r="L271" s="56"/>
    </row>
    <row r="272" spans="1:12" s="1" customFormat="1" x14ac:dyDescent="0.2">
      <c r="A272" s="15"/>
      <c r="B272" s="4"/>
      <c r="C272" s="16"/>
      <c r="D272" s="16"/>
      <c r="E272" s="16"/>
      <c r="F272" s="16"/>
      <c r="G272" s="16"/>
      <c r="H272" s="16"/>
      <c r="I272" s="16"/>
      <c r="J272" s="56"/>
      <c r="K272" s="56"/>
      <c r="L272" s="56"/>
    </row>
    <row r="273" spans="1:12" s="1" customFormat="1" x14ac:dyDescent="0.2">
      <c r="A273" s="15"/>
      <c r="B273" s="4"/>
      <c r="C273" s="16"/>
      <c r="D273" s="16"/>
      <c r="E273" s="16"/>
      <c r="F273" s="16"/>
      <c r="G273" s="16"/>
      <c r="H273" s="16"/>
      <c r="I273" s="16"/>
      <c r="J273" s="56"/>
      <c r="K273" s="56"/>
      <c r="L273" s="56"/>
    </row>
    <row r="274" spans="1:12" s="1" customFormat="1" x14ac:dyDescent="0.2">
      <c r="A274" s="15"/>
      <c r="B274" s="4"/>
      <c r="C274" s="16"/>
      <c r="D274" s="16"/>
      <c r="E274" s="16"/>
      <c r="F274" s="16"/>
      <c r="G274" s="16"/>
      <c r="H274" s="16"/>
      <c r="I274" s="16"/>
      <c r="J274" s="56"/>
      <c r="K274" s="56"/>
      <c r="L274" s="56"/>
    </row>
    <row r="275" spans="1:12" s="1" customFormat="1" x14ac:dyDescent="0.2">
      <c r="A275" s="15"/>
      <c r="B275" s="4"/>
      <c r="C275" s="16"/>
      <c r="D275" s="16"/>
      <c r="E275" s="16"/>
      <c r="F275" s="16"/>
      <c r="G275" s="16"/>
      <c r="H275" s="16"/>
      <c r="I275" s="16"/>
      <c r="J275" s="56"/>
      <c r="K275" s="56"/>
      <c r="L275" s="56"/>
    </row>
    <row r="276" spans="1:12" s="1" customFormat="1" x14ac:dyDescent="0.2">
      <c r="A276" s="15"/>
      <c r="B276" s="4"/>
      <c r="C276" s="16"/>
      <c r="D276" s="16"/>
      <c r="E276" s="16"/>
      <c r="F276" s="16"/>
      <c r="G276" s="16"/>
      <c r="H276" s="16"/>
      <c r="I276" s="16"/>
      <c r="J276" s="56"/>
      <c r="K276" s="56"/>
      <c r="L276" s="56"/>
    </row>
    <row r="277" spans="1:12" s="1" customFormat="1" x14ac:dyDescent="0.2">
      <c r="A277" s="15"/>
      <c r="B277" s="4"/>
      <c r="C277" s="16"/>
      <c r="D277" s="16"/>
      <c r="E277" s="16"/>
      <c r="F277" s="16"/>
      <c r="G277" s="16"/>
      <c r="H277" s="16"/>
      <c r="I277" s="16"/>
      <c r="J277" s="56"/>
      <c r="K277" s="56"/>
      <c r="L277" s="56"/>
    </row>
    <row r="278" spans="1:12" s="1" customFormat="1" x14ac:dyDescent="0.2">
      <c r="A278" s="15"/>
      <c r="B278" s="4"/>
      <c r="C278" s="16"/>
      <c r="D278" s="16"/>
      <c r="E278" s="16"/>
      <c r="F278" s="16"/>
      <c r="G278" s="16"/>
      <c r="H278" s="16"/>
      <c r="I278" s="16"/>
      <c r="J278" s="56"/>
      <c r="K278" s="56"/>
      <c r="L278" s="56"/>
    </row>
    <row r="279" spans="1:12" s="1" customFormat="1" x14ac:dyDescent="0.2">
      <c r="A279" s="15"/>
      <c r="B279" s="4"/>
      <c r="C279" s="16"/>
      <c r="D279" s="16"/>
      <c r="E279" s="16"/>
      <c r="F279" s="16"/>
      <c r="G279" s="16"/>
      <c r="H279" s="16"/>
      <c r="I279" s="16"/>
      <c r="J279" s="56"/>
      <c r="K279" s="56"/>
      <c r="L279" s="56"/>
    </row>
    <row r="280" spans="1:12" s="1" customFormat="1" x14ac:dyDescent="0.2">
      <c r="A280" s="15"/>
      <c r="B280" s="4"/>
      <c r="C280" s="16"/>
      <c r="D280" s="16"/>
      <c r="E280" s="16"/>
      <c r="F280" s="16"/>
      <c r="G280" s="16"/>
      <c r="H280" s="16"/>
      <c r="I280" s="16"/>
      <c r="J280" s="56"/>
      <c r="K280" s="56"/>
      <c r="L280" s="56"/>
    </row>
    <row r="281" spans="1:12" s="1" customFormat="1" x14ac:dyDescent="0.2">
      <c r="A281" s="15"/>
      <c r="B281" s="4"/>
      <c r="C281" s="16"/>
      <c r="D281" s="16"/>
      <c r="E281" s="16"/>
      <c r="F281" s="16"/>
      <c r="G281" s="16"/>
      <c r="H281" s="16"/>
      <c r="I281" s="16"/>
      <c r="J281" s="56"/>
      <c r="K281" s="56"/>
      <c r="L281" s="56"/>
    </row>
    <row r="282" spans="1:12" s="1" customFormat="1" x14ac:dyDescent="0.2">
      <c r="A282" s="15"/>
      <c r="B282" s="4"/>
      <c r="C282" s="16"/>
      <c r="D282" s="16"/>
      <c r="E282" s="16"/>
      <c r="F282" s="16"/>
      <c r="G282" s="16"/>
      <c r="H282" s="16"/>
      <c r="I282" s="16"/>
      <c r="J282" s="56"/>
      <c r="K282" s="56"/>
      <c r="L282" s="56"/>
    </row>
    <row r="283" spans="1:12" s="1" customFormat="1" x14ac:dyDescent="0.2">
      <c r="A283" s="15"/>
      <c r="B283" s="4"/>
      <c r="C283" s="16"/>
      <c r="D283" s="16"/>
      <c r="E283" s="16"/>
      <c r="F283" s="16"/>
      <c r="G283" s="16"/>
      <c r="H283" s="16"/>
      <c r="I283" s="16"/>
      <c r="J283" s="56"/>
      <c r="K283" s="56"/>
      <c r="L283" s="56"/>
    </row>
    <row r="284" spans="1:12" s="1" customFormat="1" x14ac:dyDescent="0.2">
      <c r="A284" s="15"/>
      <c r="B284" s="4"/>
      <c r="C284" s="16"/>
      <c r="D284" s="16"/>
      <c r="E284" s="16"/>
      <c r="F284" s="16"/>
      <c r="G284" s="16"/>
      <c r="H284" s="16"/>
      <c r="I284" s="16"/>
      <c r="J284" s="56"/>
      <c r="K284" s="56"/>
      <c r="L284" s="56"/>
    </row>
    <row r="285" spans="1:12" s="1" customFormat="1" x14ac:dyDescent="0.2">
      <c r="A285" s="15"/>
      <c r="B285" s="4"/>
      <c r="C285" s="16"/>
      <c r="D285" s="16"/>
      <c r="E285" s="16"/>
      <c r="F285" s="16"/>
      <c r="G285" s="16"/>
      <c r="H285" s="16"/>
      <c r="I285" s="16"/>
      <c r="J285" s="56"/>
      <c r="K285" s="56"/>
      <c r="L285" s="56"/>
    </row>
    <row r="286" spans="1:12" s="1" customFormat="1" x14ac:dyDescent="0.2">
      <c r="A286" s="15"/>
      <c r="B286" s="4"/>
      <c r="C286" s="16"/>
      <c r="D286" s="16"/>
      <c r="E286" s="16"/>
      <c r="F286" s="16"/>
      <c r="G286" s="16"/>
      <c r="H286" s="16"/>
      <c r="I286" s="16"/>
      <c r="J286" s="56"/>
      <c r="K286" s="56"/>
      <c r="L286" s="56"/>
    </row>
    <row r="287" spans="1:12" s="1" customFormat="1" x14ac:dyDescent="0.2">
      <c r="A287" s="15"/>
      <c r="B287" s="4"/>
      <c r="C287" s="16"/>
      <c r="D287" s="16"/>
      <c r="E287" s="16"/>
      <c r="F287" s="16"/>
      <c r="G287" s="16"/>
      <c r="H287" s="16"/>
      <c r="I287" s="16"/>
      <c r="J287" s="56"/>
      <c r="K287" s="56"/>
      <c r="L287" s="56"/>
    </row>
    <row r="288" spans="1:12" s="1" customFormat="1" x14ac:dyDescent="0.2">
      <c r="A288" s="15"/>
      <c r="B288" s="4"/>
      <c r="C288" s="16"/>
      <c r="D288" s="16"/>
      <c r="E288" s="16"/>
      <c r="F288" s="16"/>
      <c r="G288" s="16"/>
      <c r="H288" s="16"/>
      <c r="I288" s="16"/>
      <c r="J288" s="56"/>
      <c r="K288" s="56"/>
      <c r="L288" s="56"/>
    </row>
    <row r="289" spans="1:12" s="1" customFormat="1" x14ac:dyDescent="0.2">
      <c r="A289" s="15"/>
      <c r="B289" s="4"/>
      <c r="C289" s="16"/>
      <c r="D289" s="16"/>
      <c r="E289" s="16"/>
      <c r="F289" s="16"/>
      <c r="G289" s="16"/>
      <c r="H289" s="16"/>
      <c r="I289" s="16"/>
      <c r="J289" s="56"/>
      <c r="K289" s="56"/>
      <c r="L289" s="56"/>
    </row>
    <row r="290" spans="1:12" s="1" customFormat="1" x14ac:dyDescent="0.2">
      <c r="A290" s="15"/>
      <c r="B290" s="4"/>
      <c r="C290" s="16"/>
      <c r="D290" s="16"/>
      <c r="E290" s="16"/>
      <c r="F290" s="16"/>
      <c r="G290" s="16"/>
      <c r="H290" s="16"/>
      <c r="I290" s="16"/>
      <c r="J290" s="56"/>
      <c r="K290" s="56"/>
      <c r="L290" s="56"/>
    </row>
    <row r="291" spans="1:12" s="1" customFormat="1" x14ac:dyDescent="0.2">
      <c r="A291" s="15"/>
      <c r="B291" s="4"/>
      <c r="C291" s="16"/>
      <c r="D291" s="16"/>
      <c r="E291" s="16"/>
      <c r="F291" s="16"/>
      <c r="G291" s="16"/>
      <c r="H291" s="16"/>
      <c r="I291" s="16"/>
      <c r="J291" s="56"/>
      <c r="K291" s="56"/>
      <c r="L291" s="56"/>
    </row>
    <row r="292" spans="1:12" s="1" customFormat="1" x14ac:dyDescent="0.2">
      <c r="A292" s="15"/>
      <c r="B292" s="4"/>
      <c r="C292" s="16"/>
      <c r="D292" s="16"/>
      <c r="E292" s="16"/>
      <c r="F292" s="16"/>
      <c r="G292" s="16"/>
      <c r="H292" s="16"/>
      <c r="I292" s="16"/>
      <c r="J292" s="56"/>
      <c r="K292" s="56"/>
      <c r="L292" s="56"/>
    </row>
    <row r="293" spans="1:12" s="1" customFormat="1" x14ac:dyDescent="0.2">
      <c r="A293" s="15"/>
      <c r="B293" s="4"/>
      <c r="C293" s="16"/>
      <c r="D293" s="16"/>
      <c r="E293" s="16"/>
      <c r="F293" s="16"/>
      <c r="G293" s="16"/>
      <c r="H293" s="16"/>
      <c r="I293" s="16"/>
      <c r="J293" s="56"/>
      <c r="K293" s="56"/>
      <c r="L293" s="56"/>
    </row>
    <row r="294" spans="1:12" s="1" customFormat="1" x14ac:dyDescent="0.2">
      <c r="A294" s="15"/>
      <c r="B294" s="4"/>
      <c r="C294" s="16"/>
      <c r="D294" s="16"/>
      <c r="E294" s="16"/>
      <c r="F294" s="16"/>
      <c r="G294" s="16"/>
      <c r="H294" s="16"/>
      <c r="I294" s="16"/>
      <c r="J294" s="56"/>
      <c r="K294" s="56"/>
      <c r="L294" s="56"/>
    </row>
    <row r="295" spans="1:12" s="1" customFormat="1" x14ac:dyDescent="0.2">
      <c r="A295" s="15"/>
      <c r="B295" s="4"/>
      <c r="C295" s="16"/>
      <c r="D295" s="16"/>
      <c r="E295" s="16"/>
      <c r="F295" s="16"/>
      <c r="G295" s="16"/>
      <c r="H295" s="16"/>
      <c r="I295" s="16"/>
      <c r="J295" s="56"/>
      <c r="K295" s="56"/>
      <c r="L295" s="56"/>
    </row>
    <row r="296" spans="1:12" s="1" customFormat="1" x14ac:dyDescent="0.2">
      <c r="A296" s="15"/>
      <c r="B296" s="4"/>
      <c r="C296" s="16"/>
      <c r="D296" s="16"/>
      <c r="E296" s="16"/>
      <c r="F296" s="16"/>
      <c r="G296" s="16"/>
      <c r="H296" s="16"/>
      <c r="I296" s="16"/>
      <c r="J296" s="56"/>
      <c r="K296" s="56"/>
      <c r="L296" s="56"/>
    </row>
    <row r="297" spans="1:12" s="1" customFormat="1" x14ac:dyDescent="0.2">
      <c r="A297" s="15"/>
      <c r="B297" s="4"/>
      <c r="C297" s="16"/>
      <c r="D297" s="16"/>
      <c r="E297" s="16"/>
      <c r="F297" s="16"/>
      <c r="G297" s="16"/>
      <c r="H297" s="16"/>
      <c r="I297" s="16"/>
      <c r="J297" s="56"/>
      <c r="K297" s="56"/>
      <c r="L297" s="56"/>
    </row>
    <row r="298" spans="1:12" s="1" customFormat="1" x14ac:dyDescent="0.2">
      <c r="A298" s="15"/>
      <c r="B298" s="4"/>
      <c r="C298" s="16"/>
      <c r="D298" s="16"/>
      <c r="E298" s="16"/>
      <c r="F298" s="16"/>
      <c r="G298" s="16"/>
      <c r="H298" s="16"/>
      <c r="I298" s="16"/>
      <c r="J298" s="56"/>
      <c r="K298" s="56"/>
      <c r="L298" s="56"/>
    </row>
    <row r="299" spans="1:12" s="1" customFormat="1" x14ac:dyDescent="0.2">
      <c r="A299" s="15"/>
      <c r="B299" s="4"/>
      <c r="C299" s="16"/>
      <c r="D299" s="16"/>
      <c r="E299" s="16"/>
      <c r="F299" s="16"/>
      <c r="G299" s="16"/>
      <c r="H299" s="16"/>
      <c r="I299" s="16"/>
      <c r="J299" s="56"/>
      <c r="K299" s="56"/>
      <c r="L299" s="56"/>
    </row>
    <row r="300" spans="1:12" s="1" customFormat="1" x14ac:dyDescent="0.2">
      <c r="A300" s="15"/>
      <c r="B300" s="4"/>
      <c r="C300" s="16"/>
      <c r="D300" s="16"/>
      <c r="E300" s="16"/>
      <c r="F300" s="16"/>
      <c r="G300" s="16"/>
      <c r="H300" s="16"/>
      <c r="I300" s="16"/>
      <c r="J300" s="56"/>
      <c r="K300" s="56"/>
      <c r="L300" s="56"/>
    </row>
    <row r="301" spans="1:12" s="1" customFormat="1" x14ac:dyDescent="0.2">
      <c r="A301" s="15"/>
      <c r="B301" s="4"/>
      <c r="C301" s="16"/>
      <c r="D301" s="16"/>
      <c r="E301" s="16"/>
      <c r="F301" s="16"/>
      <c r="G301" s="16"/>
      <c r="H301" s="16"/>
      <c r="I301" s="16"/>
      <c r="J301" s="56"/>
      <c r="K301" s="56"/>
      <c r="L301" s="56"/>
    </row>
    <row r="302" spans="1:12" s="1" customFormat="1" x14ac:dyDescent="0.2">
      <c r="A302" s="15"/>
      <c r="B302" s="4"/>
      <c r="C302" s="16"/>
      <c r="D302" s="16"/>
      <c r="E302" s="16"/>
      <c r="F302" s="16"/>
      <c r="G302" s="16"/>
      <c r="H302" s="16"/>
      <c r="I302" s="16"/>
      <c r="J302" s="56"/>
      <c r="K302" s="56"/>
      <c r="L302" s="56"/>
    </row>
    <row r="303" spans="1:12" s="1" customFormat="1" x14ac:dyDescent="0.2">
      <c r="A303" s="15"/>
      <c r="B303" s="4"/>
      <c r="C303" s="16"/>
      <c r="D303" s="16"/>
      <c r="E303" s="16"/>
      <c r="F303" s="16"/>
      <c r="G303" s="16"/>
      <c r="H303" s="16"/>
      <c r="I303" s="16"/>
      <c r="J303" s="56"/>
      <c r="K303" s="56"/>
      <c r="L303" s="56"/>
    </row>
    <row r="304" spans="1:12" s="1" customFormat="1" x14ac:dyDescent="0.2">
      <c r="A304" s="15"/>
      <c r="B304" s="4"/>
      <c r="C304" s="16"/>
      <c r="D304" s="16"/>
      <c r="E304" s="16"/>
      <c r="F304" s="16"/>
      <c r="G304" s="16"/>
      <c r="H304" s="16"/>
      <c r="I304" s="16"/>
      <c r="J304" s="56"/>
      <c r="K304" s="56"/>
      <c r="L304" s="56"/>
    </row>
    <row r="305" spans="1:12" s="1" customFormat="1" x14ac:dyDescent="0.2">
      <c r="A305" s="15"/>
      <c r="B305" s="4"/>
      <c r="C305" s="16"/>
      <c r="D305" s="16"/>
      <c r="E305" s="16"/>
      <c r="F305" s="16"/>
      <c r="G305" s="16"/>
      <c r="H305" s="16"/>
      <c r="I305" s="16"/>
      <c r="J305" s="56"/>
      <c r="K305" s="56"/>
      <c r="L305" s="56"/>
    </row>
    <row r="306" spans="1:12" s="1" customFormat="1" x14ac:dyDescent="0.2">
      <c r="A306" s="15"/>
      <c r="B306" s="4"/>
      <c r="C306" s="16"/>
      <c r="D306" s="16"/>
      <c r="E306" s="16"/>
      <c r="F306" s="16"/>
      <c r="G306" s="16"/>
      <c r="H306" s="16"/>
      <c r="I306" s="16"/>
      <c r="J306" s="56"/>
      <c r="K306" s="56"/>
      <c r="L306" s="56"/>
    </row>
    <row r="307" spans="1:12" s="1" customFormat="1" x14ac:dyDescent="0.2">
      <c r="A307" s="15"/>
      <c r="B307" s="4"/>
      <c r="C307" s="16"/>
      <c r="D307" s="16"/>
      <c r="E307" s="16"/>
      <c r="F307" s="16"/>
      <c r="G307" s="16"/>
      <c r="H307" s="16"/>
      <c r="I307" s="16"/>
      <c r="J307" s="56"/>
      <c r="K307" s="56"/>
      <c r="L307" s="56"/>
    </row>
    <row r="308" spans="1:12" s="1" customFormat="1" x14ac:dyDescent="0.2">
      <c r="A308" s="15"/>
      <c r="B308" s="4"/>
      <c r="C308" s="16"/>
      <c r="D308" s="16"/>
      <c r="E308" s="16"/>
      <c r="F308" s="16"/>
      <c r="G308" s="16"/>
      <c r="H308" s="16"/>
      <c r="I308" s="16"/>
      <c r="J308" s="56"/>
      <c r="K308" s="56"/>
      <c r="L308" s="56"/>
    </row>
    <row r="309" spans="1:12" s="1" customFormat="1" x14ac:dyDescent="0.2">
      <c r="A309" s="15"/>
      <c r="B309" s="4"/>
      <c r="C309" s="16"/>
      <c r="D309" s="16"/>
      <c r="E309" s="16"/>
      <c r="F309" s="16"/>
      <c r="G309" s="16"/>
      <c r="H309" s="16"/>
      <c r="I309" s="16"/>
      <c r="J309" s="56"/>
      <c r="K309" s="56"/>
      <c r="L309" s="56"/>
    </row>
    <row r="310" spans="1:12" s="1" customFormat="1" x14ac:dyDescent="0.2">
      <c r="A310" s="15"/>
      <c r="B310" s="4"/>
      <c r="C310" s="16"/>
      <c r="D310" s="16"/>
      <c r="E310" s="16"/>
      <c r="F310" s="16"/>
      <c r="G310" s="16"/>
      <c r="H310" s="16"/>
      <c r="I310" s="16"/>
      <c r="J310" s="56"/>
      <c r="K310" s="56"/>
      <c r="L310" s="56"/>
    </row>
    <row r="311" spans="1:12" s="1" customFormat="1" x14ac:dyDescent="0.2">
      <c r="A311" s="15"/>
      <c r="B311" s="4"/>
      <c r="C311" s="16"/>
      <c r="D311" s="16"/>
      <c r="E311" s="16"/>
      <c r="F311" s="16"/>
      <c r="G311" s="16"/>
      <c r="H311" s="16"/>
      <c r="I311" s="16"/>
      <c r="J311" s="56"/>
      <c r="K311" s="56"/>
      <c r="L311" s="56"/>
    </row>
    <row r="312" spans="1:12" s="1" customFormat="1" x14ac:dyDescent="0.2">
      <c r="A312" s="15"/>
      <c r="B312" s="4"/>
      <c r="C312" s="16"/>
      <c r="D312" s="16"/>
      <c r="E312" s="16"/>
      <c r="F312" s="16"/>
      <c r="G312" s="16"/>
      <c r="H312" s="16"/>
      <c r="I312" s="16"/>
      <c r="J312" s="56"/>
      <c r="K312" s="56"/>
      <c r="L312" s="56"/>
    </row>
    <row r="313" spans="1:12" s="1" customFormat="1" x14ac:dyDescent="0.2">
      <c r="A313" s="15"/>
      <c r="B313" s="4"/>
      <c r="C313" s="16"/>
      <c r="D313" s="16"/>
      <c r="E313" s="16"/>
      <c r="F313" s="16"/>
      <c r="G313" s="16"/>
      <c r="H313" s="16"/>
      <c r="I313" s="16"/>
      <c r="J313" s="56"/>
      <c r="K313" s="56"/>
      <c r="L313" s="56"/>
    </row>
    <row r="314" spans="1:12" s="1" customFormat="1" x14ac:dyDescent="0.2">
      <c r="A314" s="15"/>
      <c r="B314" s="4"/>
      <c r="C314" s="16"/>
      <c r="D314" s="16"/>
      <c r="E314" s="16"/>
      <c r="F314" s="16"/>
      <c r="G314" s="16"/>
      <c r="H314" s="16"/>
      <c r="I314" s="16"/>
      <c r="J314" s="56"/>
      <c r="K314" s="56"/>
      <c r="L314" s="56"/>
    </row>
    <row r="315" spans="1:12" s="1" customFormat="1" x14ac:dyDescent="0.2">
      <c r="A315" s="15"/>
      <c r="B315" s="4"/>
      <c r="C315" s="16"/>
      <c r="D315" s="16"/>
      <c r="E315" s="16"/>
      <c r="F315" s="16"/>
      <c r="G315" s="16"/>
      <c r="H315" s="16"/>
      <c r="I315" s="16"/>
      <c r="J315" s="56"/>
      <c r="K315" s="56"/>
      <c r="L315" s="56"/>
    </row>
    <row r="316" spans="1:12" s="1" customFormat="1" x14ac:dyDescent="0.2">
      <c r="A316" s="15"/>
      <c r="B316" s="4"/>
      <c r="C316" s="16"/>
      <c r="D316" s="16"/>
      <c r="E316" s="16"/>
      <c r="F316" s="16"/>
      <c r="G316" s="16"/>
      <c r="H316" s="16"/>
      <c r="I316" s="16"/>
      <c r="J316" s="56"/>
      <c r="K316" s="56"/>
      <c r="L316" s="56"/>
    </row>
    <row r="317" spans="1:12" s="1" customFormat="1" x14ac:dyDescent="0.2">
      <c r="A317" s="15"/>
      <c r="B317" s="4"/>
      <c r="C317" s="16"/>
      <c r="D317" s="16"/>
      <c r="E317" s="16"/>
      <c r="F317" s="16"/>
      <c r="G317" s="16"/>
      <c r="H317" s="16"/>
      <c r="I317" s="16"/>
      <c r="J317" s="56"/>
      <c r="K317" s="56"/>
      <c r="L317" s="56"/>
    </row>
    <row r="318" spans="1:12" s="1" customFormat="1" x14ac:dyDescent="0.2">
      <c r="A318" s="15"/>
      <c r="B318" s="4"/>
      <c r="C318" s="16"/>
      <c r="D318" s="16"/>
      <c r="E318" s="16"/>
      <c r="F318" s="16"/>
      <c r="G318" s="16"/>
      <c r="H318" s="16"/>
      <c r="I318" s="16"/>
      <c r="J318" s="56"/>
      <c r="K318" s="56"/>
      <c r="L318" s="56"/>
    </row>
    <row r="319" spans="1:12" s="1" customFormat="1" x14ac:dyDescent="0.2">
      <c r="A319" s="15"/>
      <c r="B319" s="4"/>
      <c r="C319" s="16"/>
      <c r="D319" s="16"/>
      <c r="E319" s="16"/>
      <c r="F319" s="16"/>
      <c r="G319" s="16"/>
      <c r="H319" s="16"/>
      <c r="I319" s="16"/>
      <c r="J319" s="56"/>
      <c r="K319" s="56"/>
      <c r="L319" s="56"/>
    </row>
    <row r="320" spans="1:12" s="1" customFormat="1" x14ac:dyDescent="0.2">
      <c r="A320" s="15"/>
      <c r="B320" s="4"/>
      <c r="C320" s="16"/>
      <c r="D320" s="16"/>
      <c r="E320" s="16"/>
      <c r="F320" s="16"/>
      <c r="G320" s="16"/>
      <c r="H320" s="16"/>
      <c r="I320" s="16"/>
      <c r="J320" s="56"/>
      <c r="K320" s="56"/>
      <c r="L320" s="56"/>
    </row>
    <row r="321" spans="1:12" s="1" customFormat="1" x14ac:dyDescent="0.2">
      <c r="A321" s="15"/>
      <c r="B321" s="4"/>
      <c r="C321" s="16"/>
      <c r="D321" s="16"/>
      <c r="E321" s="16"/>
      <c r="F321" s="16"/>
      <c r="G321" s="16"/>
      <c r="H321" s="16"/>
      <c r="I321" s="16"/>
      <c r="J321" s="56"/>
      <c r="K321" s="56"/>
      <c r="L321" s="56"/>
    </row>
    <row r="322" spans="1:12" s="1" customFormat="1" x14ac:dyDescent="0.2">
      <c r="A322" s="15"/>
      <c r="B322" s="4"/>
      <c r="C322" s="16"/>
      <c r="D322" s="16"/>
      <c r="E322" s="16"/>
      <c r="F322" s="16"/>
      <c r="G322" s="16"/>
      <c r="H322" s="16"/>
      <c r="I322" s="16"/>
      <c r="J322" s="56"/>
      <c r="K322" s="56"/>
      <c r="L322" s="56"/>
    </row>
    <row r="323" spans="1:12" s="1" customFormat="1" x14ac:dyDescent="0.2">
      <c r="A323" s="15"/>
      <c r="B323" s="4"/>
      <c r="C323" s="16"/>
      <c r="D323" s="16"/>
      <c r="E323" s="16"/>
      <c r="F323" s="16"/>
      <c r="G323" s="16"/>
      <c r="H323" s="16"/>
      <c r="I323" s="16"/>
      <c r="J323" s="56"/>
      <c r="K323" s="56"/>
      <c r="L323" s="56"/>
    </row>
    <row r="324" spans="1:12" s="1" customFormat="1" x14ac:dyDescent="0.2">
      <c r="A324" s="15"/>
      <c r="B324" s="4"/>
      <c r="C324" s="16"/>
      <c r="D324" s="16"/>
      <c r="E324" s="16"/>
      <c r="F324" s="16"/>
      <c r="G324" s="16"/>
      <c r="H324" s="16"/>
      <c r="I324" s="16"/>
      <c r="J324" s="56"/>
      <c r="K324" s="56"/>
      <c r="L324" s="56"/>
    </row>
    <row r="325" spans="1:12" s="1" customFormat="1" x14ac:dyDescent="0.2">
      <c r="A325" s="15"/>
      <c r="B325" s="4"/>
      <c r="C325" s="16"/>
      <c r="D325" s="16"/>
      <c r="E325" s="16"/>
      <c r="F325" s="16"/>
      <c r="G325" s="16"/>
      <c r="H325" s="16"/>
      <c r="I325" s="16"/>
      <c r="J325" s="56"/>
      <c r="K325" s="56"/>
      <c r="L325" s="56"/>
    </row>
    <row r="326" spans="1:12" s="1" customFormat="1" x14ac:dyDescent="0.2">
      <c r="A326" s="15"/>
      <c r="B326" s="4"/>
      <c r="C326" s="16"/>
      <c r="D326" s="16"/>
      <c r="E326" s="16"/>
      <c r="F326" s="16"/>
      <c r="G326" s="16"/>
      <c r="H326" s="16"/>
      <c r="I326" s="16"/>
      <c r="J326" s="56"/>
      <c r="K326" s="56"/>
      <c r="L326" s="56"/>
    </row>
    <row r="327" spans="1:12" s="1" customFormat="1" x14ac:dyDescent="0.2">
      <c r="A327" s="15"/>
      <c r="B327" s="4"/>
      <c r="C327" s="16"/>
      <c r="D327" s="16"/>
      <c r="E327" s="16"/>
      <c r="F327" s="16"/>
      <c r="G327" s="16"/>
      <c r="H327" s="16"/>
      <c r="I327" s="16"/>
      <c r="J327" s="56"/>
      <c r="K327" s="56"/>
      <c r="L327" s="56"/>
    </row>
    <row r="328" spans="1:12" s="1" customFormat="1" x14ac:dyDescent="0.2">
      <c r="A328" s="15"/>
      <c r="B328" s="4"/>
      <c r="C328" s="16"/>
      <c r="D328" s="16"/>
      <c r="E328" s="16"/>
      <c r="F328" s="16"/>
      <c r="G328" s="16"/>
      <c r="H328" s="16"/>
      <c r="I328" s="16"/>
      <c r="J328" s="56"/>
      <c r="K328" s="56"/>
      <c r="L328" s="56"/>
    </row>
    <row r="329" spans="1:12" s="1" customFormat="1" x14ac:dyDescent="0.2">
      <c r="A329" s="15"/>
      <c r="B329" s="4"/>
      <c r="C329" s="16"/>
      <c r="D329" s="16"/>
      <c r="E329" s="16"/>
      <c r="F329" s="16"/>
      <c r="G329" s="16"/>
      <c r="H329" s="16"/>
      <c r="I329" s="16"/>
      <c r="J329" s="56"/>
      <c r="K329" s="56"/>
      <c r="L329" s="56"/>
    </row>
    <row r="330" spans="1:12" s="1" customFormat="1" x14ac:dyDescent="0.2">
      <c r="A330" s="15"/>
      <c r="B330" s="4"/>
      <c r="C330" s="16"/>
      <c r="D330" s="16"/>
      <c r="E330" s="16"/>
      <c r="F330" s="16"/>
      <c r="G330" s="16"/>
      <c r="H330" s="16"/>
      <c r="I330" s="16"/>
      <c r="J330" s="56"/>
      <c r="K330" s="56"/>
      <c r="L330" s="56"/>
    </row>
    <row r="331" spans="1:12" s="1" customFormat="1" x14ac:dyDescent="0.2">
      <c r="A331" s="15"/>
      <c r="B331" s="4"/>
      <c r="C331" s="16"/>
      <c r="D331" s="16"/>
      <c r="E331" s="16"/>
      <c r="F331" s="16"/>
      <c r="G331" s="16"/>
      <c r="H331" s="16"/>
      <c r="I331" s="16"/>
      <c r="J331" s="56"/>
      <c r="K331" s="56"/>
      <c r="L331" s="56"/>
    </row>
    <row r="332" spans="1:12" s="1" customFormat="1" x14ac:dyDescent="0.2">
      <c r="A332" s="15"/>
      <c r="B332" s="4"/>
      <c r="C332" s="16"/>
      <c r="D332" s="16"/>
      <c r="E332" s="16"/>
      <c r="F332" s="16"/>
      <c r="G332" s="16"/>
      <c r="H332" s="16"/>
      <c r="I332" s="16"/>
      <c r="J332" s="56"/>
      <c r="K332" s="56"/>
      <c r="L332" s="56"/>
    </row>
    <row r="333" spans="1:12" s="1" customFormat="1" x14ac:dyDescent="0.2">
      <c r="A333" s="15"/>
      <c r="B333" s="4"/>
      <c r="C333" s="16"/>
      <c r="D333" s="16"/>
      <c r="E333" s="16"/>
      <c r="F333" s="16"/>
      <c r="G333" s="16"/>
      <c r="H333" s="16"/>
      <c r="I333" s="16"/>
      <c r="J333" s="56"/>
      <c r="K333" s="56"/>
      <c r="L333" s="56"/>
    </row>
    <row r="334" spans="1:12" s="1" customFormat="1" x14ac:dyDescent="0.2">
      <c r="A334" s="15"/>
      <c r="B334" s="4"/>
      <c r="C334" s="16"/>
      <c r="D334" s="16"/>
      <c r="E334" s="16"/>
      <c r="F334" s="16"/>
      <c r="G334" s="16"/>
      <c r="H334" s="16"/>
      <c r="I334" s="16"/>
      <c r="J334" s="56"/>
      <c r="K334" s="56"/>
      <c r="L334" s="56"/>
    </row>
    <row r="335" spans="1:12" s="1" customFormat="1" x14ac:dyDescent="0.2">
      <c r="A335" s="15"/>
      <c r="B335" s="4"/>
      <c r="C335" s="16"/>
      <c r="D335" s="16"/>
      <c r="E335" s="16"/>
      <c r="F335" s="16"/>
      <c r="G335" s="16"/>
      <c r="H335" s="16"/>
      <c r="I335" s="16"/>
      <c r="J335" s="56"/>
      <c r="K335" s="56"/>
      <c r="L335" s="56"/>
    </row>
    <row r="336" spans="1:12" s="1" customFormat="1" x14ac:dyDescent="0.2">
      <c r="A336" s="15"/>
      <c r="B336" s="4"/>
      <c r="C336" s="16"/>
      <c r="D336" s="16"/>
      <c r="E336" s="16"/>
      <c r="F336" s="16"/>
      <c r="G336" s="16"/>
      <c r="H336" s="16"/>
      <c r="I336" s="16"/>
      <c r="J336" s="56"/>
      <c r="K336" s="56"/>
      <c r="L336" s="56"/>
    </row>
    <row r="337" spans="1:12" s="1" customFormat="1" x14ac:dyDescent="0.2">
      <c r="A337" s="15"/>
      <c r="B337" s="4"/>
      <c r="C337" s="16"/>
      <c r="D337" s="16"/>
      <c r="E337" s="16"/>
      <c r="F337" s="16"/>
      <c r="G337" s="16"/>
      <c r="H337" s="16"/>
      <c r="I337" s="16"/>
      <c r="J337" s="56"/>
      <c r="K337" s="56"/>
      <c r="L337" s="56"/>
    </row>
    <row r="338" spans="1:12" s="1" customFormat="1" x14ac:dyDescent="0.2">
      <c r="A338" s="15"/>
      <c r="B338" s="4"/>
      <c r="C338" s="16"/>
      <c r="D338" s="16"/>
      <c r="E338" s="16"/>
      <c r="F338" s="16"/>
      <c r="G338" s="16"/>
      <c r="H338" s="16"/>
      <c r="I338" s="16"/>
      <c r="J338" s="56"/>
      <c r="K338" s="56"/>
      <c r="L338" s="56"/>
    </row>
    <row r="339" spans="1:12" s="1" customFormat="1" x14ac:dyDescent="0.2">
      <c r="A339" s="15"/>
      <c r="B339" s="4"/>
      <c r="C339" s="16"/>
      <c r="D339" s="16"/>
      <c r="E339" s="16"/>
      <c r="F339" s="16"/>
      <c r="G339" s="16"/>
      <c r="H339" s="16"/>
      <c r="I339" s="16"/>
      <c r="J339" s="56"/>
      <c r="K339" s="56"/>
      <c r="L339" s="56"/>
    </row>
    <row r="340" spans="1:12" s="1" customFormat="1" x14ac:dyDescent="0.2">
      <c r="A340" s="15"/>
      <c r="B340" s="4"/>
      <c r="C340" s="16"/>
      <c r="D340" s="16"/>
      <c r="E340" s="16"/>
      <c r="F340" s="16"/>
      <c r="G340" s="16"/>
      <c r="H340" s="16"/>
      <c r="I340" s="16"/>
      <c r="J340" s="56"/>
      <c r="K340" s="56"/>
      <c r="L340" s="56"/>
    </row>
    <row r="341" spans="1:12" s="1" customFormat="1" x14ac:dyDescent="0.2">
      <c r="A341" s="15"/>
      <c r="B341" s="4"/>
      <c r="C341" s="16"/>
      <c r="D341" s="16"/>
      <c r="E341" s="16"/>
      <c r="F341" s="16"/>
      <c r="G341" s="16"/>
      <c r="H341" s="16"/>
      <c r="I341" s="16"/>
      <c r="J341" s="56"/>
      <c r="K341" s="56"/>
      <c r="L341" s="56"/>
    </row>
    <row r="342" spans="1:12" s="1" customFormat="1" x14ac:dyDescent="0.2">
      <c r="A342" s="15"/>
      <c r="B342" s="4"/>
      <c r="C342" s="16"/>
      <c r="D342" s="16"/>
      <c r="E342" s="16"/>
      <c r="F342" s="16"/>
      <c r="G342" s="16"/>
      <c r="H342" s="16"/>
      <c r="I342" s="16"/>
      <c r="J342" s="56"/>
      <c r="K342" s="56"/>
      <c r="L342" s="56"/>
    </row>
    <row r="343" spans="1:12" s="1" customFormat="1" x14ac:dyDescent="0.2">
      <c r="A343" s="15"/>
      <c r="B343" s="4"/>
      <c r="C343" s="16"/>
      <c r="D343" s="16"/>
      <c r="E343" s="16"/>
      <c r="F343" s="16"/>
      <c r="G343" s="16"/>
      <c r="H343" s="16"/>
      <c r="I343" s="16"/>
      <c r="J343" s="56"/>
      <c r="K343" s="56"/>
      <c r="L343" s="56"/>
    </row>
    <row r="344" spans="1:12" s="1" customFormat="1" x14ac:dyDescent="0.2">
      <c r="A344" s="15"/>
      <c r="B344" s="4"/>
      <c r="C344" s="16"/>
      <c r="D344" s="16"/>
      <c r="E344" s="16"/>
      <c r="F344" s="16"/>
      <c r="G344" s="16"/>
      <c r="H344" s="16"/>
      <c r="I344" s="16"/>
      <c r="J344" s="56"/>
      <c r="K344" s="56"/>
      <c r="L344" s="56"/>
    </row>
    <row r="345" spans="1:12" s="1" customFormat="1" x14ac:dyDescent="0.2">
      <c r="A345" s="15"/>
      <c r="B345" s="4"/>
      <c r="C345" s="16"/>
      <c r="D345" s="16"/>
      <c r="E345" s="16"/>
      <c r="F345" s="16"/>
      <c r="G345" s="16"/>
      <c r="H345" s="16"/>
      <c r="I345" s="16"/>
      <c r="J345" s="56"/>
      <c r="K345" s="56"/>
      <c r="L345" s="56"/>
    </row>
    <row r="346" spans="1:12" s="1" customFormat="1" x14ac:dyDescent="0.2">
      <c r="A346" s="15"/>
      <c r="B346" s="4"/>
      <c r="C346" s="16"/>
      <c r="D346" s="16"/>
      <c r="E346" s="16"/>
      <c r="F346" s="16"/>
      <c r="G346" s="16"/>
      <c r="H346" s="16"/>
      <c r="I346" s="16"/>
      <c r="J346" s="56"/>
      <c r="K346" s="56"/>
      <c r="L346" s="56"/>
    </row>
    <row r="347" spans="1:12" s="1" customFormat="1" x14ac:dyDescent="0.2">
      <c r="A347" s="15"/>
      <c r="B347" s="4"/>
      <c r="C347" s="16"/>
      <c r="D347" s="16"/>
      <c r="E347" s="16"/>
      <c r="F347" s="16"/>
      <c r="G347" s="16"/>
      <c r="H347" s="16"/>
      <c r="I347" s="16"/>
      <c r="J347" s="56"/>
      <c r="K347" s="56"/>
      <c r="L347" s="56"/>
    </row>
    <row r="348" spans="1:12" s="1" customFormat="1" x14ac:dyDescent="0.2">
      <c r="A348" s="15"/>
      <c r="B348" s="4"/>
      <c r="C348" s="16"/>
      <c r="D348" s="16"/>
      <c r="E348" s="16"/>
      <c r="F348" s="16"/>
      <c r="G348" s="16"/>
      <c r="H348" s="16"/>
      <c r="I348" s="16"/>
      <c r="J348" s="56"/>
      <c r="K348" s="56"/>
      <c r="L348" s="56"/>
    </row>
    <row r="349" spans="1:12" s="1" customFormat="1" x14ac:dyDescent="0.2">
      <c r="A349" s="15"/>
      <c r="B349" s="4"/>
      <c r="C349" s="16"/>
      <c r="D349" s="16"/>
      <c r="E349" s="16"/>
      <c r="F349" s="16"/>
      <c r="G349" s="16"/>
      <c r="H349" s="16"/>
      <c r="I349" s="16"/>
      <c r="J349" s="56"/>
      <c r="K349" s="56"/>
      <c r="L349" s="56"/>
    </row>
    <row r="350" spans="1:12" s="1" customFormat="1" x14ac:dyDescent="0.2">
      <c r="A350" s="15"/>
      <c r="B350" s="4"/>
      <c r="C350" s="16"/>
      <c r="D350" s="16"/>
      <c r="E350" s="16"/>
      <c r="F350" s="16"/>
      <c r="G350" s="16"/>
      <c r="H350" s="16"/>
      <c r="I350" s="16"/>
      <c r="J350" s="56"/>
      <c r="K350" s="56"/>
      <c r="L350" s="56"/>
    </row>
    <row r="351" spans="1:12" s="1" customFormat="1" x14ac:dyDescent="0.2">
      <c r="A351" s="15"/>
      <c r="B351" s="4"/>
      <c r="C351" s="16"/>
      <c r="D351" s="16"/>
      <c r="E351" s="16"/>
      <c r="F351" s="16"/>
      <c r="G351" s="16"/>
      <c r="H351" s="16"/>
      <c r="I351" s="16"/>
      <c r="J351" s="56"/>
      <c r="K351" s="56"/>
      <c r="L351" s="56"/>
    </row>
    <row r="352" spans="1:12" s="1" customFormat="1" x14ac:dyDescent="0.2">
      <c r="A352" s="15"/>
      <c r="B352" s="4"/>
      <c r="C352" s="16"/>
      <c r="D352" s="16"/>
      <c r="E352" s="16"/>
      <c r="F352" s="16"/>
      <c r="G352" s="16"/>
      <c r="H352" s="16"/>
      <c r="I352" s="16"/>
      <c r="J352" s="56"/>
      <c r="K352" s="56"/>
      <c r="L352" s="56"/>
    </row>
    <row r="353" spans="1:12" s="1" customFormat="1" x14ac:dyDescent="0.2">
      <c r="A353" s="15"/>
      <c r="B353" s="4"/>
      <c r="C353" s="16"/>
      <c r="D353" s="16"/>
      <c r="E353" s="16"/>
      <c r="F353" s="16"/>
      <c r="G353" s="16"/>
      <c r="H353" s="16"/>
      <c r="I353" s="16"/>
      <c r="J353" s="56"/>
      <c r="K353" s="56"/>
      <c r="L353" s="56"/>
    </row>
    <row r="354" spans="1:12" s="1" customFormat="1" x14ac:dyDescent="0.2">
      <c r="A354" s="15"/>
      <c r="B354" s="4"/>
      <c r="C354" s="16"/>
      <c r="D354" s="16"/>
      <c r="E354" s="16"/>
      <c r="F354" s="16"/>
      <c r="G354" s="16"/>
      <c r="H354" s="16"/>
      <c r="I354" s="16"/>
      <c r="J354" s="56"/>
      <c r="K354" s="56"/>
      <c r="L354" s="56"/>
    </row>
    <row r="355" spans="1:12" s="1" customFormat="1" x14ac:dyDescent="0.2">
      <c r="A355" s="15"/>
      <c r="B355" s="4"/>
      <c r="C355" s="16"/>
      <c r="D355" s="16"/>
      <c r="E355" s="16"/>
      <c r="F355" s="16"/>
      <c r="G355" s="16"/>
      <c r="H355" s="16"/>
      <c r="I355" s="16"/>
      <c r="J355" s="56"/>
      <c r="K355" s="56"/>
      <c r="L355" s="56"/>
    </row>
    <row r="356" spans="1:12" s="1" customFormat="1" x14ac:dyDescent="0.2">
      <c r="A356" s="15"/>
      <c r="B356" s="4"/>
      <c r="C356" s="16"/>
      <c r="D356" s="16"/>
      <c r="E356" s="16"/>
      <c r="F356" s="16"/>
      <c r="G356" s="16"/>
      <c r="H356" s="16"/>
      <c r="I356" s="16"/>
      <c r="J356" s="56"/>
      <c r="K356" s="56"/>
      <c r="L356" s="56"/>
    </row>
    <row r="357" spans="1:12" s="1" customFormat="1" x14ac:dyDescent="0.2">
      <c r="A357" s="15"/>
      <c r="B357" s="4"/>
      <c r="C357" s="16"/>
      <c r="D357" s="16"/>
      <c r="E357" s="16"/>
      <c r="F357" s="16"/>
      <c r="G357" s="16"/>
      <c r="H357" s="16"/>
      <c r="I357" s="16"/>
      <c r="J357" s="56"/>
      <c r="K357" s="56"/>
      <c r="L357" s="56"/>
    </row>
    <row r="358" spans="1:12" s="1" customFormat="1" x14ac:dyDescent="0.2">
      <c r="A358" s="15"/>
      <c r="B358" s="4"/>
      <c r="C358" s="16"/>
      <c r="D358" s="16"/>
      <c r="E358" s="16"/>
      <c r="F358" s="16"/>
      <c r="G358" s="16"/>
      <c r="H358" s="16"/>
      <c r="I358" s="16"/>
      <c r="J358" s="56"/>
      <c r="K358" s="56"/>
      <c r="L358" s="56"/>
    </row>
    <row r="359" spans="1:12" s="1" customFormat="1" x14ac:dyDescent="0.2">
      <c r="A359" s="15"/>
      <c r="B359" s="4"/>
      <c r="C359" s="16"/>
      <c r="D359" s="16"/>
      <c r="E359" s="16"/>
      <c r="F359" s="16"/>
      <c r="G359" s="16"/>
      <c r="H359" s="16"/>
      <c r="I359" s="16"/>
      <c r="J359" s="56"/>
      <c r="K359" s="56"/>
      <c r="L359" s="56"/>
    </row>
    <row r="360" spans="1:12" s="1" customFormat="1" x14ac:dyDescent="0.2">
      <c r="A360" s="15"/>
      <c r="B360" s="4"/>
      <c r="C360" s="16"/>
      <c r="D360" s="16"/>
      <c r="E360" s="16"/>
      <c r="F360" s="16"/>
      <c r="G360" s="16"/>
      <c r="H360" s="16"/>
      <c r="I360" s="16"/>
      <c r="J360" s="56"/>
      <c r="K360" s="56"/>
      <c r="L360" s="56"/>
    </row>
    <row r="361" spans="1:12" s="1" customFormat="1" x14ac:dyDescent="0.2">
      <c r="A361" s="15"/>
      <c r="B361" s="4"/>
      <c r="C361" s="16"/>
      <c r="D361" s="16"/>
      <c r="E361" s="16"/>
      <c r="F361" s="16"/>
      <c r="G361" s="16"/>
      <c r="H361" s="16"/>
      <c r="I361" s="16"/>
      <c r="J361" s="56"/>
      <c r="K361" s="56"/>
      <c r="L361" s="56"/>
    </row>
    <row r="362" spans="1:12" s="1" customFormat="1" x14ac:dyDescent="0.2">
      <c r="A362" s="15"/>
      <c r="B362" s="4"/>
      <c r="C362" s="16"/>
      <c r="D362" s="16"/>
      <c r="E362" s="16"/>
      <c r="F362" s="16"/>
      <c r="G362" s="16"/>
      <c r="H362" s="16"/>
      <c r="I362" s="16"/>
      <c r="J362" s="56"/>
      <c r="K362" s="56"/>
      <c r="L362" s="56"/>
    </row>
    <row r="363" spans="1:12" s="1" customFormat="1" x14ac:dyDescent="0.2">
      <c r="A363" s="15"/>
      <c r="B363" s="4"/>
      <c r="C363" s="16"/>
      <c r="D363" s="16"/>
      <c r="E363" s="16"/>
      <c r="F363" s="16"/>
      <c r="G363" s="16"/>
      <c r="H363" s="16"/>
      <c r="I363" s="16"/>
      <c r="J363" s="56"/>
      <c r="K363" s="56"/>
      <c r="L363" s="56"/>
    </row>
    <row r="364" spans="1:12" s="1" customFormat="1" x14ac:dyDescent="0.2">
      <c r="A364" s="15"/>
      <c r="B364" s="4"/>
      <c r="C364" s="16"/>
      <c r="D364" s="16"/>
      <c r="E364" s="16"/>
      <c r="F364" s="16"/>
      <c r="G364" s="16"/>
      <c r="H364" s="16"/>
      <c r="I364" s="16"/>
      <c r="J364" s="56"/>
      <c r="K364" s="56"/>
      <c r="L364" s="56"/>
    </row>
    <row r="365" spans="1:12" s="1" customFormat="1" x14ac:dyDescent="0.2">
      <c r="A365" s="15"/>
      <c r="B365" s="4"/>
      <c r="C365" s="16"/>
      <c r="D365" s="16"/>
      <c r="E365" s="16"/>
      <c r="F365" s="16"/>
      <c r="G365" s="16"/>
      <c r="H365" s="16"/>
      <c r="I365" s="16"/>
      <c r="J365" s="56"/>
      <c r="K365" s="56"/>
      <c r="L365" s="56"/>
    </row>
    <row r="366" spans="1:12" s="1" customFormat="1" x14ac:dyDescent="0.2">
      <c r="A366" s="15"/>
      <c r="B366" s="4"/>
      <c r="C366" s="16"/>
      <c r="D366" s="16"/>
      <c r="E366" s="16"/>
      <c r="F366" s="16"/>
      <c r="G366" s="16"/>
      <c r="H366" s="16"/>
      <c r="I366" s="16"/>
      <c r="J366" s="56"/>
      <c r="K366" s="56"/>
      <c r="L366" s="56"/>
    </row>
    <row r="367" spans="1:12" s="1" customFormat="1" x14ac:dyDescent="0.2">
      <c r="A367" s="15"/>
      <c r="B367" s="4"/>
      <c r="C367" s="16"/>
      <c r="D367" s="16"/>
      <c r="E367" s="16"/>
      <c r="F367" s="16"/>
      <c r="G367" s="16"/>
      <c r="H367" s="16"/>
      <c r="I367" s="16"/>
      <c r="J367" s="56"/>
      <c r="K367" s="56"/>
      <c r="L367" s="56"/>
    </row>
    <row r="368" spans="1:12" s="1" customFormat="1" x14ac:dyDescent="0.2">
      <c r="A368" s="15"/>
      <c r="B368" s="4"/>
      <c r="C368" s="16"/>
      <c r="D368" s="16"/>
      <c r="E368" s="16"/>
      <c r="F368" s="16"/>
      <c r="G368" s="16"/>
      <c r="H368" s="16"/>
      <c r="I368" s="16"/>
      <c r="J368" s="56"/>
      <c r="K368" s="56"/>
      <c r="L368" s="56"/>
    </row>
    <row r="369" spans="1:12" s="1" customFormat="1" x14ac:dyDescent="0.2">
      <c r="A369" s="15"/>
      <c r="B369" s="4"/>
      <c r="C369" s="16"/>
      <c r="D369" s="16"/>
      <c r="E369" s="16"/>
      <c r="F369" s="16"/>
      <c r="G369" s="16"/>
      <c r="H369" s="16"/>
      <c r="I369" s="16"/>
      <c r="J369" s="56"/>
      <c r="K369" s="56"/>
      <c r="L369" s="56"/>
    </row>
    <row r="370" spans="1:12" s="1" customFormat="1" x14ac:dyDescent="0.2">
      <c r="A370" s="15"/>
      <c r="B370" s="4"/>
      <c r="C370" s="16"/>
      <c r="D370" s="16"/>
      <c r="E370" s="16"/>
      <c r="F370" s="16"/>
      <c r="G370" s="16"/>
      <c r="H370" s="16"/>
      <c r="I370" s="16"/>
      <c r="J370" s="56"/>
      <c r="K370" s="56"/>
      <c r="L370" s="56"/>
    </row>
    <row r="371" spans="1:12" s="1" customFormat="1" x14ac:dyDescent="0.2">
      <c r="A371" s="15"/>
      <c r="B371" s="4"/>
      <c r="C371" s="16"/>
      <c r="D371" s="16"/>
      <c r="E371" s="16"/>
      <c r="F371" s="16"/>
      <c r="G371" s="16"/>
      <c r="H371" s="16"/>
      <c r="I371" s="16"/>
      <c r="J371" s="56"/>
      <c r="K371" s="56"/>
      <c r="L371" s="56"/>
    </row>
    <row r="372" spans="1:12" s="1" customFormat="1" x14ac:dyDescent="0.2">
      <c r="A372" s="15"/>
      <c r="B372" s="4"/>
      <c r="C372" s="16"/>
      <c r="D372" s="16"/>
      <c r="E372" s="16"/>
      <c r="F372" s="16"/>
      <c r="G372" s="16"/>
      <c r="H372" s="16"/>
      <c r="I372" s="16"/>
      <c r="J372" s="56"/>
      <c r="K372" s="56"/>
      <c r="L372" s="56"/>
    </row>
    <row r="373" spans="1:12" s="1" customFormat="1" x14ac:dyDescent="0.2">
      <c r="A373" s="15"/>
      <c r="B373" s="4"/>
      <c r="C373" s="16"/>
      <c r="D373" s="16"/>
      <c r="E373" s="16"/>
      <c r="F373" s="16"/>
      <c r="G373" s="16"/>
      <c r="H373" s="16"/>
      <c r="I373" s="16"/>
      <c r="J373" s="56"/>
      <c r="K373" s="56"/>
      <c r="L373" s="56"/>
    </row>
    <row r="374" spans="1:12" s="1" customFormat="1" x14ac:dyDescent="0.2">
      <c r="A374" s="15"/>
      <c r="B374" s="4"/>
      <c r="C374" s="16"/>
      <c r="D374" s="16"/>
      <c r="E374" s="16"/>
      <c r="F374" s="16"/>
      <c r="G374" s="16"/>
      <c r="H374" s="16"/>
      <c r="I374" s="16"/>
      <c r="J374" s="56"/>
      <c r="K374" s="56"/>
      <c r="L374" s="56"/>
    </row>
    <row r="375" spans="1:12" s="1" customFormat="1" x14ac:dyDescent="0.2">
      <c r="A375" s="15"/>
      <c r="B375" s="4"/>
      <c r="C375" s="16"/>
      <c r="D375" s="16"/>
      <c r="E375" s="16"/>
      <c r="F375" s="16"/>
      <c r="G375" s="16"/>
      <c r="H375" s="16"/>
      <c r="I375" s="16"/>
      <c r="J375" s="56"/>
      <c r="K375" s="56"/>
      <c r="L375" s="56"/>
    </row>
    <row r="376" spans="1:12" s="1" customFormat="1" x14ac:dyDescent="0.2">
      <c r="A376" s="15"/>
      <c r="B376" s="4"/>
      <c r="C376" s="16"/>
      <c r="D376" s="16"/>
      <c r="E376" s="16"/>
      <c r="F376" s="16"/>
      <c r="G376" s="16"/>
      <c r="H376" s="16"/>
      <c r="I376" s="16"/>
      <c r="J376" s="56"/>
      <c r="K376" s="56"/>
      <c r="L376" s="56"/>
    </row>
    <row r="377" spans="1:12" s="1" customFormat="1" x14ac:dyDescent="0.2">
      <c r="A377" s="15"/>
      <c r="B377" s="4"/>
      <c r="C377" s="16"/>
      <c r="D377" s="16"/>
      <c r="E377" s="16"/>
      <c r="F377" s="16"/>
      <c r="G377" s="16"/>
      <c r="H377" s="16"/>
      <c r="I377" s="16"/>
      <c r="J377" s="56"/>
      <c r="K377" s="56"/>
      <c r="L377" s="56"/>
    </row>
    <row r="378" spans="1:12" s="1" customFormat="1" x14ac:dyDescent="0.2">
      <c r="A378" s="15"/>
      <c r="B378" s="4"/>
      <c r="C378" s="16"/>
      <c r="D378" s="16"/>
      <c r="E378" s="16"/>
      <c r="F378" s="16"/>
      <c r="G378" s="16"/>
      <c r="H378" s="16"/>
      <c r="I378" s="16"/>
      <c r="J378" s="56"/>
      <c r="K378" s="56"/>
      <c r="L378" s="56"/>
    </row>
    <row r="379" spans="1:12" s="1" customFormat="1" x14ac:dyDescent="0.2">
      <c r="A379" s="15"/>
      <c r="B379" s="4"/>
      <c r="C379" s="16"/>
      <c r="D379" s="16"/>
      <c r="E379" s="16"/>
      <c r="F379" s="16"/>
      <c r="G379" s="16"/>
      <c r="H379" s="16"/>
      <c r="I379" s="16"/>
      <c r="J379" s="56"/>
      <c r="K379" s="56"/>
      <c r="L379" s="56"/>
    </row>
    <row r="380" spans="1:12" s="1" customFormat="1" x14ac:dyDescent="0.2">
      <c r="A380" s="15"/>
      <c r="B380" s="4"/>
      <c r="C380" s="16"/>
      <c r="D380" s="16"/>
      <c r="E380" s="16"/>
      <c r="F380" s="16"/>
      <c r="G380" s="16"/>
      <c r="H380" s="16"/>
      <c r="I380" s="16"/>
      <c r="J380" s="56"/>
      <c r="K380" s="56"/>
      <c r="L380" s="56"/>
    </row>
    <row r="381" spans="1:12" s="1" customFormat="1" x14ac:dyDescent="0.2">
      <c r="A381" s="15"/>
      <c r="B381" s="4"/>
      <c r="C381" s="16"/>
      <c r="D381" s="16"/>
      <c r="E381" s="16"/>
      <c r="F381" s="16"/>
      <c r="G381" s="16"/>
      <c r="H381" s="16"/>
      <c r="I381" s="16"/>
      <c r="J381" s="56"/>
      <c r="K381" s="56"/>
      <c r="L381" s="56"/>
    </row>
    <row r="382" spans="1:12" s="1" customFormat="1" x14ac:dyDescent="0.2">
      <c r="A382" s="15"/>
      <c r="B382" s="4"/>
      <c r="C382" s="16"/>
      <c r="D382" s="16"/>
      <c r="E382" s="16"/>
      <c r="F382" s="16"/>
      <c r="G382" s="16"/>
      <c r="H382" s="16"/>
      <c r="I382" s="16"/>
      <c r="J382" s="56"/>
      <c r="K382" s="56"/>
      <c r="L382" s="56"/>
    </row>
    <row r="383" spans="1:12" s="1" customFormat="1" x14ac:dyDescent="0.2">
      <c r="A383" s="15"/>
      <c r="B383" s="4"/>
      <c r="C383" s="16"/>
      <c r="D383" s="16"/>
      <c r="E383" s="16"/>
      <c r="F383" s="16"/>
      <c r="G383" s="16"/>
      <c r="H383" s="16"/>
      <c r="I383" s="16"/>
      <c r="J383" s="56"/>
      <c r="K383" s="56"/>
      <c r="L383" s="56"/>
    </row>
    <row r="384" spans="1:12" s="1" customFormat="1" x14ac:dyDescent="0.2">
      <c r="A384" s="15"/>
      <c r="B384" s="4"/>
      <c r="C384" s="16"/>
      <c r="D384" s="16"/>
      <c r="E384" s="16"/>
      <c r="F384" s="16"/>
      <c r="G384" s="16"/>
      <c r="H384" s="16"/>
      <c r="I384" s="16"/>
      <c r="J384" s="56"/>
      <c r="K384" s="56"/>
      <c r="L384" s="56"/>
    </row>
    <row r="385" spans="1:12" s="1" customFormat="1" x14ac:dyDescent="0.2">
      <c r="A385" s="15"/>
      <c r="B385" s="4"/>
      <c r="C385" s="16"/>
      <c r="D385" s="16"/>
      <c r="E385" s="16"/>
      <c r="F385" s="16"/>
      <c r="G385" s="16"/>
      <c r="H385" s="16"/>
      <c r="I385" s="16"/>
      <c r="J385" s="56"/>
      <c r="K385" s="56"/>
      <c r="L385" s="56"/>
    </row>
  </sheetData>
  <mergeCells count="26">
    <mergeCell ref="A110:A111"/>
    <mergeCell ref="A112:A113"/>
    <mergeCell ref="A89:A90"/>
    <mergeCell ref="A91:A92"/>
    <mergeCell ref="A93:A94"/>
    <mergeCell ref="A99:L99"/>
    <mergeCell ref="A100:B100"/>
    <mergeCell ref="A101:A103"/>
    <mergeCell ref="A87:A88"/>
    <mergeCell ref="A30:B30"/>
    <mergeCell ref="A34:A38"/>
    <mergeCell ref="A42:A45"/>
    <mergeCell ref="A46:A47"/>
    <mergeCell ref="A50:A52"/>
    <mergeCell ref="A62:L62"/>
    <mergeCell ref="A63:B63"/>
    <mergeCell ref="A64:A65"/>
    <mergeCell ref="A68:A69"/>
    <mergeCell ref="A75:A78"/>
    <mergeCell ref="A80:A85"/>
    <mergeCell ref="A29:L29"/>
    <mergeCell ref="A2:L2"/>
    <mergeCell ref="A3:B3"/>
    <mergeCell ref="A5:A7"/>
    <mergeCell ref="A13:A15"/>
    <mergeCell ref="A18:A25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Rivera</dc:creator>
  <cp:lastModifiedBy>Jannette Leo</cp:lastModifiedBy>
  <dcterms:created xsi:type="dcterms:W3CDTF">2021-02-09T13:46:44Z</dcterms:created>
  <dcterms:modified xsi:type="dcterms:W3CDTF">2026-03-26T13:43:13Z</dcterms:modified>
</cp:coreProperties>
</file>