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13_ncr:1_{F80491FB-F40A-4957-9898-1AC4E821E0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rt. Prod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72" i="1" l="1"/>
  <c r="AG72" i="1"/>
  <c r="AF72" i="1"/>
  <c r="AE72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E11" i="1"/>
  <c r="AH11" i="1"/>
  <c r="AE12" i="1" l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B11" i="1"/>
  <c r="AD72" i="1"/>
  <c r="AC72" i="1"/>
  <c r="AA72" i="1"/>
  <c r="AB45" i="1" l="1"/>
  <c r="Z72" i="1" l="1"/>
  <c r="AB72" i="1" s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X72" i="1" l="1"/>
  <c r="D45" i="1" l="1"/>
  <c r="G45" i="1"/>
  <c r="J45" i="1"/>
  <c r="P45" i="1"/>
  <c r="S45" i="1"/>
  <c r="V45" i="1"/>
  <c r="Y45" i="1"/>
  <c r="Y67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8" i="1"/>
  <c r="Y69" i="1"/>
  <c r="Y70" i="1"/>
  <c r="Y71" i="1"/>
  <c r="Y11" i="1"/>
  <c r="P11" i="1"/>
  <c r="W72" i="1"/>
  <c r="Y72" i="1" s="1"/>
  <c r="U72" i="1"/>
  <c r="V69" i="1"/>
  <c r="S69" i="1"/>
  <c r="S7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70" i="1"/>
  <c r="V71" i="1"/>
  <c r="V11" i="1"/>
  <c r="T72" i="1"/>
  <c r="V72" i="1" s="1"/>
  <c r="S11" i="1"/>
  <c r="S16" i="1"/>
  <c r="S22" i="1" l="1"/>
  <c r="M13" i="1" l="1"/>
  <c r="R72" i="1"/>
  <c r="O72" i="1"/>
  <c r="Q72" i="1"/>
  <c r="S12" i="1"/>
  <c r="S13" i="1"/>
  <c r="S14" i="1"/>
  <c r="S15" i="1"/>
  <c r="S17" i="1"/>
  <c r="S18" i="1"/>
  <c r="S19" i="1"/>
  <c r="S20" i="1"/>
  <c r="S21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70" i="1"/>
  <c r="S72" i="1" l="1"/>
  <c r="I72" i="1"/>
  <c r="L72" i="1"/>
  <c r="B72" i="1"/>
  <c r="C72" i="1"/>
  <c r="N72" i="1" l="1"/>
  <c r="P72" i="1" s="1"/>
  <c r="K72" i="1"/>
  <c r="M72" i="1" s="1"/>
  <c r="H72" i="1"/>
  <c r="J72" i="1" s="1"/>
  <c r="F72" i="1"/>
  <c r="E72" i="1"/>
  <c r="D72" i="1"/>
  <c r="P71" i="1"/>
  <c r="M71" i="1"/>
  <c r="J71" i="1"/>
  <c r="G71" i="1"/>
  <c r="D71" i="1"/>
  <c r="P70" i="1"/>
  <c r="M70" i="1"/>
  <c r="J70" i="1"/>
  <c r="G70" i="1"/>
  <c r="D70" i="1"/>
  <c r="P69" i="1"/>
  <c r="M69" i="1"/>
  <c r="J69" i="1"/>
  <c r="G69" i="1"/>
  <c r="D69" i="1"/>
  <c r="P68" i="1"/>
  <c r="M68" i="1"/>
  <c r="J68" i="1"/>
  <c r="G68" i="1"/>
  <c r="D68" i="1"/>
  <c r="P67" i="1"/>
  <c r="M67" i="1"/>
  <c r="J67" i="1"/>
  <c r="G67" i="1"/>
  <c r="D67" i="1"/>
  <c r="P66" i="1"/>
  <c r="M66" i="1"/>
  <c r="J66" i="1"/>
  <c r="G66" i="1"/>
  <c r="D66" i="1"/>
  <c r="P65" i="1"/>
  <c r="M65" i="1"/>
  <c r="J65" i="1"/>
  <c r="G65" i="1"/>
  <c r="D65" i="1"/>
  <c r="P64" i="1"/>
  <c r="M64" i="1"/>
  <c r="J64" i="1"/>
  <c r="G64" i="1"/>
  <c r="D64" i="1"/>
  <c r="P63" i="1"/>
  <c r="M63" i="1"/>
  <c r="J63" i="1"/>
  <c r="G63" i="1"/>
  <c r="D63" i="1"/>
  <c r="P62" i="1"/>
  <c r="M62" i="1"/>
  <c r="J62" i="1"/>
  <c r="G62" i="1"/>
  <c r="D62" i="1"/>
  <c r="P61" i="1"/>
  <c r="M61" i="1"/>
  <c r="J61" i="1"/>
  <c r="G61" i="1"/>
  <c r="D61" i="1"/>
  <c r="P60" i="1"/>
  <c r="M60" i="1"/>
  <c r="J60" i="1"/>
  <c r="G60" i="1"/>
  <c r="D60" i="1"/>
  <c r="P59" i="1"/>
  <c r="M59" i="1"/>
  <c r="J59" i="1"/>
  <c r="G59" i="1"/>
  <c r="D59" i="1"/>
  <c r="P58" i="1"/>
  <c r="M58" i="1"/>
  <c r="J58" i="1"/>
  <c r="G58" i="1"/>
  <c r="D58" i="1"/>
  <c r="P57" i="1"/>
  <c r="M57" i="1"/>
  <c r="J57" i="1"/>
  <c r="G57" i="1"/>
  <c r="D57" i="1"/>
  <c r="P56" i="1"/>
  <c r="M56" i="1"/>
  <c r="J56" i="1"/>
  <c r="G56" i="1"/>
  <c r="D56" i="1"/>
  <c r="P55" i="1"/>
  <c r="M55" i="1"/>
  <c r="J55" i="1"/>
  <c r="G55" i="1"/>
  <c r="D55" i="1"/>
  <c r="P54" i="1"/>
  <c r="M54" i="1"/>
  <c r="J54" i="1"/>
  <c r="G54" i="1"/>
  <c r="D54" i="1"/>
  <c r="P53" i="1"/>
  <c r="M53" i="1"/>
  <c r="J53" i="1"/>
  <c r="G53" i="1"/>
  <c r="D53" i="1"/>
  <c r="P52" i="1"/>
  <c r="M52" i="1"/>
  <c r="J52" i="1"/>
  <c r="G52" i="1"/>
  <c r="D52" i="1"/>
  <c r="P51" i="1"/>
  <c r="M51" i="1"/>
  <c r="J51" i="1"/>
  <c r="G51" i="1"/>
  <c r="D51" i="1"/>
  <c r="P50" i="1"/>
  <c r="M50" i="1"/>
  <c r="J50" i="1"/>
  <c r="G50" i="1"/>
  <c r="D50" i="1"/>
  <c r="P49" i="1"/>
  <c r="M49" i="1"/>
  <c r="J49" i="1"/>
  <c r="G49" i="1"/>
  <c r="D49" i="1"/>
  <c r="P48" i="1"/>
  <c r="M48" i="1"/>
  <c r="J48" i="1"/>
  <c r="G48" i="1"/>
  <c r="D48" i="1"/>
  <c r="P47" i="1"/>
  <c r="M47" i="1"/>
  <c r="J47" i="1"/>
  <c r="G47" i="1"/>
  <c r="D47" i="1"/>
  <c r="P46" i="1"/>
  <c r="M46" i="1"/>
  <c r="J46" i="1"/>
  <c r="G46" i="1"/>
  <c r="D46" i="1"/>
  <c r="P44" i="1"/>
  <c r="M44" i="1"/>
  <c r="J44" i="1"/>
  <c r="G44" i="1"/>
  <c r="D44" i="1"/>
  <c r="P43" i="1"/>
  <c r="M43" i="1"/>
  <c r="J43" i="1"/>
  <c r="G43" i="1"/>
  <c r="D43" i="1"/>
  <c r="P42" i="1"/>
  <c r="M42" i="1"/>
  <c r="J42" i="1"/>
  <c r="G42" i="1"/>
  <c r="D42" i="1"/>
  <c r="P41" i="1"/>
  <c r="M41" i="1"/>
  <c r="J41" i="1"/>
  <c r="G41" i="1"/>
  <c r="D41" i="1"/>
  <c r="P40" i="1"/>
  <c r="M40" i="1"/>
  <c r="J40" i="1"/>
  <c r="G40" i="1"/>
  <c r="D40" i="1"/>
  <c r="P39" i="1"/>
  <c r="M39" i="1"/>
  <c r="J39" i="1"/>
  <c r="G39" i="1"/>
  <c r="D39" i="1"/>
  <c r="P38" i="1"/>
  <c r="M38" i="1"/>
  <c r="J38" i="1"/>
  <c r="G38" i="1"/>
  <c r="D38" i="1"/>
  <c r="P37" i="1"/>
  <c r="M37" i="1"/>
  <c r="J37" i="1"/>
  <c r="G37" i="1"/>
  <c r="D37" i="1"/>
  <c r="P36" i="1"/>
  <c r="M36" i="1"/>
  <c r="J36" i="1"/>
  <c r="G36" i="1"/>
  <c r="D36" i="1"/>
  <c r="P35" i="1"/>
  <c r="M35" i="1"/>
  <c r="J35" i="1"/>
  <c r="G35" i="1"/>
  <c r="D35" i="1"/>
  <c r="P34" i="1"/>
  <c r="M34" i="1"/>
  <c r="J34" i="1"/>
  <c r="G34" i="1"/>
  <c r="D34" i="1"/>
  <c r="P33" i="1"/>
  <c r="M33" i="1"/>
  <c r="J33" i="1"/>
  <c r="G33" i="1"/>
  <c r="D33" i="1"/>
  <c r="P32" i="1"/>
  <c r="M32" i="1"/>
  <c r="J32" i="1"/>
  <c r="G32" i="1"/>
  <c r="D32" i="1"/>
  <c r="P31" i="1"/>
  <c r="M31" i="1"/>
  <c r="J31" i="1"/>
  <c r="G31" i="1"/>
  <c r="D31" i="1"/>
  <c r="P30" i="1"/>
  <c r="M30" i="1"/>
  <c r="J30" i="1"/>
  <c r="G30" i="1"/>
  <c r="D30" i="1"/>
  <c r="P29" i="1"/>
  <c r="M29" i="1"/>
  <c r="J29" i="1"/>
  <c r="G29" i="1"/>
  <c r="D29" i="1"/>
  <c r="P28" i="1"/>
  <c r="M28" i="1"/>
  <c r="J28" i="1"/>
  <c r="G28" i="1"/>
  <c r="D28" i="1"/>
  <c r="P27" i="1"/>
  <c r="M27" i="1"/>
  <c r="J27" i="1"/>
  <c r="G27" i="1"/>
  <c r="D27" i="1"/>
  <c r="P26" i="1"/>
  <c r="M26" i="1"/>
  <c r="J26" i="1"/>
  <c r="G26" i="1"/>
  <c r="D26" i="1"/>
  <c r="P25" i="1"/>
  <c r="M25" i="1"/>
  <c r="J25" i="1"/>
  <c r="G25" i="1"/>
  <c r="D25" i="1"/>
  <c r="P24" i="1"/>
  <c r="M24" i="1"/>
  <c r="J24" i="1"/>
  <c r="G24" i="1"/>
  <c r="D24" i="1"/>
  <c r="P23" i="1"/>
  <c r="M23" i="1"/>
  <c r="J23" i="1"/>
  <c r="G23" i="1"/>
  <c r="D23" i="1"/>
  <c r="P22" i="1"/>
  <c r="M22" i="1"/>
  <c r="J22" i="1"/>
  <c r="G22" i="1"/>
  <c r="D22" i="1"/>
  <c r="P21" i="1"/>
  <c r="M21" i="1"/>
  <c r="J21" i="1"/>
  <c r="G21" i="1"/>
  <c r="D21" i="1"/>
  <c r="P20" i="1"/>
  <c r="M20" i="1"/>
  <c r="J20" i="1"/>
  <c r="G20" i="1"/>
  <c r="D20" i="1"/>
  <c r="P19" i="1"/>
  <c r="M19" i="1"/>
  <c r="J19" i="1"/>
  <c r="G19" i="1"/>
  <c r="D19" i="1"/>
  <c r="P18" i="1"/>
  <c r="M18" i="1"/>
  <c r="J18" i="1"/>
  <c r="G18" i="1"/>
  <c r="D18" i="1"/>
  <c r="P17" i="1"/>
  <c r="M17" i="1"/>
  <c r="J17" i="1"/>
  <c r="G17" i="1"/>
  <c r="D17" i="1"/>
  <c r="P16" i="1"/>
  <c r="M16" i="1"/>
  <c r="J16" i="1"/>
  <c r="G16" i="1"/>
  <c r="D16" i="1"/>
  <c r="P15" i="1"/>
  <c r="M15" i="1"/>
  <c r="J15" i="1"/>
  <c r="G15" i="1"/>
  <c r="D15" i="1"/>
  <c r="P14" i="1"/>
  <c r="M14" i="1"/>
  <c r="J14" i="1"/>
  <c r="G14" i="1"/>
  <c r="D14" i="1"/>
  <c r="P13" i="1"/>
  <c r="J13" i="1"/>
  <c r="G13" i="1"/>
  <c r="D13" i="1"/>
  <c r="P12" i="1"/>
  <c r="M12" i="1"/>
  <c r="J12" i="1"/>
  <c r="G12" i="1"/>
  <c r="D12" i="1"/>
  <c r="M11" i="1"/>
  <c r="J11" i="1"/>
  <c r="G11" i="1"/>
  <c r="D11" i="1"/>
  <c r="G72" i="1" l="1"/>
</calcChain>
</file>

<file path=xl/sharedStrings.xml><?xml version="1.0" encoding="utf-8"?>
<sst xmlns="http://schemas.openxmlformats.org/spreadsheetml/2006/main" count="129" uniqueCount="80">
  <si>
    <t>Consumo</t>
  </si>
  <si>
    <t>Part.%</t>
  </si>
  <si>
    <t>P R O D U C T O S</t>
  </si>
  <si>
    <t>Produción</t>
  </si>
  <si>
    <t>Estimado</t>
  </si>
  <si>
    <t>Prod./Cons.</t>
  </si>
  <si>
    <t>Maíz</t>
  </si>
  <si>
    <t>Sorgo</t>
  </si>
  <si>
    <t xml:space="preserve">Coco Seco </t>
  </si>
  <si>
    <t>Maní</t>
  </si>
  <si>
    <t>Habichuelas (Rojas, Negras y Blancas)</t>
  </si>
  <si>
    <t>Guandul</t>
  </si>
  <si>
    <t>Guard beens (Guabin)</t>
  </si>
  <si>
    <t>Vainita China</t>
  </si>
  <si>
    <t>Batata</t>
  </si>
  <si>
    <t>Ñame</t>
  </si>
  <si>
    <t>Papa</t>
  </si>
  <si>
    <t>Yautía</t>
  </si>
  <si>
    <t>Yuca</t>
  </si>
  <si>
    <t>Mapuey</t>
  </si>
  <si>
    <t>Ajíes</t>
  </si>
  <si>
    <t>Ajo</t>
  </si>
  <si>
    <t>Auyama</t>
  </si>
  <si>
    <t>Berenjena</t>
  </si>
  <si>
    <t>Cebolla</t>
  </si>
  <si>
    <t>Pepino</t>
  </si>
  <si>
    <t>Lechuga</t>
  </si>
  <si>
    <t xml:space="preserve">Repollo   </t>
  </si>
  <si>
    <t xml:space="preserve">Tayota  </t>
  </si>
  <si>
    <t>Zanahoria</t>
  </si>
  <si>
    <t>Remolacha</t>
  </si>
  <si>
    <t>Rábano</t>
  </si>
  <si>
    <t>Brócoli  y Coliflor</t>
  </si>
  <si>
    <t>Molondrón</t>
  </si>
  <si>
    <t>Orégano</t>
  </si>
  <si>
    <t>Cundeamor</t>
  </si>
  <si>
    <t>Tindora</t>
  </si>
  <si>
    <t>Bangaña</t>
  </si>
  <si>
    <t>Musú Chino</t>
  </si>
  <si>
    <t>Bija</t>
  </si>
  <si>
    <t>Aguacate</t>
  </si>
  <si>
    <t>Chinola</t>
  </si>
  <si>
    <t xml:space="preserve">Lechosa </t>
  </si>
  <si>
    <t>Melón</t>
  </si>
  <si>
    <t>Naranja Dulce</t>
  </si>
  <si>
    <t xml:space="preserve">Piña </t>
  </si>
  <si>
    <t>Limón Agrio</t>
  </si>
  <si>
    <t xml:space="preserve">Toronja </t>
  </si>
  <si>
    <t xml:space="preserve">Mandarina </t>
  </si>
  <si>
    <t>Cereza</t>
  </si>
  <si>
    <t>Granadillo</t>
  </si>
  <si>
    <t>Guanábana</t>
  </si>
  <si>
    <t>Guayaba</t>
  </si>
  <si>
    <t>Mango</t>
  </si>
  <si>
    <t>Pitahaya</t>
  </si>
  <si>
    <t>Sandía</t>
  </si>
  <si>
    <t>Zapote</t>
  </si>
  <si>
    <t xml:space="preserve">Guineo </t>
  </si>
  <si>
    <t xml:space="preserve">Plátano </t>
  </si>
  <si>
    <t>Carne de  Res</t>
  </si>
  <si>
    <t xml:space="preserve">Carne de Cerdo </t>
  </si>
  <si>
    <t xml:space="preserve">Carne de Pollo </t>
  </si>
  <si>
    <t>Leche Líquida</t>
  </si>
  <si>
    <t xml:space="preserve">Huevos </t>
  </si>
  <si>
    <t xml:space="preserve">Miel </t>
  </si>
  <si>
    <t>TOTAL</t>
  </si>
  <si>
    <t xml:space="preserve"> Informaciones de Exportaciones e Importaciones de la Dirección General de Aduanas. </t>
  </si>
  <si>
    <t xml:space="preserve"> Para el calculo de la participación porcentual se dividio la producción nacional entre el consumo aparente multiplicado por 100.</t>
  </si>
  <si>
    <t>Notas: *Preliminar.</t>
  </si>
  <si>
    <t>Tomates</t>
  </si>
  <si>
    <t xml:space="preserve">Viceministerio de Planificación Sectorial Agropecuaria </t>
  </si>
  <si>
    <t>Departamento de Economía Agropecuaria y Estadísticas</t>
  </si>
  <si>
    <t xml:space="preserve">                  Elaborado por el Ministerio de Agricultura de la República Dominicana,  Departamento de Economía Agropecuaria y Estadísticas,2023.</t>
  </si>
  <si>
    <r>
      <rPr>
        <b/>
        <sz val="9"/>
        <rFont val="Calibri"/>
        <family val="2"/>
        <scheme val="minor"/>
      </rPr>
      <t>FUENTES:</t>
    </r>
    <r>
      <rPr>
        <sz val="9"/>
        <rFont val="Calibri"/>
        <family val="2"/>
        <scheme val="minor"/>
      </rPr>
      <t xml:space="preserve"> Ministerio de Agricultura de la República Dominicana: Departamento de Seguimiento, Control y Evaluación; Consejo Nacional de Producción Pecuaria. (CONAPROPE); Dirección General de Ganadeía (DIGEGA);</t>
    </r>
  </si>
  <si>
    <t>2024*</t>
  </si>
  <si>
    <t>Part. %</t>
  </si>
  <si>
    <t>Arroz **</t>
  </si>
  <si>
    <t>** En el consumo de arroz  se toma en consideración la disponibilidad del inventario al ultimo mes del año.</t>
  </si>
  <si>
    <t>2025*</t>
  </si>
  <si>
    <t>Participación % de la Producción Nacional en el Consumo Aparente, 2015-2025 (Quintales)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</si>
</sst>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Narrow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0" fillId="3" borderId="0" xfId="0" applyFill="1"/>
    <xf numFmtId="164" fontId="5" fillId="3" borderId="0" xfId="1" applyNumberFormat="1" applyFont="1" applyFill="1"/>
    <xf numFmtId="0" fontId="3" fillId="3" borderId="0" xfId="0" applyFont="1" applyFill="1" applyAlignment="1">
      <alignment horizontal="center"/>
    </xf>
    <xf numFmtId="165" fontId="7" fillId="5" borderId="5" xfId="2" applyNumberFormat="1" applyFont="1" applyFill="1" applyBorder="1"/>
    <xf numFmtId="0" fontId="7" fillId="4" borderId="0" xfId="3" applyFont="1" applyFill="1" applyBorder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7" fillId="4" borderId="2" xfId="3" applyFont="1" applyFill="1" applyBorder="1" applyAlignment="1">
      <alignment horizontal="left" vertical="center"/>
    </xf>
    <xf numFmtId="0" fontId="7" fillId="4" borderId="3" xfId="3" applyFont="1" applyFill="1" applyBorder="1" applyAlignment="1">
      <alignment horizontal="center"/>
    </xf>
    <xf numFmtId="0" fontId="10" fillId="3" borderId="0" xfId="4" applyFont="1" applyFill="1"/>
    <xf numFmtId="0" fontId="7" fillId="4" borderId="6" xfId="3" applyFont="1" applyFill="1" applyBorder="1"/>
    <xf numFmtId="0" fontId="7" fillId="4" borderId="1" xfId="3" applyFont="1" applyFill="1" applyBorder="1"/>
    <xf numFmtId="164" fontId="4" fillId="3" borderId="0" xfId="1" applyNumberFormat="1" applyFont="1" applyFill="1" applyBorder="1"/>
    <xf numFmtId="9" fontId="11" fillId="3" borderId="0" xfId="2" applyFont="1" applyFill="1" applyBorder="1"/>
    <xf numFmtId="164" fontId="4" fillId="3" borderId="0" xfId="1" applyNumberFormat="1" applyFont="1" applyFill="1" applyBorder="1" applyAlignment="1">
      <alignment vertical="center"/>
    </xf>
    <xf numFmtId="9" fontId="11" fillId="3" borderId="0" xfId="2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right"/>
    </xf>
    <xf numFmtId="164" fontId="7" fillId="5" borderId="4" xfId="3" applyNumberFormat="1" applyFont="1" applyFill="1" applyBorder="1"/>
    <xf numFmtId="164" fontId="7" fillId="5" borderId="5" xfId="3" applyNumberFormat="1" applyFont="1" applyFill="1" applyBorder="1"/>
    <xf numFmtId="9" fontId="11" fillId="0" borderId="0" xfId="2" applyFont="1" applyFill="1" applyBorder="1" applyAlignment="1">
      <alignment vertical="center"/>
    </xf>
    <xf numFmtId="9" fontId="11" fillId="0" borderId="0" xfId="2" applyFont="1" applyFill="1" applyBorder="1"/>
    <xf numFmtId="0" fontId="0" fillId="3" borderId="3" xfId="0" applyFill="1" applyBorder="1"/>
    <xf numFmtId="3" fontId="4" fillId="3" borderId="0" xfId="0" applyNumberFormat="1" applyFont="1" applyFill="1"/>
    <xf numFmtId="9" fontId="7" fillId="5" borderId="5" xfId="2" applyFont="1" applyFill="1" applyBorder="1"/>
    <xf numFmtId="164" fontId="7" fillId="5" borderId="5" xfId="0" applyNumberFormat="1" applyFont="1" applyFill="1" applyBorder="1"/>
    <xf numFmtId="0" fontId="12" fillId="3" borderId="0" xfId="0" applyFont="1" applyFill="1"/>
    <xf numFmtId="9" fontId="7" fillId="5" borderId="8" xfId="2" applyFont="1" applyFill="1" applyBorder="1"/>
    <xf numFmtId="0" fontId="7" fillId="4" borderId="0" xfId="3" applyFont="1" applyFill="1" applyBorder="1" applyAlignment="1">
      <alignment horizontal="center"/>
    </xf>
    <xf numFmtId="3" fontId="4" fillId="3" borderId="3" xfId="0" applyNumberFormat="1" applyFont="1" applyFill="1" applyBorder="1"/>
    <xf numFmtId="9" fontId="11" fillId="3" borderId="3" xfId="2" applyFont="1" applyFill="1" applyBorder="1"/>
    <xf numFmtId="0" fontId="7" fillId="4" borderId="0" xfId="3" applyFont="1" applyFill="1" applyBorder="1" applyAlignment="1">
      <alignment horizontal="center"/>
    </xf>
    <xf numFmtId="164" fontId="7" fillId="5" borderId="3" xfId="0" applyNumberFormat="1" applyFont="1" applyFill="1" applyBorder="1"/>
    <xf numFmtId="0" fontId="7" fillId="4" borderId="0" xfId="3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7" fillId="4" borderId="7" xfId="3" applyFont="1" applyFill="1" applyBorder="1" applyAlignment="1">
      <alignment horizontal="center"/>
    </xf>
  </cellXfs>
  <cellStyles count="6">
    <cellStyle name="Énfasis1" xfId="3" builtinId="29"/>
    <cellStyle name="Millares" xfId="1" builtinId="3"/>
    <cellStyle name="Millares 2" xfId="5" xr:uid="{00000000-0005-0000-0000-000002000000}"/>
    <cellStyle name="Normal" xfId="0" builtinId="0"/>
    <cellStyle name="Normal 2" xfId="4" xr:uid="{00000000-0005-0000-0000-000004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495300</xdr:colOff>
      <xdr:row>0</xdr:row>
      <xdr:rowOff>95250</xdr:rowOff>
    </xdr:from>
    <xdr:to>
      <xdr:col>17</xdr:col>
      <xdr:colOff>752475</xdr:colOff>
      <xdr:row>3</xdr:row>
      <xdr:rowOff>57963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0" y="95250"/>
          <a:ext cx="1781175" cy="591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91"/>
  <sheetViews>
    <sheetView tabSelected="1" workbookViewId="0">
      <pane xSplit="1" ySplit="10" topLeftCell="W11" activePane="bottomRight" state="frozen"/>
      <selection pane="topRight" activeCell="B1" sqref="B1"/>
      <selection pane="bottomLeft" activeCell="A11" sqref="A11"/>
      <selection pane="bottomRight" activeCell="AI11" sqref="AI11"/>
    </sheetView>
  </sheetViews>
  <sheetFormatPr baseColWidth="10" defaultColWidth="9.140625" defaultRowHeight="15" x14ac:dyDescent="0.25"/>
  <cols>
    <col min="1" max="1" width="25.5703125" customWidth="1"/>
    <col min="2" max="2" width="12.5703125" customWidth="1"/>
    <col min="3" max="3" width="13.28515625" customWidth="1"/>
    <col min="4" max="4" width="10.5703125" customWidth="1"/>
    <col min="5" max="5" width="13.7109375" customWidth="1"/>
    <col min="6" max="6" width="12.28515625" customWidth="1"/>
    <col min="7" max="7" width="10.42578125" customWidth="1"/>
    <col min="8" max="8" width="14" customWidth="1"/>
    <col min="9" max="9" width="12.5703125" customWidth="1"/>
    <col min="10" max="10" width="10" customWidth="1"/>
    <col min="11" max="11" width="14" customWidth="1"/>
    <col min="12" max="12" width="12.28515625" customWidth="1"/>
    <col min="13" max="13" width="9.28515625" customWidth="1"/>
    <col min="14" max="14" width="13.5703125" customWidth="1"/>
    <col min="15" max="15" width="12.7109375" customWidth="1"/>
    <col min="16" max="16" width="9.140625" customWidth="1"/>
    <col min="17" max="17" width="13.7109375" style="1" customWidth="1"/>
    <col min="18" max="18" width="13.7109375" customWidth="1"/>
    <col min="19" max="19" width="10.85546875" customWidth="1"/>
    <col min="20" max="20" width="13.85546875" customWidth="1"/>
    <col min="21" max="21" width="13.42578125" customWidth="1"/>
    <col min="22" max="22" width="10.28515625" customWidth="1"/>
    <col min="23" max="23" width="13.5703125" customWidth="1"/>
    <col min="24" max="24" width="13.140625" customWidth="1"/>
    <col min="25" max="25" width="11.140625" customWidth="1"/>
    <col min="26" max="26" width="13.7109375" style="1" customWidth="1"/>
    <col min="27" max="27" width="13.42578125" style="1" customWidth="1"/>
    <col min="28" max="28" width="11.42578125" style="1" customWidth="1"/>
    <col min="29" max="29" width="14.28515625" style="1" customWidth="1"/>
    <col min="30" max="30" width="14.42578125" style="1" customWidth="1"/>
    <col min="31" max="31" width="10.140625" style="1" bestFit="1" customWidth="1"/>
    <col min="32" max="32" width="12.42578125" style="1" customWidth="1"/>
    <col min="33" max="33" width="14.140625" style="1" customWidth="1"/>
    <col min="34" max="34" width="9.7109375" style="1" customWidth="1"/>
    <col min="35" max="71" width="9.140625" style="1"/>
  </cols>
  <sheetData>
    <row r="1" spans="1:3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R1" s="1"/>
      <c r="S1" s="1"/>
      <c r="T1" s="1"/>
      <c r="U1" s="1"/>
      <c r="V1" s="1"/>
      <c r="W1" s="1"/>
      <c r="X1" s="1"/>
      <c r="Y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R2" s="1"/>
      <c r="S2" s="1"/>
      <c r="T2" s="1"/>
      <c r="U2" s="1"/>
      <c r="V2" s="1"/>
      <c r="W2" s="1"/>
      <c r="X2" s="1"/>
      <c r="Y2" s="1"/>
    </row>
    <row r="3" spans="1:34" ht="19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R3" s="1"/>
      <c r="S3" s="1"/>
      <c r="T3" s="1"/>
      <c r="U3" s="1"/>
      <c r="V3" s="1"/>
      <c r="W3" s="1"/>
      <c r="X3" s="1"/>
      <c r="Y3" s="1"/>
    </row>
    <row r="4" spans="1:34" ht="19.5" customHeight="1" x14ac:dyDescent="0.25">
      <c r="A4" s="36" t="s">
        <v>70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34" ht="15.75" x14ac:dyDescent="0.25">
      <c r="A5" s="36" t="s">
        <v>71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</row>
    <row r="6" spans="1:34" ht="15.75" x14ac:dyDescent="0.25">
      <c r="A6" s="35" t="s">
        <v>79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</row>
    <row r="7" spans="1:34" ht="6" customHeight="1" thickBot="1" x14ac:dyDescent="0.3">
      <c r="A7" s="3"/>
      <c r="B7" s="3"/>
      <c r="C7" s="3"/>
      <c r="D7" s="3"/>
      <c r="E7" s="3"/>
      <c r="F7" s="3"/>
      <c r="G7" s="3"/>
      <c r="H7" s="1"/>
      <c r="I7" s="1"/>
      <c r="J7" s="1"/>
      <c r="K7" s="1"/>
      <c r="L7" s="1"/>
      <c r="M7" s="1"/>
      <c r="N7" s="1"/>
      <c r="O7" s="1"/>
      <c r="P7" s="1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</row>
    <row r="8" spans="1:34" x14ac:dyDescent="0.25">
      <c r="A8" s="11"/>
      <c r="B8" s="37">
        <v>2015</v>
      </c>
      <c r="C8" s="37"/>
      <c r="D8" s="37"/>
      <c r="E8" s="37">
        <v>2016</v>
      </c>
      <c r="F8" s="37"/>
      <c r="G8" s="37"/>
      <c r="H8" s="37">
        <v>2017</v>
      </c>
      <c r="I8" s="37"/>
      <c r="J8" s="37"/>
      <c r="K8" s="37">
        <v>2018</v>
      </c>
      <c r="L8" s="37"/>
      <c r="M8" s="37"/>
      <c r="N8" s="37">
        <v>2019</v>
      </c>
      <c r="O8" s="37"/>
      <c r="P8" s="37"/>
      <c r="Q8" s="34">
        <v>2020</v>
      </c>
      <c r="R8" s="34"/>
      <c r="S8" s="34"/>
      <c r="T8" s="34">
        <v>2021</v>
      </c>
      <c r="U8" s="34"/>
      <c r="V8" s="34"/>
      <c r="W8" s="34">
        <v>2022</v>
      </c>
      <c r="X8" s="34"/>
      <c r="Y8" s="34"/>
      <c r="Z8" s="34">
        <v>2023</v>
      </c>
      <c r="AA8" s="34"/>
      <c r="AB8" s="34"/>
      <c r="AC8" s="34" t="s">
        <v>74</v>
      </c>
      <c r="AD8" s="34"/>
      <c r="AE8" s="34"/>
      <c r="AF8" s="34" t="s">
        <v>78</v>
      </c>
      <c r="AG8" s="34"/>
      <c r="AH8" s="34"/>
    </row>
    <row r="9" spans="1:34" x14ac:dyDescent="0.25">
      <c r="A9" s="12"/>
      <c r="B9" s="5"/>
      <c r="C9" s="5" t="s">
        <v>0</v>
      </c>
      <c r="D9" s="5" t="s">
        <v>1</v>
      </c>
      <c r="E9" s="5"/>
      <c r="F9" s="5" t="s">
        <v>0</v>
      </c>
      <c r="G9" s="5" t="s">
        <v>1</v>
      </c>
      <c r="H9" s="5"/>
      <c r="I9" s="5" t="s">
        <v>0</v>
      </c>
      <c r="J9" s="5" t="s">
        <v>1</v>
      </c>
      <c r="K9" s="5"/>
      <c r="L9" s="5" t="s">
        <v>0</v>
      </c>
      <c r="M9" s="5" t="s">
        <v>1</v>
      </c>
      <c r="N9" s="5"/>
      <c r="O9" s="5" t="s">
        <v>0</v>
      </c>
      <c r="P9" s="5" t="s">
        <v>1</v>
      </c>
      <c r="Q9" s="5"/>
      <c r="R9" s="5" t="s">
        <v>0</v>
      </c>
      <c r="S9" s="5" t="s">
        <v>1</v>
      </c>
      <c r="T9" s="5"/>
      <c r="U9" s="5" t="s">
        <v>0</v>
      </c>
      <c r="V9" s="5" t="s">
        <v>1</v>
      </c>
      <c r="W9" s="5"/>
      <c r="X9" s="5" t="s">
        <v>0</v>
      </c>
      <c r="Y9" s="5" t="s">
        <v>1</v>
      </c>
      <c r="Z9" s="29"/>
      <c r="AA9" s="29" t="s">
        <v>0</v>
      </c>
      <c r="AB9" s="29" t="s">
        <v>1</v>
      </c>
      <c r="AC9" s="29"/>
      <c r="AD9" s="29" t="s">
        <v>0</v>
      </c>
      <c r="AE9" s="29" t="s">
        <v>75</v>
      </c>
      <c r="AF9" s="32"/>
      <c r="AG9" s="32" t="s">
        <v>0</v>
      </c>
      <c r="AH9" s="32" t="s">
        <v>75</v>
      </c>
    </row>
    <row r="10" spans="1:34" ht="15.75" thickBot="1" x14ac:dyDescent="0.3">
      <c r="A10" s="8" t="s">
        <v>2</v>
      </c>
      <c r="B10" s="9" t="s">
        <v>3</v>
      </c>
      <c r="C10" s="9" t="s">
        <v>4</v>
      </c>
      <c r="D10" s="9" t="s">
        <v>5</v>
      </c>
      <c r="E10" s="9" t="s">
        <v>3</v>
      </c>
      <c r="F10" s="9" t="s">
        <v>4</v>
      </c>
      <c r="G10" s="9" t="s">
        <v>5</v>
      </c>
      <c r="H10" s="9" t="s">
        <v>3</v>
      </c>
      <c r="I10" s="9" t="s">
        <v>4</v>
      </c>
      <c r="J10" s="9" t="s">
        <v>5</v>
      </c>
      <c r="K10" s="9" t="s">
        <v>3</v>
      </c>
      <c r="L10" s="9" t="s">
        <v>4</v>
      </c>
      <c r="M10" s="9" t="s">
        <v>5</v>
      </c>
      <c r="N10" s="9" t="s">
        <v>3</v>
      </c>
      <c r="O10" s="9" t="s">
        <v>4</v>
      </c>
      <c r="P10" s="9" t="s">
        <v>5</v>
      </c>
      <c r="Q10" s="9" t="s">
        <v>3</v>
      </c>
      <c r="R10" s="9" t="s">
        <v>4</v>
      </c>
      <c r="S10" s="9" t="s">
        <v>5</v>
      </c>
      <c r="T10" s="9" t="s">
        <v>3</v>
      </c>
      <c r="U10" s="9" t="s">
        <v>4</v>
      </c>
      <c r="V10" s="9" t="s">
        <v>5</v>
      </c>
      <c r="W10" s="9" t="s">
        <v>3</v>
      </c>
      <c r="X10" s="9" t="s">
        <v>4</v>
      </c>
      <c r="Y10" s="9" t="s">
        <v>5</v>
      </c>
      <c r="Z10" s="29" t="s">
        <v>3</v>
      </c>
      <c r="AA10" s="29" t="s">
        <v>4</v>
      </c>
      <c r="AB10" s="29" t="s">
        <v>5</v>
      </c>
      <c r="AC10" s="29" t="s">
        <v>3</v>
      </c>
      <c r="AD10" s="29" t="s">
        <v>4</v>
      </c>
      <c r="AE10" s="29" t="s">
        <v>5</v>
      </c>
      <c r="AF10" s="32" t="s">
        <v>3</v>
      </c>
      <c r="AG10" s="32" t="s">
        <v>4</v>
      </c>
      <c r="AH10" s="32" t="s">
        <v>5</v>
      </c>
    </row>
    <row r="11" spans="1:34" x14ac:dyDescent="0.25">
      <c r="A11" s="6" t="s">
        <v>76</v>
      </c>
      <c r="B11" s="13">
        <v>11812171.546959834</v>
      </c>
      <c r="C11" s="13">
        <v>11832130.29489233</v>
      </c>
      <c r="D11" s="14">
        <f>+B11/C11</f>
        <v>0.9983131737535792</v>
      </c>
      <c r="E11" s="13">
        <v>12276763</v>
      </c>
      <c r="F11" s="13">
        <v>12534195.363652635</v>
      </c>
      <c r="G11" s="14">
        <f>+E11/F11</f>
        <v>0.97946159636228802</v>
      </c>
      <c r="H11" s="13">
        <v>12969284</v>
      </c>
      <c r="I11" s="13">
        <v>13625318.761593314</v>
      </c>
      <c r="J11" s="14">
        <f>+H11/I11</f>
        <v>0.95185178614371013</v>
      </c>
      <c r="K11" s="13">
        <v>13831938.126694996</v>
      </c>
      <c r="L11" s="13">
        <v>13983743.643370396</v>
      </c>
      <c r="M11" s="14">
        <f>+K11/L11</f>
        <v>0.98914414333193457</v>
      </c>
      <c r="N11" s="13">
        <v>13175823</v>
      </c>
      <c r="O11" s="13">
        <v>13309149.705587469</v>
      </c>
      <c r="P11" s="14">
        <f>+N11/O11</f>
        <v>0.98998232730589131</v>
      </c>
      <c r="Q11" s="13">
        <v>13394931</v>
      </c>
      <c r="R11" s="13">
        <v>14124896.612200448</v>
      </c>
      <c r="S11" s="14">
        <f>Q11/R11</f>
        <v>0.94832064033870966</v>
      </c>
      <c r="T11" s="24">
        <v>14421519</v>
      </c>
      <c r="U11" s="24">
        <v>15221008.165134801</v>
      </c>
      <c r="V11" s="14">
        <f>T11/U11</f>
        <v>0.94747462477773925</v>
      </c>
      <c r="W11" s="24">
        <v>14749999.9987</v>
      </c>
      <c r="X11" s="24">
        <v>15222662.66774183</v>
      </c>
      <c r="Y11" s="14">
        <f t="shared" ref="Y11:Y42" si="0">W11/X11</f>
        <v>0.96895006613767753</v>
      </c>
      <c r="Z11" s="24">
        <v>13570490.386</v>
      </c>
      <c r="AA11" s="24">
        <v>14057155.836709881</v>
      </c>
      <c r="AB11" s="14">
        <f>Z11/AA11</f>
        <v>0.96537952226161083</v>
      </c>
      <c r="AC11" s="24">
        <v>14045410.879999999</v>
      </c>
      <c r="AD11" s="24">
        <v>14741305.939999999</v>
      </c>
      <c r="AE11" s="14">
        <f>AC11/AD11</f>
        <v>0.95279284869112479</v>
      </c>
      <c r="AF11" s="24">
        <v>14781884.999999998</v>
      </c>
      <c r="AG11" s="24">
        <v>15437959.094463769</v>
      </c>
      <c r="AH11" s="14">
        <f>AF11/AG11</f>
        <v>0.9575025370614535</v>
      </c>
    </row>
    <row r="12" spans="1:34" x14ac:dyDescent="0.25">
      <c r="A12" s="6" t="s">
        <v>6</v>
      </c>
      <c r="B12" s="13">
        <v>750799</v>
      </c>
      <c r="C12" s="13">
        <v>24538142.551732242</v>
      </c>
      <c r="D12" s="14">
        <f t="shared" ref="D12:D71" si="1">+B12/C12</f>
        <v>3.0597222198751887E-2</v>
      </c>
      <c r="E12" s="13">
        <v>918561</v>
      </c>
      <c r="F12" s="13">
        <v>24917291.063132055</v>
      </c>
      <c r="G12" s="14">
        <f t="shared" ref="G12:G72" si="2">+E12/F12</f>
        <v>3.6864400615326705E-2</v>
      </c>
      <c r="H12" s="13">
        <v>970189</v>
      </c>
      <c r="I12" s="13">
        <v>30152087.693212155</v>
      </c>
      <c r="J12" s="14">
        <f t="shared" ref="J12:J71" si="3">+H12/I12</f>
        <v>3.2176511619074692E-2</v>
      </c>
      <c r="K12" s="13">
        <v>985029</v>
      </c>
      <c r="L12" s="13">
        <v>31884278.333323531</v>
      </c>
      <c r="M12" s="14">
        <f t="shared" ref="M12:M71" si="4">+K12/L12</f>
        <v>3.0893877844821938E-2</v>
      </c>
      <c r="N12" s="13">
        <v>1098780</v>
      </c>
      <c r="O12" s="13">
        <v>31243569.22660872</v>
      </c>
      <c r="P12" s="14">
        <f t="shared" ref="P12:P71" si="5">+N12/O12</f>
        <v>3.5168197078591756E-2</v>
      </c>
      <c r="Q12" s="13">
        <v>1127224.5</v>
      </c>
      <c r="R12" s="13">
        <v>30589253.999747075</v>
      </c>
      <c r="S12" s="14">
        <f t="shared" ref="S12:S70" si="6">Q12/R12</f>
        <v>3.6850342934460593E-2</v>
      </c>
      <c r="T12" s="24">
        <v>1206470</v>
      </c>
      <c r="U12" s="24">
        <v>32254842.725812599</v>
      </c>
      <c r="V12" s="14">
        <f t="shared" ref="V12:V71" si="7">T12/U12</f>
        <v>3.740430577373418E-2</v>
      </c>
      <c r="W12" s="24">
        <v>1385038.9527272729</v>
      </c>
      <c r="X12" s="24">
        <v>31484393.817132894</v>
      </c>
      <c r="Y12" s="14">
        <f t="shared" si="0"/>
        <v>4.399128535781352E-2</v>
      </c>
      <c r="Z12" s="24">
        <v>1799726.3905176658</v>
      </c>
      <c r="AA12" s="24">
        <v>33126193.870463364</v>
      </c>
      <c r="AB12" s="14">
        <f t="shared" ref="AB12:AB71" si="8">Z12/AA12</f>
        <v>5.4329404626300086E-2</v>
      </c>
      <c r="AC12" s="24">
        <v>2016087.616907317</v>
      </c>
      <c r="AD12" s="24">
        <v>35532757.07189773</v>
      </c>
      <c r="AE12" s="14">
        <f t="shared" ref="AE12:AE71" si="9">AC12/AD12</f>
        <v>5.6738845590504634E-2</v>
      </c>
      <c r="AF12" s="24">
        <v>2093942.1225508391</v>
      </c>
      <c r="AG12" s="24">
        <v>43325665.551279023</v>
      </c>
      <c r="AH12" s="14">
        <f t="shared" ref="AH12:AH71" si="10">AF12/AG12</f>
        <v>4.8330293277838027E-2</v>
      </c>
    </row>
    <row r="13" spans="1:34" x14ac:dyDescent="0.25">
      <c r="A13" s="6" t="s">
        <v>7</v>
      </c>
      <c r="B13" s="13">
        <v>41748</v>
      </c>
      <c r="C13" s="13">
        <v>41748</v>
      </c>
      <c r="D13" s="14">
        <f t="shared" si="1"/>
        <v>1</v>
      </c>
      <c r="E13" s="13">
        <v>25024</v>
      </c>
      <c r="F13" s="13">
        <v>25024</v>
      </c>
      <c r="G13" s="14">
        <f t="shared" si="2"/>
        <v>1</v>
      </c>
      <c r="H13" s="13">
        <v>25472</v>
      </c>
      <c r="I13" s="13">
        <v>25472</v>
      </c>
      <c r="J13" s="14">
        <f t="shared" si="3"/>
        <v>1</v>
      </c>
      <c r="K13" s="13">
        <v>21719</v>
      </c>
      <c r="L13" s="13">
        <v>21719</v>
      </c>
      <c r="M13" s="14">
        <f t="shared" si="4"/>
        <v>1</v>
      </c>
      <c r="N13" s="13">
        <v>15409</v>
      </c>
      <c r="O13" s="13">
        <v>15409</v>
      </c>
      <c r="P13" s="14">
        <f t="shared" si="5"/>
        <v>1</v>
      </c>
      <c r="Q13" s="13">
        <v>7854</v>
      </c>
      <c r="R13" s="13">
        <v>7854</v>
      </c>
      <c r="S13" s="14">
        <f t="shared" si="6"/>
        <v>1</v>
      </c>
      <c r="T13" s="24">
        <v>7096</v>
      </c>
      <c r="U13" s="24">
        <v>7096</v>
      </c>
      <c r="V13" s="14">
        <f t="shared" si="7"/>
        <v>1</v>
      </c>
      <c r="W13" s="24">
        <v>4943</v>
      </c>
      <c r="X13" s="24">
        <v>4943</v>
      </c>
      <c r="Y13" s="14">
        <f t="shared" si="0"/>
        <v>1</v>
      </c>
      <c r="Z13" s="24">
        <v>6334.1926351746069</v>
      </c>
      <c r="AA13" s="24">
        <v>6334.1926351746069</v>
      </c>
      <c r="AB13" s="14">
        <f t="shared" si="8"/>
        <v>1</v>
      </c>
      <c r="AC13" s="24">
        <v>6786.6611111111106</v>
      </c>
      <c r="AD13" s="24">
        <v>6786.6611111111106</v>
      </c>
      <c r="AE13" s="14">
        <f t="shared" si="9"/>
        <v>1</v>
      </c>
      <c r="AF13" s="24">
        <v>7559.3412279642416</v>
      </c>
      <c r="AG13" s="24">
        <v>7559.3412279642416</v>
      </c>
      <c r="AH13" s="14">
        <f t="shared" si="10"/>
        <v>1</v>
      </c>
    </row>
    <row r="14" spans="1:34" x14ac:dyDescent="0.25">
      <c r="A14" s="6" t="s">
        <v>8</v>
      </c>
      <c r="B14" s="13">
        <v>8126426.9967253851</v>
      </c>
      <c r="C14" s="13">
        <v>7889082.9150957242</v>
      </c>
      <c r="D14" s="14">
        <f t="shared" si="1"/>
        <v>1.030085129562462</v>
      </c>
      <c r="E14" s="13">
        <v>8255655</v>
      </c>
      <c r="F14" s="13">
        <v>7963384.3093261942</v>
      </c>
      <c r="G14" s="14">
        <f t="shared" si="2"/>
        <v>1.0367018191413313</v>
      </c>
      <c r="H14" s="13">
        <v>8618640</v>
      </c>
      <c r="I14" s="13">
        <v>8441036.3412878718</v>
      </c>
      <c r="J14" s="14">
        <f t="shared" si="3"/>
        <v>1.0210405039773862</v>
      </c>
      <c r="K14" s="13">
        <v>8917215</v>
      </c>
      <c r="L14" s="13">
        <v>8536907.2439805549</v>
      </c>
      <c r="M14" s="14">
        <f t="shared" si="4"/>
        <v>1.0445486573943512</v>
      </c>
      <c r="N14" s="13">
        <v>9293700</v>
      </c>
      <c r="O14" s="13">
        <v>8996996.8106879052</v>
      </c>
      <c r="P14" s="14">
        <f t="shared" si="5"/>
        <v>1.0329780253961665</v>
      </c>
      <c r="Q14" s="13">
        <v>9342141</v>
      </c>
      <c r="R14" s="13">
        <v>9111460.0458005648</v>
      </c>
      <c r="S14" s="14">
        <f t="shared" si="6"/>
        <v>1.025317671705728</v>
      </c>
      <c r="T14" s="24">
        <v>9563716.4186389167</v>
      </c>
      <c r="U14" s="24">
        <v>9530527.3189621791</v>
      </c>
      <c r="V14" s="14">
        <f t="shared" si="7"/>
        <v>1.0034823990914652</v>
      </c>
      <c r="W14" s="24">
        <v>10401380.168785326</v>
      </c>
      <c r="X14" s="24">
        <v>10821312.691527249</v>
      </c>
      <c r="Y14" s="14">
        <f t="shared" si="0"/>
        <v>0.96119393878427362</v>
      </c>
      <c r="Z14" s="24">
        <v>12492321.442516143</v>
      </c>
      <c r="AA14" s="24">
        <v>12645613.403971216</v>
      </c>
      <c r="AB14" s="14">
        <f t="shared" si="8"/>
        <v>0.98787785482933288</v>
      </c>
      <c r="AC14" s="24">
        <v>14124678.099662073</v>
      </c>
      <c r="AD14" s="24">
        <v>14299220.003635343</v>
      </c>
      <c r="AE14" s="14">
        <f t="shared" si="9"/>
        <v>0.98779360664925109</v>
      </c>
      <c r="AF14" s="24">
        <v>15753446.172263443</v>
      </c>
      <c r="AG14" s="24">
        <v>16147492.571829315</v>
      </c>
      <c r="AH14" s="14">
        <f t="shared" si="10"/>
        <v>0.97559705336212266</v>
      </c>
    </row>
    <row r="15" spans="1:34" x14ac:dyDescent="0.25">
      <c r="A15" s="6" t="s">
        <v>9</v>
      </c>
      <c r="B15" s="13">
        <v>112167</v>
      </c>
      <c r="C15" s="13">
        <v>111998.95436500001</v>
      </c>
      <c r="D15" s="14">
        <f t="shared" si="1"/>
        <v>1.0015004214633321</v>
      </c>
      <c r="E15" s="13">
        <v>129088</v>
      </c>
      <c r="F15" s="13">
        <v>128790.91601630941</v>
      </c>
      <c r="G15" s="14">
        <f t="shared" si="2"/>
        <v>1.0023067153560192</v>
      </c>
      <c r="H15" s="13">
        <v>139603</v>
      </c>
      <c r="I15" s="13">
        <v>138748.62480979759</v>
      </c>
      <c r="J15" s="14">
        <f t="shared" si="3"/>
        <v>1.0061577200593781</v>
      </c>
      <c r="K15" s="13">
        <v>142201</v>
      </c>
      <c r="L15" s="13">
        <v>142288.86699836139</v>
      </c>
      <c r="M15" s="14">
        <f t="shared" si="4"/>
        <v>0.99938247453778373</v>
      </c>
      <c r="N15" s="13">
        <v>163014</v>
      </c>
      <c r="O15" s="13">
        <v>162922.785314334</v>
      </c>
      <c r="P15" s="14">
        <f t="shared" si="5"/>
        <v>1.0005598645118301</v>
      </c>
      <c r="Q15" s="13">
        <v>136459.00000000003</v>
      </c>
      <c r="R15" s="13">
        <v>167928.71848150002</v>
      </c>
      <c r="S15" s="14">
        <f t="shared" si="6"/>
        <v>0.81260073460891158</v>
      </c>
      <c r="T15" s="24">
        <v>138878</v>
      </c>
      <c r="U15" s="24">
        <v>139637.74748831999</v>
      </c>
      <c r="V15" s="14">
        <f t="shared" si="7"/>
        <v>0.99455915393949235</v>
      </c>
      <c r="W15" s="24">
        <v>147791.60994325724</v>
      </c>
      <c r="X15" s="24">
        <v>147819.68839023722</v>
      </c>
      <c r="Y15" s="14">
        <f t="shared" si="0"/>
        <v>0.99981004934264328</v>
      </c>
      <c r="Z15" s="24">
        <v>158805.78800053033</v>
      </c>
      <c r="AA15" s="24">
        <v>191460.74569007434</v>
      </c>
      <c r="AB15" s="14">
        <f t="shared" si="8"/>
        <v>0.82944306640065013</v>
      </c>
      <c r="AC15" s="24">
        <v>200384.68992554449</v>
      </c>
      <c r="AD15" s="24">
        <v>227466.63010395248</v>
      </c>
      <c r="AE15" s="14">
        <f t="shared" si="9"/>
        <v>0.88094104103959547</v>
      </c>
      <c r="AF15" s="24">
        <v>212140.04670450499</v>
      </c>
      <c r="AG15" s="24">
        <v>250691.724231445</v>
      </c>
      <c r="AH15" s="14">
        <f t="shared" si="10"/>
        <v>0.84621878665867678</v>
      </c>
    </row>
    <row r="16" spans="1:34" ht="26.25" x14ac:dyDescent="0.25">
      <c r="A16" s="7" t="s">
        <v>10</v>
      </c>
      <c r="B16" s="15">
        <v>594088</v>
      </c>
      <c r="C16" s="15">
        <v>1384859.0378097815</v>
      </c>
      <c r="D16" s="16">
        <f t="shared" si="1"/>
        <v>0.42898806577424486</v>
      </c>
      <c r="E16" s="15">
        <v>748406</v>
      </c>
      <c r="F16" s="15">
        <v>1601158.3156675263</v>
      </c>
      <c r="G16" s="16">
        <f t="shared" si="2"/>
        <v>0.46741536591151384</v>
      </c>
      <c r="H16" s="15">
        <v>788739</v>
      </c>
      <c r="I16" s="15">
        <v>1543172.9185006886</v>
      </c>
      <c r="J16" s="16">
        <f t="shared" si="3"/>
        <v>0.51111511259951392</v>
      </c>
      <c r="K16" s="15">
        <v>838689.78260869568</v>
      </c>
      <c r="L16" s="15">
        <v>1693608.8788482316</v>
      </c>
      <c r="M16" s="16">
        <f t="shared" si="4"/>
        <v>0.49520865949820797</v>
      </c>
      <c r="N16" s="17">
        <v>926345</v>
      </c>
      <c r="O16" s="15">
        <v>1748469.7239030744</v>
      </c>
      <c r="P16" s="16">
        <f t="shared" si="5"/>
        <v>0.52980328302862367</v>
      </c>
      <c r="Q16" s="15">
        <v>810307.5</v>
      </c>
      <c r="R16" s="15">
        <v>2184418.5067678024</v>
      </c>
      <c r="S16" s="21">
        <f t="shared" si="6"/>
        <v>0.37094883489106673</v>
      </c>
      <c r="T16" s="24">
        <v>845141.99936305732</v>
      </c>
      <c r="U16" s="24">
        <v>1877330.842437326</v>
      </c>
      <c r="V16" s="14">
        <f t="shared" si="7"/>
        <v>0.45018277027069731</v>
      </c>
      <c r="W16" s="24">
        <v>869335.20365973306</v>
      </c>
      <c r="X16" s="24">
        <v>2037182.517979305</v>
      </c>
      <c r="Y16" s="14">
        <f t="shared" si="0"/>
        <v>0.42673407806485225</v>
      </c>
      <c r="Z16" s="24">
        <v>978693.67420331703</v>
      </c>
      <c r="AA16" s="24">
        <v>2438291.8359077973</v>
      </c>
      <c r="AB16" s="14">
        <f t="shared" si="8"/>
        <v>0.40138496130383872</v>
      </c>
      <c r="AC16" s="24">
        <v>1079335.79743537</v>
      </c>
      <c r="AD16" s="24">
        <v>2756406.9545937325</v>
      </c>
      <c r="AE16" s="14">
        <f t="shared" si="9"/>
        <v>0.39157345602999089</v>
      </c>
      <c r="AF16" s="24">
        <v>1139850.8989826161</v>
      </c>
      <c r="AG16" s="24">
        <v>2880819.3189991559</v>
      </c>
      <c r="AH16" s="14">
        <f t="shared" si="10"/>
        <v>0.39566899994915999</v>
      </c>
    </row>
    <row r="17" spans="1:34" x14ac:dyDescent="0.25">
      <c r="A17" s="6" t="s">
        <v>11</v>
      </c>
      <c r="B17" s="13">
        <v>461817</v>
      </c>
      <c r="C17" s="13">
        <v>462363.65502783243</v>
      </c>
      <c r="D17" s="14">
        <f t="shared" si="1"/>
        <v>0.99881769463951586</v>
      </c>
      <c r="E17" s="13">
        <v>472228</v>
      </c>
      <c r="F17" s="13">
        <v>472730.33656250197</v>
      </c>
      <c r="G17" s="14">
        <f t="shared" si="2"/>
        <v>0.99893737185103304</v>
      </c>
      <c r="H17" s="13">
        <v>506230</v>
      </c>
      <c r="I17" s="13">
        <v>508087.96554575779</v>
      </c>
      <c r="J17" s="14">
        <f t="shared" si="3"/>
        <v>0.99634322071816428</v>
      </c>
      <c r="K17" s="13">
        <v>545687</v>
      </c>
      <c r="L17" s="13">
        <v>548739.52980841487</v>
      </c>
      <c r="M17" s="14">
        <f t="shared" si="4"/>
        <v>0.9944371971717062</v>
      </c>
      <c r="N17" s="13">
        <v>562313</v>
      </c>
      <c r="O17" s="13">
        <v>562271.56586575997</v>
      </c>
      <c r="P17" s="14">
        <f t="shared" si="5"/>
        <v>1.0000736906092276</v>
      </c>
      <c r="Q17" s="13">
        <v>493955.49999999994</v>
      </c>
      <c r="R17" s="13">
        <v>495568.87935319997</v>
      </c>
      <c r="S17" s="14">
        <f t="shared" si="6"/>
        <v>0.99674438928589348</v>
      </c>
      <c r="T17" s="24">
        <v>490496.16028402938</v>
      </c>
      <c r="U17" s="24">
        <v>492693.64846488932</v>
      </c>
      <c r="V17" s="14">
        <f t="shared" si="7"/>
        <v>0.99553984877274804</v>
      </c>
      <c r="W17" s="24">
        <v>513897.81999999995</v>
      </c>
      <c r="X17" s="24">
        <v>515558.89394771995</v>
      </c>
      <c r="Y17" s="14">
        <f t="shared" si="0"/>
        <v>0.99677811018834162</v>
      </c>
      <c r="Z17" s="24">
        <v>555102.78512694105</v>
      </c>
      <c r="AA17" s="24">
        <v>559484.29336680099</v>
      </c>
      <c r="AB17" s="14">
        <f t="shared" si="8"/>
        <v>0.99216866623101529</v>
      </c>
      <c r="AC17" s="24">
        <v>613440.59335260128</v>
      </c>
      <c r="AD17" s="24">
        <v>615373.4737570812</v>
      </c>
      <c r="AE17" s="14">
        <f t="shared" si="9"/>
        <v>0.99685901247468633</v>
      </c>
      <c r="AF17" s="24">
        <v>654024.87941260403</v>
      </c>
      <c r="AG17" s="24">
        <v>654805.23578133108</v>
      </c>
      <c r="AH17" s="14">
        <f t="shared" si="10"/>
        <v>0.99880826186767446</v>
      </c>
    </row>
    <row r="18" spans="1:34" x14ac:dyDescent="0.25">
      <c r="A18" s="6" t="s">
        <v>12</v>
      </c>
      <c r="B18" s="13">
        <v>6019</v>
      </c>
      <c r="C18" s="13">
        <v>4825.4396712976923</v>
      </c>
      <c r="D18" s="14">
        <f t="shared" si="1"/>
        <v>1.2473474771224995</v>
      </c>
      <c r="E18" s="13">
        <v>59696</v>
      </c>
      <c r="F18" s="13">
        <v>47645.960692119603</v>
      </c>
      <c r="G18" s="14">
        <f t="shared" si="2"/>
        <v>1.2529078883674061</v>
      </c>
      <c r="H18" s="13">
        <v>52996</v>
      </c>
      <c r="I18" s="13">
        <v>39622.160912370964</v>
      </c>
      <c r="J18" s="14">
        <f t="shared" si="3"/>
        <v>1.3375343186659314</v>
      </c>
      <c r="K18" s="13">
        <v>94063</v>
      </c>
      <c r="L18" s="13">
        <v>22835.256077989383</v>
      </c>
      <c r="M18" s="14">
        <f t="shared" si="4"/>
        <v>4.1192005764571276</v>
      </c>
      <c r="N18" s="13">
        <v>104543</v>
      </c>
      <c r="O18" s="13">
        <v>27038.913990552188</v>
      </c>
      <c r="P18" s="14">
        <f t="shared" si="5"/>
        <v>3.8663904932176245</v>
      </c>
      <c r="Q18" s="13">
        <v>130411.00000000003</v>
      </c>
      <c r="R18" s="13">
        <v>126326.15476443763</v>
      </c>
      <c r="S18" s="14">
        <f t="shared" si="6"/>
        <v>1.0323357046937705</v>
      </c>
      <c r="T18" s="24">
        <v>131270</v>
      </c>
      <c r="U18" s="24">
        <v>126639.51173178</v>
      </c>
      <c r="V18" s="14">
        <f t="shared" si="7"/>
        <v>1.0365643250269891</v>
      </c>
      <c r="W18" s="24">
        <v>126627.05454545455</v>
      </c>
      <c r="X18" s="24">
        <v>112971.00317883556</v>
      </c>
      <c r="Y18" s="14">
        <f t="shared" si="0"/>
        <v>1.1208810312589785</v>
      </c>
      <c r="Z18" s="24">
        <v>155080.68919183599</v>
      </c>
      <c r="AA18" s="24">
        <v>141312.83147228358</v>
      </c>
      <c r="AB18" s="14">
        <f t="shared" si="8"/>
        <v>1.0974282206089174</v>
      </c>
      <c r="AC18" s="24">
        <v>188629.80389596638</v>
      </c>
      <c r="AD18" s="24">
        <v>172631.59290782642</v>
      </c>
      <c r="AE18" s="14">
        <f t="shared" si="9"/>
        <v>1.0926725561565196</v>
      </c>
      <c r="AF18" s="24">
        <v>195502.21602479098</v>
      </c>
      <c r="AG18" s="24">
        <v>195502.21602479098</v>
      </c>
      <c r="AH18" s="14">
        <f t="shared" si="10"/>
        <v>1</v>
      </c>
    </row>
    <row r="19" spans="1:34" x14ac:dyDescent="0.25">
      <c r="A19" s="6" t="s">
        <v>13</v>
      </c>
      <c r="B19" s="13">
        <v>22619</v>
      </c>
      <c r="C19" s="13">
        <v>20184.588236712803</v>
      </c>
      <c r="D19" s="14">
        <f t="shared" si="1"/>
        <v>1.1206074523164837</v>
      </c>
      <c r="E19" s="13">
        <v>10014</v>
      </c>
      <c r="F19" s="13">
        <v>7883.0559064600056</v>
      </c>
      <c r="G19" s="14">
        <f t="shared" si="2"/>
        <v>1.2703195459762919</v>
      </c>
      <c r="H19" s="13">
        <v>23919</v>
      </c>
      <c r="I19" s="13">
        <v>23185.453300839999</v>
      </c>
      <c r="J19" s="14">
        <f t="shared" si="3"/>
        <v>1.0316382297832161</v>
      </c>
      <c r="K19" s="13">
        <v>64117</v>
      </c>
      <c r="L19" s="13">
        <v>63893.590686119998</v>
      </c>
      <c r="M19" s="14">
        <f t="shared" si="4"/>
        <v>1.0034965841093124</v>
      </c>
      <c r="N19" s="13">
        <v>73698</v>
      </c>
      <c r="O19" s="13">
        <v>73556.249951959995</v>
      </c>
      <c r="P19" s="14">
        <f t="shared" si="5"/>
        <v>1.0019270972641017</v>
      </c>
      <c r="Q19" s="13">
        <v>57360</v>
      </c>
      <c r="R19" s="13">
        <v>57341.955349000003</v>
      </c>
      <c r="S19" s="14">
        <f t="shared" si="6"/>
        <v>1.0003146849613023</v>
      </c>
      <c r="T19" s="24">
        <v>56348</v>
      </c>
      <c r="U19" s="24">
        <v>56316.871048000001</v>
      </c>
      <c r="V19" s="14">
        <f t="shared" si="7"/>
        <v>1.0005527464758024</v>
      </c>
      <c r="W19" s="24">
        <v>52671.05454545455</v>
      </c>
      <c r="X19" s="24">
        <v>52669.996337454548</v>
      </c>
      <c r="Y19" s="14">
        <f t="shared" si="0"/>
        <v>1.0000200912867587</v>
      </c>
      <c r="Z19" s="24">
        <v>63370.366098433806</v>
      </c>
      <c r="AA19" s="24">
        <v>63365.163242433802</v>
      </c>
      <c r="AB19" s="14">
        <f t="shared" si="8"/>
        <v>1.0000821090917118</v>
      </c>
      <c r="AC19" s="24">
        <v>68960.956745562129</v>
      </c>
      <c r="AD19" s="24">
        <v>68958.456729162135</v>
      </c>
      <c r="AE19" s="14">
        <f t="shared" si="9"/>
        <v>1.0000362539493859</v>
      </c>
      <c r="AF19" s="24">
        <v>72754.404616832762</v>
      </c>
      <c r="AG19" s="24">
        <v>55040.256166285122</v>
      </c>
      <c r="AH19" s="14">
        <f t="shared" si="10"/>
        <v>1.3218398620280847</v>
      </c>
    </row>
    <row r="20" spans="1:34" x14ac:dyDescent="0.25">
      <c r="A20" s="6" t="s">
        <v>14</v>
      </c>
      <c r="B20" s="13">
        <v>910732</v>
      </c>
      <c r="C20" s="13">
        <v>715317.92976318439</v>
      </c>
      <c r="D20" s="14">
        <f t="shared" si="1"/>
        <v>1.2731849183502364</v>
      </c>
      <c r="E20" s="13">
        <v>1071883</v>
      </c>
      <c r="F20" s="13">
        <v>887453.19062898704</v>
      </c>
      <c r="G20" s="14">
        <f t="shared" si="2"/>
        <v>1.2078191969091885</v>
      </c>
      <c r="H20" s="13">
        <v>1076039</v>
      </c>
      <c r="I20" s="13">
        <v>883613.64767592377</v>
      </c>
      <c r="J20" s="14">
        <f t="shared" si="3"/>
        <v>1.2177709147320126</v>
      </c>
      <c r="K20" s="13">
        <v>1163145</v>
      </c>
      <c r="L20" s="13">
        <v>889285.79454918904</v>
      </c>
      <c r="M20" s="14">
        <f t="shared" si="4"/>
        <v>1.3079540988166127</v>
      </c>
      <c r="N20" s="13">
        <v>1209330</v>
      </c>
      <c r="O20" s="13">
        <v>984924.58038364933</v>
      </c>
      <c r="P20" s="14">
        <f t="shared" si="5"/>
        <v>1.2278402063322857</v>
      </c>
      <c r="Q20" s="13">
        <v>1259747.6000000001</v>
      </c>
      <c r="R20" s="13">
        <v>1088071.0195635362</v>
      </c>
      <c r="S20" s="14">
        <f t="shared" si="6"/>
        <v>1.1577806754795561</v>
      </c>
      <c r="T20" s="24">
        <v>1283224.798223563</v>
      </c>
      <c r="U20" s="24">
        <v>1083186.7576625193</v>
      </c>
      <c r="V20" s="14">
        <f t="shared" si="7"/>
        <v>1.1846754856869919</v>
      </c>
      <c r="W20" s="24">
        <v>1372216.4219825827</v>
      </c>
      <c r="X20" s="24">
        <v>1162290.2502617326</v>
      </c>
      <c r="Y20" s="14">
        <f t="shared" si="0"/>
        <v>1.1806142412995182</v>
      </c>
      <c r="Z20" s="24">
        <v>1654412.4576507343</v>
      </c>
      <c r="AA20" s="24">
        <v>1449497.8104344578</v>
      </c>
      <c r="AB20" s="14">
        <f t="shared" si="8"/>
        <v>1.1413694079019392</v>
      </c>
      <c r="AC20" s="24">
        <v>2038533.3085188773</v>
      </c>
      <c r="AD20" s="24">
        <v>1838136.3828125573</v>
      </c>
      <c r="AE20" s="14">
        <f t="shared" si="9"/>
        <v>1.10902179380166</v>
      </c>
      <c r="AF20" s="24">
        <v>2161991.3259274508</v>
      </c>
      <c r="AG20" s="24">
        <v>1929138.0493613349</v>
      </c>
      <c r="AH20" s="14">
        <f t="shared" si="10"/>
        <v>1.12070327296857</v>
      </c>
    </row>
    <row r="21" spans="1:34" x14ac:dyDescent="0.25">
      <c r="A21" s="6" t="s">
        <v>15</v>
      </c>
      <c r="B21" s="13">
        <v>640390</v>
      </c>
      <c r="C21" s="13">
        <v>633465.0023280452</v>
      </c>
      <c r="D21" s="14">
        <f t="shared" si="1"/>
        <v>1.010931934118704</v>
      </c>
      <c r="E21" s="13">
        <v>665196</v>
      </c>
      <c r="F21" s="13">
        <v>661373.04183072993</v>
      </c>
      <c r="G21" s="14">
        <f t="shared" si="2"/>
        <v>1.0057803356464119</v>
      </c>
      <c r="H21" s="13">
        <v>724881</v>
      </c>
      <c r="I21" s="13">
        <v>721449.75416666002</v>
      </c>
      <c r="J21" s="14">
        <f t="shared" si="3"/>
        <v>1.0047560426953135</v>
      </c>
      <c r="K21" s="13">
        <v>692652</v>
      </c>
      <c r="L21" s="13">
        <v>682184.64129269018</v>
      </c>
      <c r="M21" s="14">
        <f t="shared" si="4"/>
        <v>1.0153438791695382</v>
      </c>
      <c r="N21" s="13">
        <v>712929.2</v>
      </c>
      <c r="O21" s="13">
        <v>704813.84900130099</v>
      </c>
      <c r="P21" s="14">
        <f t="shared" si="5"/>
        <v>1.0115141764172173</v>
      </c>
      <c r="Q21" s="13">
        <v>667481</v>
      </c>
      <c r="R21" s="13">
        <v>662239.68410575599</v>
      </c>
      <c r="S21" s="14">
        <f t="shared" si="6"/>
        <v>1.0079145300712711</v>
      </c>
      <c r="T21" s="24">
        <v>695310.54528246692</v>
      </c>
      <c r="U21" s="24">
        <v>692549.35719564697</v>
      </c>
      <c r="V21" s="14">
        <f t="shared" si="7"/>
        <v>1.0039869910471086</v>
      </c>
      <c r="W21" s="24">
        <v>817440.38181818184</v>
      </c>
      <c r="X21" s="24">
        <v>811479.70491436974</v>
      </c>
      <c r="Y21" s="14">
        <f t="shared" si="0"/>
        <v>1.0073454417500696</v>
      </c>
      <c r="Z21" s="24">
        <v>1009844.9159486127</v>
      </c>
      <c r="AA21" s="24">
        <v>1004509.242271779</v>
      </c>
      <c r="AB21" s="14">
        <f t="shared" si="8"/>
        <v>1.005311721836194</v>
      </c>
      <c r="AC21" s="24">
        <v>1134208.5811669263</v>
      </c>
      <c r="AD21" s="24">
        <v>1128946.8455919663</v>
      </c>
      <c r="AE21" s="14">
        <f t="shared" si="9"/>
        <v>1.0046607469567808</v>
      </c>
      <c r="AF21" s="24">
        <v>1201530.8623704705</v>
      </c>
      <c r="AG21" s="24">
        <v>1196330.2753447904</v>
      </c>
      <c r="AH21" s="14">
        <f t="shared" si="10"/>
        <v>1.0043471164550954</v>
      </c>
    </row>
    <row r="22" spans="1:34" x14ac:dyDescent="0.25">
      <c r="A22" s="6" t="s">
        <v>16</v>
      </c>
      <c r="B22" s="13">
        <v>1606283</v>
      </c>
      <c r="C22" s="13">
        <v>1608720.8339462304</v>
      </c>
      <c r="D22" s="14">
        <f t="shared" si="1"/>
        <v>0.99848461343025541</v>
      </c>
      <c r="E22" s="13">
        <v>1854657</v>
      </c>
      <c r="F22" s="13">
        <v>1922020.06965457</v>
      </c>
      <c r="G22" s="14">
        <f t="shared" si="2"/>
        <v>0.96495194263675066</v>
      </c>
      <c r="H22" s="13">
        <v>1855429</v>
      </c>
      <c r="I22" s="13">
        <v>1951526.2807533736</v>
      </c>
      <c r="J22" s="14">
        <f t="shared" si="3"/>
        <v>0.95075788540430217</v>
      </c>
      <c r="K22" s="13">
        <v>1952319</v>
      </c>
      <c r="L22" s="13">
        <v>2080729.6684553197</v>
      </c>
      <c r="M22" s="14">
        <f t="shared" si="4"/>
        <v>0.93828575119484481</v>
      </c>
      <c r="N22" s="13">
        <v>2073555</v>
      </c>
      <c r="O22" s="13">
        <v>2195007.1301554916</v>
      </c>
      <c r="P22" s="14">
        <f t="shared" si="5"/>
        <v>0.9446689131497773</v>
      </c>
      <c r="Q22" s="13">
        <v>1964845.9999999995</v>
      </c>
      <c r="R22" s="13">
        <v>2185702.2497222675</v>
      </c>
      <c r="S22" s="14">
        <f>Q22/R22</f>
        <v>0.89895410056409486</v>
      </c>
      <c r="T22" s="24">
        <v>2001815.745057232</v>
      </c>
      <c r="U22" s="24">
        <v>2329956.5303627122</v>
      </c>
      <c r="V22" s="14">
        <f t="shared" si="7"/>
        <v>0.8591644174346903</v>
      </c>
      <c r="W22" s="24">
        <v>2037602.1818181821</v>
      </c>
      <c r="X22" s="24">
        <v>2564379.6149687017</v>
      </c>
      <c r="Y22" s="14">
        <f t="shared" si="0"/>
        <v>0.79457899677737498</v>
      </c>
      <c r="Z22" s="24">
        <v>2306468.4476356008</v>
      </c>
      <c r="AA22" s="24">
        <v>2872405.9247113611</v>
      </c>
      <c r="AB22" s="14">
        <f t="shared" si="8"/>
        <v>0.80297440824537025</v>
      </c>
      <c r="AC22" s="24">
        <v>2722791.712857143</v>
      </c>
      <c r="AD22" s="24">
        <v>3437500.755153683</v>
      </c>
      <c r="AE22" s="14">
        <f t="shared" si="9"/>
        <v>0.79208468791606512</v>
      </c>
      <c r="AF22" s="24">
        <v>2871185.3755394784</v>
      </c>
      <c r="AG22" s="24">
        <v>3480726.4856549585</v>
      </c>
      <c r="AH22" s="14">
        <f t="shared" si="10"/>
        <v>0.82488106645909454</v>
      </c>
    </row>
    <row r="23" spans="1:34" x14ac:dyDescent="0.25">
      <c r="A23" s="6" t="s">
        <v>17</v>
      </c>
      <c r="B23" s="13">
        <v>687793</v>
      </c>
      <c r="C23" s="13">
        <v>663435.62708396581</v>
      </c>
      <c r="D23" s="14">
        <f t="shared" si="1"/>
        <v>1.0367139959352099</v>
      </c>
      <c r="E23" s="13">
        <v>680396</v>
      </c>
      <c r="F23" s="13">
        <v>600628.7570345517</v>
      </c>
      <c r="G23" s="14">
        <f t="shared" si="2"/>
        <v>1.1328062335198172</v>
      </c>
      <c r="H23" s="13">
        <v>734443</v>
      </c>
      <c r="I23" s="13">
        <v>710974.73497996735</v>
      </c>
      <c r="J23" s="14">
        <f t="shared" si="3"/>
        <v>1.033008578034343</v>
      </c>
      <c r="K23" s="13">
        <v>690208</v>
      </c>
      <c r="L23" s="13">
        <v>667684.96835658362</v>
      </c>
      <c r="M23" s="14">
        <f t="shared" si="4"/>
        <v>1.033733021875352</v>
      </c>
      <c r="N23" s="13">
        <v>669268.4</v>
      </c>
      <c r="O23" s="13">
        <v>658812.22649760498</v>
      </c>
      <c r="P23" s="14">
        <f t="shared" si="5"/>
        <v>1.0158712499280447</v>
      </c>
      <c r="Q23" s="13">
        <v>799330</v>
      </c>
      <c r="R23" s="13">
        <v>794616.58469748229</v>
      </c>
      <c r="S23" s="14">
        <f t="shared" si="6"/>
        <v>1.0059316850331184</v>
      </c>
      <c r="T23" s="24">
        <v>797370.4859563231</v>
      </c>
      <c r="U23" s="24">
        <v>774105.35317932314</v>
      </c>
      <c r="V23" s="14">
        <f t="shared" si="7"/>
        <v>1.0300542202446319</v>
      </c>
      <c r="W23" s="24">
        <v>1107945.6200000001</v>
      </c>
      <c r="X23" s="24">
        <v>1057309.7066864078</v>
      </c>
      <c r="Y23" s="14">
        <f t="shared" si="0"/>
        <v>1.0478912782067276</v>
      </c>
      <c r="Z23" s="24">
        <v>1430380.2666118774</v>
      </c>
      <c r="AA23" s="24">
        <v>1403206.5094224236</v>
      </c>
      <c r="AB23" s="14">
        <f t="shared" si="8"/>
        <v>1.0193654725851</v>
      </c>
      <c r="AC23" s="24">
        <v>1581687.4647977871</v>
      </c>
      <c r="AD23" s="24">
        <v>1559111.7558004321</v>
      </c>
      <c r="AE23" s="14">
        <f t="shared" si="9"/>
        <v>1.0144798529761356</v>
      </c>
      <c r="AF23" s="24">
        <v>1669186.7096228979</v>
      </c>
      <c r="AG23" s="24">
        <v>1631019.392536182</v>
      </c>
      <c r="AH23" s="14">
        <f t="shared" si="10"/>
        <v>1.0234008971698165</v>
      </c>
    </row>
    <row r="24" spans="1:34" x14ac:dyDescent="0.25">
      <c r="A24" s="6" t="s">
        <v>18</v>
      </c>
      <c r="B24" s="13">
        <v>3514296</v>
      </c>
      <c r="C24" s="13">
        <v>3509089.5260706227</v>
      </c>
      <c r="D24" s="14">
        <f t="shared" si="1"/>
        <v>1.0014837107718957</v>
      </c>
      <c r="E24" s="13">
        <v>3692655</v>
      </c>
      <c r="F24" s="13">
        <v>3688255.4330724515</v>
      </c>
      <c r="G24" s="14">
        <f t="shared" si="2"/>
        <v>1.0011928585227849</v>
      </c>
      <c r="H24" s="13">
        <v>3831492</v>
      </c>
      <c r="I24" s="13">
        <v>3821906.6090624877</v>
      </c>
      <c r="J24" s="14">
        <f t="shared" si="3"/>
        <v>1.0025080128632091</v>
      </c>
      <c r="K24" s="13">
        <v>3539574</v>
      </c>
      <c r="L24" s="13">
        <v>3537244.430771918</v>
      </c>
      <c r="M24" s="14">
        <f t="shared" si="4"/>
        <v>1.0006585830506414</v>
      </c>
      <c r="N24" s="13">
        <v>3870904</v>
      </c>
      <c r="O24" s="13">
        <v>3863189.3288806258</v>
      </c>
      <c r="P24" s="14">
        <f t="shared" si="5"/>
        <v>1.0019969694629514</v>
      </c>
      <c r="Q24" s="13">
        <v>3695457</v>
      </c>
      <c r="R24" s="13">
        <v>3692942.4875385957</v>
      </c>
      <c r="S24" s="14">
        <f t="shared" si="6"/>
        <v>1.0006808967293397</v>
      </c>
      <c r="T24" s="24">
        <v>3702389.1172704166</v>
      </c>
      <c r="U24" s="24">
        <v>3700727.2388641569</v>
      </c>
      <c r="V24" s="14">
        <f t="shared" si="7"/>
        <v>1.0004490680612197</v>
      </c>
      <c r="W24" s="24">
        <v>3889044.1445854073</v>
      </c>
      <c r="X24" s="24">
        <v>3888492.2306915075</v>
      </c>
      <c r="Y24" s="14">
        <f t="shared" si="0"/>
        <v>1.0001419351926548</v>
      </c>
      <c r="Z24" s="24">
        <v>5382478.1467958847</v>
      </c>
      <c r="AA24" s="24">
        <v>5382700.1131990654</v>
      </c>
      <c r="AB24" s="14">
        <f t="shared" si="8"/>
        <v>0.99995876300025777</v>
      </c>
      <c r="AC24" s="24">
        <v>6030246.7492442867</v>
      </c>
      <c r="AD24" s="24">
        <v>6029590.8553913869</v>
      </c>
      <c r="AE24" s="14">
        <f t="shared" si="9"/>
        <v>1.0001087791640644</v>
      </c>
      <c r="AF24" s="24">
        <v>6283492.6458796151</v>
      </c>
      <c r="AG24" s="24">
        <v>6281641.2558686147</v>
      </c>
      <c r="AH24" s="14">
        <f t="shared" si="10"/>
        <v>1.0002947302998673</v>
      </c>
    </row>
    <row r="25" spans="1:34" x14ac:dyDescent="0.25">
      <c r="A25" s="6" t="s">
        <v>19</v>
      </c>
      <c r="B25" s="13">
        <v>7575</v>
      </c>
      <c r="C25" s="13">
        <v>7575</v>
      </c>
      <c r="D25" s="14">
        <f t="shared" si="1"/>
        <v>1</v>
      </c>
      <c r="E25" s="13">
        <v>6724</v>
      </c>
      <c r="F25" s="13">
        <v>6724</v>
      </c>
      <c r="G25" s="14">
        <f t="shared" si="2"/>
        <v>1</v>
      </c>
      <c r="H25" s="13">
        <v>12490</v>
      </c>
      <c r="I25" s="13">
        <v>12489.77954</v>
      </c>
      <c r="J25" s="14">
        <f t="shared" si="3"/>
        <v>1.0000176512322971</v>
      </c>
      <c r="K25" s="13">
        <v>18449</v>
      </c>
      <c r="L25" s="13">
        <v>18449</v>
      </c>
      <c r="M25" s="14">
        <f t="shared" si="4"/>
        <v>1</v>
      </c>
      <c r="N25" s="13">
        <v>19826</v>
      </c>
      <c r="O25" s="13">
        <v>19826</v>
      </c>
      <c r="P25" s="14">
        <f t="shared" si="5"/>
        <v>1</v>
      </c>
      <c r="Q25" s="13">
        <v>17034</v>
      </c>
      <c r="R25" s="13">
        <v>17034</v>
      </c>
      <c r="S25" s="14">
        <f t="shared" si="6"/>
        <v>1</v>
      </c>
      <c r="T25" s="24">
        <v>17502</v>
      </c>
      <c r="U25" s="24">
        <v>16567.271646000001</v>
      </c>
      <c r="V25" s="14">
        <f t="shared" si="7"/>
        <v>1.0564201743034545</v>
      </c>
      <c r="W25" s="24">
        <v>38543.290909090909</v>
      </c>
      <c r="X25" s="24">
        <v>38500.808267090906</v>
      </c>
      <c r="Y25" s="14">
        <f t="shared" si="0"/>
        <v>1.0011034220815649</v>
      </c>
      <c r="Z25" s="24">
        <v>63206.526747716533</v>
      </c>
      <c r="AA25" s="24">
        <v>63116.534975716531</v>
      </c>
      <c r="AB25" s="14">
        <f t="shared" si="8"/>
        <v>1.0014258034290797</v>
      </c>
      <c r="AC25" s="24">
        <v>67623.917704918029</v>
      </c>
      <c r="AD25" s="24">
        <v>67623.917704918029</v>
      </c>
      <c r="AE25" s="14">
        <f t="shared" si="9"/>
        <v>1</v>
      </c>
      <c r="AF25" s="24">
        <v>73185.405699869851</v>
      </c>
      <c r="AG25" s="24">
        <v>73185.405699869851</v>
      </c>
      <c r="AH25" s="14">
        <f t="shared" si="10"/>
        <v>1</v>
      </c>
    </row>
    <row r="26" spans="1:34" x14ac:dyDescent="0.25">
      <c r="A26" s="6" t="s">
        <v>20</v>
      </c>
      <c r="B26" s="13">
        <v>971500</v>
      </c>
      <c r="C26" s="13">
        <v>762677.94876728381</v>
      </c>
      <c r="D26" s="14">
        <f t="shared" si="1"/>
        <v>1.273801086776188</v>
      </c>
      <c r="E26" s="13">
        <v>915974</v>
      </c>
      <c r="F26" s="13">
        <v>626916.70958806132</v>
      </c>
      <c r="G26" s="14">
        <f t="shared" si="2"/>
        <v>1.4610776614996821</v>
      </c>
      <c r="H26" s="13">
        <v>939799</v>
      </c>
      <c r="I26" s="13">
        <v>591207.66742693423</v>
      </c>
      <c r="J26" s="14">
        <f t="shared" si="3"/>
        <v>1.5896258654597832</v>
      </c>
      <c r="K26" s="13">
        <v>1016990</v>
      </c>
      <c r="L26" s="13">
        <v>651112.99665493064</v>
      </c>
      <c r="M26" s="14">
        <f t="shared" si="4"/>
        <v>1.5619255109708288</v>
      </c>
      <c r="N26" s="13">
        <v>1037029.7499999999</v>
      </c>
      <c r="O26" s="13">
        <v>634520.3205254816</v>
      </c>
      <c r="P26" s="14">
        <f t="shared" si="5"/>
        <v>1.6343523074898181</v>
      </c>
      <c r="Q26" s="13">
        <v>1031229.5</v>
      </c>
      <c r="R26" s="13">
        <v>618112.66944153677</v>
      </c>
      <c r="S26" s="14">
        <f t="shared" si="6"/>
        <v>1.6683519865912362</v>
      </c>
      <c r="T26" s="24">
        <v>1024760.2458020628</v>
      </c>
      <c r="U26" s="24">
        <v>635488.58782063599</v>
      </c>
      <c r="V26" s="14">
        <f t="shared" si="7"/>
        <v>1.6125549151345218</v>
      </c>
      <c r="W26" s="24">
        <v>1189644.6501094522</v>
      </c>
      <c r="X26" s="24">
        <v>869320.62849562673</v>
      </c>
      <c r="Y26" s="14">
        <f t="shared" si="0"/>
        <v>1.3684762688401302</v>
      </c>
      <c r="Z26" s="24">
        <v>1439919.9627857013</v>
      </c>
      <c r="AA26" s="24">
        <v>1095163.7954240651</v>
      </c>
      <c r="AB26" s="14">
        <f t="shared" si="8"/>
        <v>1.314798725818124</v>
      </c>
      <c r="AC26" s="24">
        <v>1712962.9901134211</v>
      </c>
      <c r="AD26" s="24">
        <v>1318460.8856754284</v>
      </c>
      <c r="AE26" s="14">
        <f t="shared" si="9"/>
        <v>1.2992141130041146</v>
      </c>
      <c r="AF26" s="24">
        <v>1806301.648994077</v>
      </c>
      <c r="AG26" s="24">
        <v>1366406.7190959174</v>
      </c>
      <c r="AH26" s="14">
        <f t="shared" si="10"/>
        <v>1.3219355728792199</v>
      </c>
    </row>
    <row r="27" spans="1:34" x14ac:dyDescent="0.25">
      <c r="A27" s="6" t="s">
        <v>21</v>
      </c>
      <c r="B27" s="13">
        <v>74050</v>
      </c>
      <c r="C27" s="13">
        <v>179583.857681992</v>
      </c>
      <c r="D27" s="14">
        <f t="shared" si="1"/>
        <v>0.41234218351143853</v>
      </c>
      <c r="E27" s="13">
        <v>52205</v>
      </c>
      <c r="F27" s="13">
        <v>235839.59538460238</v>
      </c>
      <c r="G27" s="14">
        <f t="shared" si="2"/>
        <v>0.22135807990539144</v>
      </c>
      <c r="H27" s="13">
        <v>33593</v>
      </c>
      <c r="I27" s="13">
        <v>181770.59196146621</v>
      </c>
      <c r="J27" s="14">
        <f t="shared" si="3"/>
        <v>0.18480987291454398</v>
      </c>
      <c r="K27" s="13">
        <v>33453</v>
      </c>
      <c r="L27" s="13">
        <v>155438.33905014436</v>
      </c>
      <c r="M27" s="14">
        <f t="shared" si="4"/>
        <v>0.21521717360353465</v>
      </c>
      <c r="N27" s="13">
        <v>43020</v>
      </c>
      <c r="O27" s="13">
        <v>190770.9689004916</v>
      </c>
      <c r="P27" s="14">
        <f t="shared" si="5"/>
        <v>0.22550600989210126</v>
      </c>
      <c r="Q27" s="13">
        <v>46826</v>
      </c>
      <c r="R27" s="13">
        <v>263928.74288835441</v>
      </c>
      <c r="S27" s="22">
        <f t="shared" si="6"/>
        <v>0.1774190998962476</v>
      </c>
      <c r="T27" s="24">
        <v>36997</v>
      </c>
      <c r="U27" s="24">
        <v>255496.31165296002</v>
      </c>
      <c r="V27" s="14">
        <f t="shared" si="7"/>
        <v>0.1448044387045905</v>
      </c>
      <c r="W27" s="24">
        <v>66646.880000000005</v>
      </c>
      <c r="X27" s="24">
        <v>383214.45093771996</v>
      </c>
      <c r="Y27" s="14">
        <f t="shared" si="0"/>
        <v>0.17391536210838632</v>
      </c>
      <c r="Z27" s="24">
        <v>189495.51069267944</v>
      </c>
      <c r="AA27" s="24">
        <v>453317.59408787946</v>
      </c>
      <c r="AB27" s="14">
        <f t="shared" si="8"/>
        <v>0.41801931617934096</v>
      </c>
      <c r="AC27" s="24">
        <v>167232.99</v>
      </c>
      <c r="AD27" s="24">
        <v>488610.88327806001</v>
      </c>
      <c r="AE27" s="14">
        <f t="shared" si="9"/>
        <v>0.34226210615294583</v>
      </c>
      <c r="AF27" s="24">
        <v>111837.85254179346</v>
      </c>
      <c r="AG27" s="24">
        <v>399153.17051897355</v>
      </c>
      <c r="AH27" s="14">
        <f t="shared" si="10"/>
        <v>0.28018780959796308</v>
      </c>
    </row>
    <row r="28" spans="1:34" x14ac:dyDescent="0.25">
      <c r="A28" s="6" t="s">
        <v>22</v>
      </c>
      <c r="B28" s="13">
        <v>762139</v>
      </c>
      <c r="C28" s="13">
        <v>756227.54451696179</v>
      </c>
      <c r="D28" s="14">
        <f t="shared" si="1"/>
        <v>1.0078170327514506</v>
      </c>
      <c r="E28" s="13">
        <v>788964</v>
      </c>
      <c r="F28" s="13">
        <v>783938.38834834145</v>
      </c>
      <c r="G28" s="14">
        <f t="shared" si="2"/>
        <v>1.0064107227383607</v>
      </c>
      <c r="H28" s="13">
        <v>798642</v>
      </c>
      <c r="I28" s="13">
        <v>787587.6664853706</v>
      </c>
      <c r="J28" s="14">
        <f t="shared" si="3"/>
        <v>1.0140356864194682</v>
      </c>
      <c r="K28" s="13">
        <v>886961.20266839722</v>
      </c>
      <c r="L28" s="13">
        <v>879102.00863005919</v>
      </c>
      <c r="M28" s="14">
        <f t="shared" si="4"/>
        <v>1.0089400251178875</v>
      </c>
      <c r="N28" s="13">
        <v>909262.60000000009</v>
      </c>
      <c r="O28" s="13">
        <v>899166.00176719099</v>
      </c>
      <c r="P28" s="14">
        <f t="shared" si="5"/>
        <v>1.0112288478578657</v>
      </c>
      <c r="Q28" s="13">
        <v>895895</v>
      </c>
      <c r="R28" s="13">
        <v>886869.44757866149</v>
      </c>
      <c r="S28" s="14">
        <f t="shared" si="6"/>
        <v>1.0101768670078557</v>
      </c>
      <c r="T28" s="24">
        <v>937692</v>
      </c>
      <c r="U28" s="24">
        <v>927517.00097731198</v>
      </c>
      <c r="V28" s="14">
        <f t="shared" si="7"/>
        <v>1.0109701482689446</v>
      </c>
      <c r="W28" s="24">
        <v>1179520.6013120899</v>
      </c>
      <c r="X28" s="24">
        <v>1160144.5639327501</v>
      </c>
      <c r="Y28" s="14">
        <f t="shared" si="0"/>
        <v>1.0167013991029337</v>
      </c>
      <c r="Z28" s="24">
        <v>1435672.0816499668</v>
      </c>
      <c r="AA28" s="24">
        <v>1412673.7338682148</v>
      </c>
      <c r="AB28" s="14">
        <f t="shared" si="8"/>
        <v>1.0162800137288441</v>
      </c>
      <c r="AC28" s="24">
        <v>1660194.2663830994</v>
      </c>
      <c r="AD28" s="24">
        <v>1640425.0216183395</v>
      </c>
      <c r="AE28" s="14">
        <f t="shared" si="9"/>
        <v>1.0120512943317925</v>
      </c>
      <c r="AF28" s="24">
        <v>1729142.0592224633</v>
      </c>
      <c r="AG28" s="24">
        <v>1719751.6157873431</v>
      </c>
      <c r="AH28" s="14">
        <f t="shared" si="10"/>
        <v>1.0054603486625138</v>
      </c>
    </row>
    <row r="29" spans="1:34" x14ac:dyDescent="0.25">
      <c r="A29" s="6" t="s">
        <v>23</v>
      </c>
      <c r="B29" s="13">
        <v>462306.99999999988</v>
      </c>
      <c r="C29" s="13">
        <v>236901.82303163331</v>
      </c>
      <c r="D29" s="14">
        <f t="shared" si="1"/>
        <v>1.9514708417345881</v>
      </c>
      <c r="E29" s="13">
        <v>533756</v>
      </c>
      <c r="F29" s="13">
        <v>345427.52646044432</v>
      </c>
      <c r="G29" s="14">
        <f t="shared" si="2"/>
        <v>1.5452040127471474</v>
      </c>
      <c r="H29" s="13">
        <v>550166</v>
      </c>
      <c r="I29" s="13">
        <v>430349.58926523337</v>
      </c>
      <c r="J29" s="14">
        <f t="shared" si="3"/>
        <v>1.2784164635531261</v>
      </c>
      <c r="K29" s="13">
        <v>591954</v>
      </c>
      <c r="L29" s="13">
        <v>463541.07688262343</v>
      </c>
      <c r="M29" s="14">
        <f t="shared" si="4"/>
        <v>1.2770259843657672</v>
      </c>
      <c r="N29" s="13">
        <v>613343</v>
      </c>
      <c r="O29" s="13">
        <v>492326.04812253953</v>
      </c>
      <c r="P29" s="14">
        <f t="shared" si="5"/>
        <v>1.2458065185438643</v>
      </c>
      <c r="Q29" s="13">
        <v>545449.5</v>
      </c>
      <c r="R29" s="13">
        <v>484086.01242076</v>
      </c>
      <c r="S29" s="14">
        <f t="shared" si="6"/>
        <v>1.1267615382489173</v>
      </c>
      <c r="T29" s="24">
        <v>542267.81298426865</v>
      </c>
      <c r="U29" s="24">
        <v>504507.21320404863</v>
      </c>
      <c r="V29" s="14">
        <f t="shared" si="7"/>
        <v>1.0748465012827233</v>
      </c>
      <c r="W29" s="24">
        <v>559718.11292314727</v>
      </c>
      <c r="X29" s="24">
        <v>525239.43474714772</v>
      </c>
      <c r="Y29" s="14">
        <f t="shared" si="0"/>
        <v>1.0656437348284744</v>
      </c>
      <c r="Z29" s="24">
        <v>646740.89782480279</v>
      </c>
      <c r="AA29" s="24">
        <v>635783.47338725079</v>
      </c>
      <c r="AB29" s="14">
        <f t="shared" si="8"/>
        <v>1.0172345222803203</v>
      </c>
      <c r="AC29" s="24">
        <v>720883.16749597376</v>
      </c>
      <c r="AD29" s="24">
        <v>708520.11108621373</v>
      </c>
      <c r="AE29" s="14">
        <f t="shared" si="9"/>
        <v>1.0174491256018217</v>
      </c>
      <c r="AF29" s="24">
        <v>796514.0067799174</v>
      </c>
      <c r="AG29" s="24">
        <v>778297.92403143481</v>
      </c>
      <c r="AH29" s="14">
        <f t="shared" si="10"/>
        <v>1.0234050254870612</v>
      </c>
    </row>
    <row r="30" spans="1:34" x14ac:dyDescent="0.25">
      <c r="A30" s="6" t="s">
        <v>24</v>
      </c>
      <c r="B30" s="13">
        <v>1269203</v>
      </c>
      <c r="C30" s="13">
        <v>1411728.8716655248</v>
      </c>
      <c r="D30" s="14">
        <f t="shared" si="1"/>
        <v>0.89904161165353513</v>
      </c>
      <c r="E30" s="13">
        <v>1259545</v>
      </c>
      <c r="F30" s="13">
        <v>1441071.4426332535</v>
      </c>
      <c r="G30" s="14">
        <f t="shared" si="2"/>
        <v>0.8740336965518154</v>
      </c>
      <c r="H30" s="13">
        <v>1279992</v>
      </c>
      <c r="I30" s="13">
        <v>1465993.2620870827</v>
      </c>
      <c r="J30" s="14">
        <f t="shared" si="3"/>
        <v>0.87312270329109198</v>
      </c>
      <c r="K30" s="13">
        <v>1302965</v>
      </c>
      <c r="L30" s="13">
        <v>1534221.7064079398</v>
      </c>
      <c r="M30" s="14">
        <f t="shared" si="4"/>
        <v>0.84926773917872722</v>
      </c>
      <c r="N30" s="13">
        <v>1508516</v>
      </c>
      <c r="O30" s="13">
        <v>1782746.7141819836</v>
      </c>
      <c r="P30" s="14">
        <f t="shared" si="5"/>
        <v>0.8461751677899938</v>
      </c>
      <c r="Q30" s="13">
        <v>1499878</v>
      </c>
      <c r="R30" s="13">
        <v>1982511.9115978139</v>
      </c>
      <c r="S30" s="14">
        <f t="shared" si="6"/>
        <v>0.75655434462997351</v>
      </c>
      <c r="T30" s="24">
        <v>1578850.3935229178</v>
      </c>
      <c r="U30" s="24">
        <v>1887320.3865701521</v>
      </c>
      <c r="V30" s="14">
        <f t="shared" si="7"/>
        <v>0.8365566359361909</v>
      </c>
      <c r="W30" s="24">
        <v>1637900.3636363635</v>
      </c>
      <c r="X30" s="24">
        <v>2192209.7029241035</v>
      </c>
      <c r="Y30" s="14">
        <f t="shared" si="0"/>
        <v>0.74714584168276954</v>
      </c>
      <c r="Z30" s="24">
        <v>2323109.6974135456</v>
      </c>
      <c r="AA30" s="24">
        <v>2863142.5852441452</v>
      </c>
      <c r="AB30" s="14">
        <f t="shared" si="8"/>
        <v>0.81138456372596268</v>
      </c>
      <c r="AC30" s="24">
        <v>2595862.88</v>
      </c>
      <c r="AD30" s="24">
        <v>3615763.7190946792</v>
      </c>
      <c r="AE30" s="14">
        <f t="shared" si="9"/>
        <v>0.71792934540809994</v>
      </c>
      <c r="AF30" s="24">
        <v>2762198.7018655371</v>
      </c>
      <c r="AG30" s="24">
        <v>3533149.892634165</v>
      </c>
      <c r="AH30" s="14">
        <f t="shared" si="10"/>
        <v>0.78179493817234014</v>
      </c>
    </row>
    <row r="31" spans="1:34" x14ac:dyDescent="0.25">
      <c r="A31" s="10" t="s">
        <v>25</v>
      </c>
      <c r="B31" s="13">
        <v>275195</v>
      </c>
      <c r="C31" s="13">
        <v>94959.666497742175</v>
      </c>
      <c r="D31" s="14">
        <f t="shared" si="1"/>
        <v>2.8980198662191303</v>
      </c>
      <c r="E31" s="13">
        <v>335925</v>
      </c>
      <c r="F31" s="13">
        <v>166163.93536281658</v>
      </c>
      <c r="G31" s="14">
        <f t="shared" si="2"/>
        <v>2.0216480746349235</v>
      </c>
      <c r="H31" s="13">
        <v>343451</v>
      </c>
      <c r="I31" s="13">
        <v>127273.01912601609</v>
      </c>
      <c r="J31" s="14">
        <f t="shared" si="3"/>
        <v>2.6985373833234902</v>
      </c>
      <c r="K31" s="13">
        <v>357415</v>
      </c>
      <c r="L31" s="13">
        <v>92374.938855218643</v>
      </c>
      <c r="M31" s="14">
        <f t="shared" si="4"/>
        <v>3.869177121298935</v>
      </c>
      <c r="N31" s="13">
        <v>366509</v>
      </c>
      <c r="O31" s="13">
        <v>159956.76243251539</v>
      </c>
      <c r="P31" s="14">
        <f t="shared" si="5"/>
        <v>2.2913004391085217</v>
      </c>
      <c r="Q31" s="13">
        <v>301512</v>
      </c>
      <c r="R31" s="13">
        <v>158997.77312206378</v>
      </c>
      <c r="S31" s="14">
        <f t="shared" si="6"/>
        <v>1.8963284458614837</v>
      </c>
      <c r="T31" s="24">
        <v>297716.60966183571</v>
      </c>
      <c r="U31" s="24">
        <v>75108.619490865734</v>
      </c>
      <c r="V31" s="14">
        <f t="shared" si="7"/>
        <v>3.9638141624749506</v>
      </c>
      <c r="W31" s="24">
        <v>288165.57217710238</v>
      </c>
      <c r="X31" s="24">
        <v>76617.071112342383</v>
      </c>
      <c r="Y31" s="14">
        <f t="shared" si="0"/>
        <v>3.761114435640196</v>
      </c>
      <c r="Z31" s="24">
        <v>416263.28519490809</v>
      </c>
      <c r="AA31" s="24">
        <v>218806.89892831212</v>
      </c>
      <c r="AB31" s="14">
        <f t="shared" si="8"/>
        <v>1.9024230370875499</v>
      </c>
      <c r="AC31" s="24">
        <v>472983.68716070714</v>
      </c>
      <c r="AD31" s="24">
        <v>321664.25425600674</v>
      </c>
      <c r="AE31" s="14">
        <f t="shared" si="9"/>
        <v>1.4704266355448623</v>
      </c>
      <c r="AF31" s="24">
        <v>553618.43078182288</v>
      </c>
      <c r="AG31" s="24">
        <v>409563.47185892006</v>
      </c>
      <c r="AH31" s="14">
        <f t="shared" si="10"/>
        <v>1.3517280441760797</v>
      </c>
    </row>
    <row r="32" spans="1:34" x14ac:dyDescent="0.25">
      <c r="A32" s="6" t="s">
        <v>26</v>
      </c>
      <c r="B32" s="13">
        <v>93477</v>
      </c>
      <c r="C32" s="13">
        <v>97225.765248705196</v>
      </c>
      <c r="D32" s="14">
        <f t="shared" si="1"/>
        <v>0.96144267685509299</v>
      </c>
      <c r="E32" s="13">
        <v>99627.200000000012</v>
      </c>
      <c r="F32" s="13">
        <v>104213.31202914201</v>
      </c>
      <c r="G32" s="14">
        <f t="shared" si="2"/>
        <v>0.95599303064219332</v>
      </c>
      <c r="H32" s="13">
        <v>114020.8</v>
      </c>
      <c r="I32" s="13">
        <v>117566.34174184641</v>
      </c>
      <c r="J32" s="14">
        <f t="shared" si="3"/>
        <v>0.96984220407545085</v>
      </c>
      <c r="K32" s="13">
        <v>136281.60000000001</v>
      </c>
      <c r="L32" s="13">
        <v>140437.09703942321</v>
      </c>
      <c r="M32" s="14">
        <f t="shared" si="4"/>
        <v>0.97041026105618888</v>
      </c>
      <c r="N32" s="13">
        <v>138111.04000000001</v>
      </c>
      <c r="O32" s="13">
        <v>141899.7868359386</v>
      </c>
      <c r="P32" s="14">
        <f t="shared" si="5"/>
        <v>0.9732998412441658</v>
      </c>
      <c r="Q32" s="13">
        <v>137104.79999999996</v>
      </c>
      <c r="R32" s="13">
        <v>141335.62544359997</v>
      </c>
      <c r="S32" s="14">
        <f t="shared" si="6"/>
        <v>0.97006539978635231</v>
      </c>
      <c r="T32" s="24">
        <v>135054.48191319752</v>
      </c>
      <c r="U32" s="24">
        <v>141470.54185941754</v>
      </c>
      <c r="V32" s="14">
        <f t="shared" si="7"/>
        <v>0.95464737844437042</v>
      </c>
      <c r="W32" s="24">
        <v>146354.26909090907</v>
      </c>
      <c r="X32" s="24">
        <v>151624.80035848907</v>
      </c>
      <c r="Y32" s="14">
        <f t="shared" si="0"/>
        <v>0.96523964908696469</v>
      </c>
      <c r="Z32" s="24">
        <v>180823.83884917881</v>
      </c>
      <c r="AA32" s="24">
        <v>185345.7430717588</v>
      </c>
      <c r="AB32" s="14">
        <f t="shared" si="8"/>
        <v>0.97560286981703548</v>
      </c>
      <c r="AC32" s="24">
        <v>212955.77375870649</v>
      </c>
      <c r="AD32" s="24">
        <v>218578.00599304168</v>
      </c>
      <c r="AE32" s="14">
        <f t="shared" si="9"/>
        <v>0.97427814290467007</v>
      </c>
      <c r="AF32" s="24">
        <v>224572.21509478448</v>
      </c>
      <c r="AG32" s="24">
        <v>231980.20196246446</v>
      </c>
      <c r="AH32" s="14">
        <f t="shared" si="10"/>
        <v>0.96806629701581759</v>
      </c>
    </row>
    <row r="33" spans="1:34" x14ac:dyDescent="0.25">
      <c r="A33" s="6" t="s">
        <v>27</v>
      </c>
      <c r="B33" s="13">
        <v>885425.00000000012</v>
      </c>
      <c r="C33" s="13">
        <v>828105.56199841737</v>
      </c>
      <c r="D33" s="14">
        <f t="shared" si="1"/>
        <v>1.0692175498293444</v>
      </c>
      <c r="E33" s="13">
        <v>830830</v>
      </c>
      <c r="F33" s="13">
        <v>798572.76905312412</v>
      </c>
      <c r="G33" s="14">
        <f t="shared" si="2"/>
        <v>1.0403936024329048</v>
      </c>
      <c r="H33" s="13">
        <v>902615</v>
      </c>
      <c r="I33" s="13">
        <v>853124.57010240515</v>
      </c>
      <c r="J33" s="14">
        <f t="shared" si="3"/>
        <v>1.0580107895516997</v>
      </c>
      <c r="K33" s="13">
        <v>921585</v>
      </c>
      <c r="L33" s="13">
        <v>869511.32268242736</v>
      </c>
      <c r="M33" s="14">
        <f t="shared" si="4"/>
        <v>1.0598884407357989</v>
      </c>
      <c r="N33" s="13">
        <v>959448</v>
      </c>
      <c r="O33" s="13">
        <v>880297.45249759592</v>
      </c>
      <c r="P33" s="14">
        <f t="shared" si="5"/>
        <v>1.0899134119698253</v>
      </c>
      <c r="Q33" s="13">
        <v>952665</v>
      </c>
      <c r="R33" s="13">
        <v>926630.44692168315</v>
      </c>
      <c r="S33" s="14">
        <f t="shared" si="6"/>
        <v>1.0280959396108826</v>
      </c>
      <c r="T33" s="24">
        <v>932750</v>
      </c>
      <c r="U33" s="24">
        <v>934765.36397026002</v>
      </c>
      <c r="V33" s="14">
        <f t="shared" si="7"/>
        <v>0.99784398946736741</v>
      </c>
      <c r="W33" s="24">
        <v>930124.36363636365</v>
      </c>
      <c r="X33" s="24">
        <v>930298.18091416371</v>
      </c>
      <c r="Y33" s="14">
        <f t="shared" si="0"/>
        <v>0.99981315960692385</v>
      </c>
      <c r="Z33" s="24">
        <v>1109714.9851622486</v>
      </c>
      <c r="AA33" s="24">
        <v>1111806.2700450085</v>
      </c>
      <c r="AB33" s="14">
        <f t="shared" si="8"/>
        <v>0.99811902042729506</v>
      </c>
      <c r="AC33" s="24">
        <v>1296095.9615681421</v>
      </c>
      <c r="AD33" s="24">
        <v>1298021.867720522</v>
      </c>
      <c r="AE33" s="14">
        <f t="shared" si="9"/>
        <v>0.99851627603488524</v>
      </c>
      <c r="AF33" s="24">
        <v>1376772.7650011047</v>
      </c>
      <c r="AG33" s="24">
        <v>1376905.5178560847</v>
      </c>
      <c r="AH33" s="14">
        <f t="shared" si="10"/>
        <v>0.99990358608251728</v>
      </c>
    </row>
    <row r="34" spans="1:34" x14ac:dyDescent="0.25">
      <c r="A34" s="6" t="s">
        <v>28</v>
      </c>
      <c r="B34" s="13">
        <v>2691317.0000000005</v>
      </c>
      <c r="C34" s="13">
        <v>2659504.0783081623</v>
      </c>
      <c r="D34" s="14">
        <f t="shared" si="1"/>
        <v>1.0119619751484179</v>
      </c>
      <c r="E34" s="13">
        <v>4883490</v>
      </c>
      <c r="F34" s="13">
        <v>4866090.6063545533</v>
      </c>
      <c r="G34" s="14">
        <f t="shared" si="2"/>
        <v>1.0035756411158323</v>
      </c>
      <c r="H34" s="13">
        <v>5601090</v>
      </c>
      <c r="I34" s="13">
        <v>5588225.9168158714</v>
      </c>
      <c r="J34" s="14">
        <f t="shared" si="3"/>
        <v>1.0023019976958016</v>
      </c>
      <c r="K34" s="13">
        <v>5435340</v>
      </c>
      <c r="L34" s="13">
        <v>5419642.96583986</v>
      </c>
      <c r="M34" s="14">
        <f t="shared" si="4"/>
        <v>1.0028963225546552</v>
      </c>
      <c r="N34" s="13">
        <v>5356860</v>
      </c>
      <c r="O34" s="13">
        <v>5344748.3989765486</v>
      </c>
      <c r="P34" s="14">
        <f t="shared" si="5"/>
        <v>1.0022660750552395</v>
      </c>
      <c r="Q34" s="13">
        <v>4565910</v>
      </c>
      <c r="R34" s="13">
        <v>4542238.9033032805</v>
      </c>
      <c r="S34" s="14">
        <f t="shared" si="6"/>
        <v>1.0052113279817811</v>
      </c>
      <c r="T34" s="24">
        <v>4347380.9666975029</v>
      </c>
      <c r="U34" s="24">
        <v>4339258.6523925429</v>
      </c>
      <c r="V34" s="14">
        <f t="shared" si="7"/>
        <v>1.0018718207315163</v>
      </c>
      <c r="W34" s="24">
        <v>12005896.909090908</v>
      </c>
      <c r="X34" s="24">
        <v>12000141.740589896</v>
      </c>
      <c r="Y34" s="14">
        <f t="shared" si="0"/>
        <v>1.0004795917102833</v>
      </c>
      <c r="Z34" s="24">
        <v>15987280.282678943</v>
      </c>
      <c r="AA34" s="24">
        <v>15981744.930783058</v>
      </c>
      <c r="AB34" s="14">
        <f t="shared" si="8"/>
        <v>1.0003463546640157</v>
      </c>
      <c r="AC34" s="24">
        <v>18133448.519209161</v>
      </c>
      <c r="AD34" s="24">
        <v>18125746.68473484</v>
      </c>
      <c r="AE34" s="14">
        <f t="shared" si="9"/>
        <v>1.000424911293768</v>
      </c>
      <c r="AF34" s="24">
        <v>19141887.436037518</v>
      </c>
      <c r="AG34" s="24">
        <v>19136348.707108896</v>
      </c>
      <c r="AH34" s="14">
        <f t="shared" si="10"/>
        <v>1.0002894349916693</v>
      </c>
    </row>
    <row r="35" spans="1:34" x14ac:dyDescent="0.25">
      <c r="A35" s="6" t="s">
        <v>69</v>
      </c>
      <c r="B35" s="13">
        <v>3526758.37</v>
      </c>
      <c r="C35" s="13">
        <v>3370967.5070177615</v>
      </c>
      <c r="D35" s="14">
        <f t="shared" si="1"/>
        <v>1.0462154745359928</v>
      </c>
      <c r="E35" s="13">
        <v>3303196.4800000004</v>
      </c>
      <c r="F35" s="13">
        <v>3064662.8364332672</v>
      </c>
      <c r="G35" s="14">
        <f t="shared" si="2"/>
        <v>1.07783356809467</v>
      </c>
      <c r="H35" s="13">
        <v>4308004.24</v>
      </c>
      <c r="I35" s="13">
        <v>4037635.3588829571</v>
      </c>
      <c r="J35" s="14">
        <f t="shared" si="3"/>
        <v>1.0669621838243071</v>
      </c>
      <c r="K35" s="13">
        <v>5355748.0000000009</v>
      </c>
      <c r="L35" s="13">
        <v>5049902.4906242928</v>
      </c>
      <c r="M35" s="14">
        <f t="shared" si="4"/>
        <v>1.0605646366327952</v>
      </c>
      <c r="N35" s="13">
        <v>5767332.2699999996</v>
      </c>
      <c r="O35" s="13">
        <v>5456702.6781915333</v>
      </c>
      <c r="P35" s="14">
        <f t="shared" si="5"/>
        <v>1.0569262446806824</v>
      </c>
      <c r="Q35" s="13">
        <v>616841</v>
      </c>
      <c r="R35" s="13">
        <v>276260.08786695654</v>
      </c>
      <c r="S35" s="14">
        <f t="shared" si="6"/>
        <v>2.2328270607698606</v>
      </c>
      <c r="T35" s="24">
        <v>584390.9378792257</v>
      </c>
      <c r="U35" s="24">
        <v>298762.4829607401</v>
      </c>
      <c r="V35" s="14">
        <f t="shared" si="7"/>
        <v>1.9560385631017116</v>
      </c>
      <c r="W35" s="24">
        <v>1038704.7941262876</v>
      </c>
      <c r="X35" s="24">
        <v>765674.68005784322</v>
      </c>
      <c r="Y35" s="14">
        <f t="shared" si="0"/>
        <v>1.3565876228894211</v>
      </c>
      <c r="Z35" s="24">
        <v>1721340.1204034386</v>
      </c>
      <c r="AA35" s="24">
        <v>1461774.0540831711</v>
      </c>
      <c r="AB35" s="14">
        <f t="shared" si="8"/>
        <v>1.1775692115995779</v>
      </c>
      <c r="AC35" s="24">
        <v>5354929.2442105263</v>
      </c>
      <c r="AD35" s="24">
        <v>5133734.7969984049</v>
      </c>
      <c r="AE35" s="14">
        <f t="shared" si="9"/>
        <v>1.0430864577074472</v>
      </c>
      <c r="AF35" s="24">
        <v>5635156.1214814186</v>
      </c>
      <c r="AG35" s="24">
        <v>5454591.5889655743</v>
      </c>
      <c r="AH35" s="14">
        <f t="shared" si="10"/>
        <v>1.0331032176416506</v>
      </c>
    </row>
    <row r="36" spans="1:34" x14ac:dyDescent="0.25">
      <c r="A36" s="6" t="s">
        <v>29</v>
      </c>
      <c r="B36" s="13">
        <v>1000649</v>
      </c>
      <c r="C36" s="13">
        <v>863715.86421570368</v>
      </c>
      <c r="D36" s="14">
        <f t="shared" si="1"/>
        <v>1.1585395631335755</v>
      </c>
      <c r="E36" s="13">
        <v>961646</v>
      </c>
      <c r="F36" s="13">
        <v>905180.8508079825</v>
      </c>
      <c r="G36" s="14">
        <f t="shared" si="2"/>
        <v>1.0623799643370886</v>
      </c>
      <c r="H36" s="13">
        <v>1003611</v>
      </c>
      <c r="I36" s="13">
        <v>899083.4976263931</v>
      </c>
      <c r="J36" s="14">
        <f t="shared" si="3"/>
        <v>1.1162600611061848</v>
      </c>
      <c r="K36" s="13">
        <v>1019954</v>
      </c>
      <c r="L36" s="13">
        <v>902108.06847015186</v>
      </c>
      <c r="M36" s="14">
        <f t="shared" si="4"/>
        <v>1.1306339402658245</v>
      </c>
      <c r="N36" s="13">
        <v>1079514</v>
      </c>
      <c r="O36" s="13">
        <v>967115.27775299328</v>
      </c>
      <c r="P36" s="14">
        <f t="shared" si="5"/>
        <v>1.1162206045469112</v>
      </c>
      <c r="Q36" s="13">
        <v>1058998.0000000002</v>
      </c>
      <c r="R36" s="13">
        <v>1044461.0714902265</v>
      </c>
      <c r="S36" s="14">
        <f t="shared" si="6"/>
        <v>1.0139181142376446</v>
      </c>
      <c r="T36" s="24">
        <v>1101766</v>
      </c>
      <c r="U36" s="24">
        <v>1101100.7855392201</v>
      </c>
      <c r="V36" s="14">
        <f t="shared" si="7"/>
        <v>1.0006041358516098</v>
      </c>
      <c r="W36" s="24">
        <v>1304163.7854545454</v>
      </c>
      <c r="X36" s="24">
        <v>1315840.6865540731</v>
      </c>
      <c r="Y36" s="14">
        <f t="shared" si="0"/>
        <v>0.99112590056011474</v>
      </c>
      <c r="Z36" s="24">
        <v>1522096.2508395298</v>
      </c>
      <c r="AA36" s="24">
        <v>1538520.0104746299</v>
      </c>
      <c r="AB36" s="14">
        <f t="shared" si="8"/>
        <v>0.98932496196131148</v>
      </c>
      <c r="AC36" s="24">
        <v>1829426.9163505749</v>
      </c>
      <c r="AD36" s="24">
        <v>1841033.726838195</v>
      </c>
      <c r="AE36" s="14">
        <f t="shared" si="9"/>
        <v>0.99369549274496249</v>
      </c>
      <c r="AF36" s="24">
        <v>1955783.7061154766</v>
      </c>
      <c r="AG36" s="24">
        <v>1998494.0658791363</v>
      </c>
      <c r="AH36" s="14">
        <f t="shared" si="10"/>
        <v>0.9786287282545062</v>
      </c>
    </row>
    <row r="37" spans="1:34" x14ac:dyDescent="0.25">
      <c r="A37" s="10" t="s">
        <v>30</v>
      </c>
      <c r="B37" s="13">
        <v>175137</v>
      </c>
      <c r="C37" s="13">
        <v>168268.3441350348</v>
      </c>
      <c r="D37" s="14">
        <f t="shared" si="1"/>
        <v>1.0408196556534313</v>
      </c>
      <c r="E37" s="13">
        <v>189814</v>
      </c>
      <c r="F37" s="13">
        <v>188664.14868497901</v>
      </c>
      <c r="G37" s="14">
        <f t="shared" si="2"/>
        <v>1.0060946996185318</v>
      </c>
      <c r="H37" s="13">
        <v>197316</v>
      </c>
      <c r="I37" s="13">
        <v>196253.66002844999</v>
      </c>
      <c r="J37" s="14">
        <f t="shared" si="3"/>
        <v>1.0054130963539534</v>
      </c>
      <c r="K37" s="13">
        <v>215969</v>
      </c>
      <c r="L37" s="13">
        <v>209983.63188924099</v>
      </c>
      <c r="M37" s="14">
        <f t="shared" si="4"/>
        <v>1.0285039746046305</v>
      </c>
      <c r="N37" s="13">
        <v>225231.00000000003</v>
      </c>
      <c r="O37" s="13">
        <v>224428.69120734741</v>
      </c>
      <c r="P37" s="14">
        <f t="shared" si="5"/>
        <v>1.0035748940491365</v>
      </c>
      <c r="Q37" s="13">
        <v>224121.00000000003</v>
      </c>
      <c r="R37" s="13">
        <v>223503.02660899601</v>
      </c>
      <c r="S37" s="14">
        <f t="shared" si="6"/>
        <v>1.0027649441727029</v>
      </c>
      <c r="T37" s="24">
        <v>211009.37672281777</v>
      </c>
      <c r="U37" s="24">
        <v>209877.72732393775</v>
      </c>
      <c r="V37" s="14">
        <f t="shared" si="7"/>
        <v>1.0053919461264862</v>
      </c>
      <c r="W37" s="24">
        <v>232704.81818181818</v>
      </c>
      <c r="X37" s="24">
        <v>231680.79270984599</v>
      </c>
      <c r="Y37" s="14">
        <f t="shared" si="0"/>
        <v>1.0044199843240984</v>
      </c>
      <c r="Z37" s="24">
        <v>284782.1649800092</v>
      </c>
      <c r="AA37" s="24">
        <v>283481.2916249074</v>
      </c>
      <c r="AB37" s="14">
        <f t="shared" si="8"/>
        <v>1.0045889213628356</v>
      </c>
      <c r="AC37" s="24">
        <v>326126.77716234658</v>
      </c>
      <c r="AD37" s="24">
        <v>325212.02072066657</v>
      </c>
      <c r="AE37" s="14">
        <f t="shared" si="9"/>
        <v>1.0028128002146197</v>
      </c>
      <c r="AF37" s="24">
        <v>360600.70649782993</v>
      </c>
      <c r="AG37" s="24">
        <v>362381.89662853436</v>
      </c>
      <c r="AH37" s="14">
        <f t="shared" si="10"/>
        <v>0.9950847706596937</v>
      </c>
    </row>
    <row r="38" spans="1:34" x14ac:dyDescent="0.25">
      <c r="A38" s="10" t="s">
        <v>31</v>
      </c>
      <c r="B38" s="13">
        <v>22057</v>
      </c>
      <c r="C38" s="13">
        <v>22004.73907516</v>
      </c>
      <c r="D38" s="14">
        <f t="shared" si="1"/>
        <v>1.0023749849821666</v>
      </c>
      <c r="E38" s="13">
        <v>24985</v>
      </c>
      <c r="F38" s="13">
        <v>25026.439771402202</v>
      </c>
      <c r="G38" s="14">
        <f t="shared" si="2"/>
        <v>0.99834416034479045</v>
      </c>
      <c r="H38" s="13">
        <v>30283</v>
      </c>
      <c r="I38" s="13">
        <v>30276.382893100003</v>
      </c>
      <c r="J38" s="14">
        <f t="shared" si="3"/>
        <v>1.0002185567187256</v>
      </c>
      <c r="K38" s="13">
        <v>32414</v>
      </c>
      <c r="L38" s="13">
        <v>32446.873011059997</v>
      </c>
      <c r="M38" s="14">
        <f t="shared" si="4"/>
        <v>0.99898686659115676</v>
      </c>
      <c r="N38" s="13">
        <v>37059</v>
      </c>
      <c r="O38" s="13">
        <v>37055.267546062001</v>
      </c>
      <c r="P38" s="14">
        <f t="shared" si="5"/>
        <v>1.0001007266762643</v>
      </c>
      <c r="Q38" s="13">
        <v>46544</v>
      </c>
      <c r="R38" s="13">
        <v>46705.417214699999</v>
      </c>
      <c r="S38" s="14">
        <f t="shared" si="6"/>
        <v>0.99654392949841386</v>
      </c>
      <c r="T38" s="24">
        <v>43863</v>
      </c>
      <c r="U38" s="24">
        <v>44113.206447340002</v>
      </c>
      <c r="V38" s="14">
        <f t="shared" si="7"/>
        <v>0.9943280829599479</v>
      </c>
      <c r="W38" s="24">
        <v>47605.129870129866</v>
      </c>
      <c r="X38" s="24">
        <v>47856.235132889866</v>
      </c>
      <c r="Y38" s="14">
        <f t="shared" si="0"/>
        <v>0.99475292483700994</v>
      </c>
      <c r="Z38" s="24">
        <v>63807.649978575959</v>
      </c>
      <c r="AA38" s="24">
        <v>64120.191049995956</v>
      </c>
      <c r="AB38" s="14">
        <f t="shared" si="8"/>
        <v>0.99512569962281772</v>
      </c>
      <c r="AC38" s="24">
        <v>72942.765460122711</v>
      </c>
      <c r="AD38" s="24">
        <v>73235.173022042713</v>
      </c>
      <c r="AE38" s="14">
        <f t="shared" si="9"/>
        <v>0.99600727970108038</v>
      </c>
      <c r="AF38" s="24">
        <v>79859.243700565436</v>
      </c>
      <c r="AG38" s="24">
        <v>80290.138943445432</v>
      </c>
      <c r="AH38" s="14">
        <f t="shared" si="10"/>
        <v>0.994633273169654</v>
      </c>
    </row>
    <row r="39" spans="1:34" x14ac:dyDescent="0.25">
      <c r="A39" s="10" t="s">
        <v>32</v>
      </c>
      <c r="B39" s="13">
        <v>99810</v>
      </c>
      <c r="C39" s="13">
        <v>101846.719368287</v>
      </c>
      <c r="D39" s="14">
        <f t="shared" si="1"/>
        <v>0.98000211120279646</v>
      </c>
      <c r="E39" s="13">
        <v>100796</v>
      </c>
      <c r="F39" s="13">
        <v>102897.95767543619</v>
      </c>
      <c r="G39" s="14">
        <f t="shared" si="2"/>
        <v>0.97957240626615494</v>
      </c>
      <c r="H39" s="13">
        <v>105692</v>
      </c>
      <c r="I39" s="13">
        <v>117924.9913127114</v>
      </c>
      <c r="J39" s="14">
        <f t="shared" si="3"/>
        <v>0.89626464096764558</v>
      </c>
      <c r="K39" s="13">
        <v>113080</v>
      </c>
      <c r="L39" s="13">
        <v>123535.56357922881</v>
      </c>
      <c r="M39" s="14">
        <f t="shared" si="4"/>
        <v>0.91536393831624696</v>
      </c>
      <c r="N39" s="13">
        <v>123607</v>
      </c>
      <c r="O39" s="13">
        <v>133905.76113526759</v>
      </c>
      <c r="P39" s="14">
        <f t="shared" si="5"/>
        <v>0.92308948436606775</v>
      </c>
      <c r="Q39" s="13">
        <v>108123</v>
      </c>
      <c r="R39" s="13">
        <v>112063.44961119999</v>
      </c>
      <c r="S39" s="14">
        <f t="shared" si="6"/>
        <v>0.96483733434164987</v>
      </c>
      <c r="T39" s="24">
        <v>106387</v>
      </c>
      <c r="U39" s="24">
        <v>112086.24770428</v>
      </c>
      <c r="V39" s="14">
        <f t="shared" si="7"/>
        <v>0.94915301545898412</v>
      </c>
      <c r="W39" s="24">
        <v>113305.53428294466</v>
      </c>
      <c r="X39" s="24">
        <v>118283.01005666466</v>
      </c>
      <c r="Y39" s="14">
        <f t="shared" si="0"/>
        <v>0.9579189287511749</v>
      </c>
      <c r="Z39" s="24">
        <v>147504.35101264087</v>
      </c>
      <c r="AA39" s="24">
        <v>152428.83437524084</v>
      </c>
      <c r="AB39" s="14">
        <f t="shared" si="8"/>
        <v>0.9676932295468641</v>
      </c>
      <c r="AC39" s="24">
        <v>177539.25257964694</v>
      </c>
      <c r="AD39" s="24">
        <v>183145.9311669773</v>
      </c>
      <c r="AE39" s="14">
        <f t="shared" si="9"/>
        <v>0.96938682420294309</v>
      </c>
      <c r="AF39" s="24">
        <v>187918.17419982218</v>
      </c>
      <c r="AG39" s="24">
        <v>193009.94966514219</v>
      </c>
      <c r="AH39" s="14">
        <f t="shared" si="10"/>
        <v>0.97361910370862303</v>
      </c>
    </row>
    <row r="40" spans="1:34" x14ac:dyDescent="0.25">
      <c r="A40" s="10" t="s">
        <v>33</v>
      </c>
      <c r="B40" s="13">
        <v>120384</v>
      </c>
      <c r="C40" s="13">
        <v>114977.6766445398</v>
      </c>
      <c r="D40" s="14">
        <f t="shared" si="1"/>
        <v>1.0470206349026705</v>
      </c>
      <c r="E40" s="13">
        <v>150366</v>
      </c>
      <c r="F40" s="13">
        <v>126188.82568008199</v>
      </c>
      <c r="G40" s="14">
        <f t="shared" si="2"/>
        <v>1.1915952081304946</v>
      </c>
      <c r="H40" s="13">
        <v>160043</v>
      </c>
      <c r="I40" s="13">
        <v>134140.79450284061</v>
      </c>
      <c r="J40" s="14">
        <f t="shared" si="3"/>
        <v>1.1930971528322869</v>
      </c>
      <c r="K40" s="13">
        <v>173455</v>
      </c>
      <c r="L40" s="13">
        <v>151243.21893012</v>
      </c>
      <c r="M40" s="14">
        <f t="shared" si="4"/>
        <v>1.1468613351858286</v>
      </c>
      <c r="N40" s="13">
        <v>188427</v>
      </c>
      <c r="O40" s="13">
        <v>170759.467633494</v>
      </c>
      <c r="P40" s="14">
        <f t="shared" si="5"/>
        <v>1.1034644380856606</v>
      </c>
      <c r="Q40" s="13">
        <v>167795</v>
      </c>
      <c r="R40" s="13">
        <v>156253.07362519999</v>
      </c>
      <c r="S40" s="14">
        <f t="shared" si="6"/>
        <v>1.0738668757485392</v>
      </c>
      <c r="T40" s="24">
        <v>163674.16778523489</v>
      </c>
      <c r="U40" s="24">
        <v>156518.29910803548</v>
      </c>
      <c r="V40" s="14">
        <f t="shared" si="7"/>
        <v>1.0457190546918742</v>
      </c>
      <c r="W40" s="24">
        <v>196953.00754759891</v>
      </c>
      <c r="X40" s="24">
        <v>189092.9284571587</v>
      </c>
      <c r="Y40" s="14">
        <f t="shared" si="0"/>
        <v>1.0415672820478901</v>
      </c>
      <c r="Z40" s="24">
        <v>277919.0601284834</v>
      </c>
      <c r="AA40" s="24">
        <v>264159.62374724343</v>
      </c>
      <c r="AB40" s="14">
        <f t="shared" si="8"/>
        <v>1.0520875832046364</v>
      </c>
      <c r="AC40" s="24">
        <v>304955.9855802395</v>
      </c>
      <c r="AD40" s="24">
        <v>297812.51014791953</v>
      </c>
      <c r="AE40" s="14">
        <f t="shared" si="9"/>
        <v>1.0239864854192051</v>
      </c>
      <c r="AF40" s="24">
        <v>327787.21050475846</v>
      </c>
      <c r="AG40" s="24">
        <v>326984.63711821847</v>
      </c>
      <c r="AH40" s="14">
        <f t="shared" si="10"/>
        <v>1.0024544681781176</v>
      </c>
    </row>
    <row r="41" spans="1:34" x14ac:dyDescent="0.25">
      <c r="A41" s="10" t="s">
        <v>34</v>
      </c>
      <c r="B41" s="13">
        <v>48808</v>
      </c>
      <c r="C41" s="13">
        <v>43732.809941098596</v>
      </c>
      <c r="D41" s="14">
        <f t="shared" si="1"/>
        <v>1.1160499420397845</v>
      </c>
      <c r="E41" s="13">
        <v>70776</v>
      </c>
      <c r="F41" s="13">
        <v>61632.618229685642</v>
      </c>
      <c r="G41" s="14">
        <f t="shared" si="2"/>
        <v>1.1483529668695853</v>
      </c>
      <c r="H41" s="13">
        <v>76172</v>
      </c>
      <c r="I41" s="13">
        <v>67700.184870583616</v>
      </c>
      <c r="J41" s="14">
        <f t="shared" si="3"/>
        <v>1.1251372525143202</v>
      </c>
      <c r="K41" s="13">
        <v>72308</v>
      </c>
      <c r="L41" s="13">
        <v>63531.625784946635</v>
      </c>
      <c r="M41" s="14">
        <f t="shared" si="4"/>
        <v>1.1381418168765463</v>
      </c>
      <c r="N41" s="13">
        <v>81128</v>
      </c>
      <c r="O41" s="13">
        <v>71625.362557287212</v>
      </c>
      <c r="P41" s="14">
        <f t="shared" si="5"/>
        <v>1.1326714044220358</v>
      </c>
      <c r="Q41" s="13">
        <v>67883</v>
      </c>
      <c r="R41" s="13">
        <v>67490.214354559997</v>
      </c>
      <c r="S41" s="14">
        <f t="shared" si="6"/>
        <v>1.0058198903233067</v>
      </c>
      <c r="T41" s="24">
        <v>68288</v>
      </c>
      <c r="U41" s="24">
        <v>55854.007057880001</v>
      </c>
      <c r="V41" s="14">
        <f t="shared" si="7"/>
        <v>1.2226159517836381</v>
      </c>
      <c r="W41" s="24">
        <v>66812.173740874248</v>
      </c>
      <c r="X41" s="24">
        <v>55986.950803274463</v>
      </c>
      <c r="Y41" s="14">
        <f t="shared" si="0"/>
        <v>1.1933526077467083</v>
      </c>
      <c r="Z41" s="24">
        <v>83276.191759998575</v>
      </c>
      <c r="AA41" s="24">
        <v>73105.237311902805</v>
      </c>
      <c r="AB41" s="14">
        <f t="shared" si="8"/>
        <v>1.1391275758356612</v>
      </c>
      <c r="AC41" s="24">
        <v>92434.025416961944</v>
      </c>
      <c r="AD41" s="24">
        <v>79966.684361458945</v>
      </c>
      <c r="AE41" s="14">
        <f t="shared" si="9"/>
        <v>1.1559066898303441</v>
      </c>
      <c r="AF41" s="24">
        <v>95929.658872251486</v>
      </c>
      <c r="AG41" s="24">
        <v>82196.935900195123</v>
      </c>
      <c r="AH41" s="14">
        <f t="shared" si="10"/>
        <v>1.1670709841146738</v>
      </c>
    </row>
    <row r="42" spans="1:34" x14ac:dyDescent="0.25">
      <c r="A42" s="10" t="s">
        <v>35</v>
      </c>
      <c r="B42" s="13">
        <v>98008</v>
      </c>
      <c r="C42" s="13">
        <v>23814.882498282328</v>
      </c>
      <c r="D42" s="14">
        <f t="shared" si="1"/>
        <v>4.1154097655980006</v>
      </c>
      <c r="E42" s="13">
        <v>115037</v>
      </c>
      <c r="F42" s="13">
        <v>62329.939385044163</v>
      </c>
      <c r="G42" s="14">
        <f t="shared" si="2"/>
        <v>1.8456138596470817</v>
      </c>
      <c r="H42" s="13">
        <v>131131</v>
      </c>
      <c r="I42" s="13">
        <v>97933.255081364798</v>
      </c>
      <c r="J42" s="14">
        <f t="shared" si="3"/>
        <v>1.3389833707769019</v>
      </c>
      <c r="K42" s="13">
        <v>136416</v>
      </c>
      <c r="L42" s="13">
        <v>110175.4635973374</v>
      </c>
      <c r="M42" s="14">
        <f t="shared" si="4"/>
        <v>1.2381704196731582</v>
      </c>
      <c r="N42" s="13">
        <v>145439.79999999999</v>
      </c>
      <c r="O42" s="13">
        <v>125497.87266505999</v>
      </c>
      <c r="P42" s="14">
        <f t="shared" si="5"/>
        <v>1.1589025129387078</v>
      </c>
      <c r="Q42" s="13">
        <v>104215.00000000003</v>
      </c>
      <c r="R42" s="13">
        <v>100613.93889924003</v>
      </c>
      <c r="S42" s="14">
        <f t="shared" si="6"/>
        <v>1.035790876891981</v>
      </c>
      <c r="T42" s="24">
        <v>105089</v>
      </c>
      <c r="U42" s="24">
        <v>100256.9863798</v>
      </c>
      <c r="V42" s="14">
        <f t="shared" si="7"/>
        <v>1.0481962783311185</v>
      </c>
      <c r="W42" s="24">
        <v>84005.779047619057</v>
      </c>
      <c r="X42" s="24">
        <v>80316.440471819064</v>
      </c>
      <c r="Y42" s="14">
        <f t="shared" si="0"/>
        <v>1.0459350358921158</v>
      </c>
      <c r="Z42" s="24">
        <v>88650.875590787284</v>
      </c>
      <c r="AA42" s="24">
        <v>85919.254055947284</v>
      </c>
      <c r="AB42" s="14">
        <f t="shared" si="8"/>
        <v>1.0317928916498889</v>
      </c>
      <c r="AC42" s="24">
        <v>102795.01639953542</v>
      </c>
      <c r="AD42" s="24">
        <v>100587.39940443542</v>
      </c>
      <c r="AE42" s="14">
        <f t="shared" si="9"/>
        <v>1.021947251923909</v>
      </c>
      <c r="AF42" s="24">
        <v>104631.41432885628</v>
      </c>
      <c r="AG42" s="24">
        <v>100659.43589189628</v>
      </c>
      <c r="AH42" s="14">
        <f t="shared" si="10"/>
        <v>1.0394595737773229</v>
      </c>
    </row>
    <row r="43" spans="1:34" x14ac:dyDescent="0.25">
      <c r="A43" s="10" t="s">
        <v>36</v>
      </c>
      <c r="B43" s="13">
        <v>111330</v>
      </c>
      <c r="C43" s="13">
        <v>15420.147261859471</v>
      </c>
      <c r="D43" s="14">
        <f t="shared" si="1"/>
        <v>7.2197754087190891</v>
      </c>
      <c r="E43" s="13">
        <v>240541</v>
      </c>
      <c r="F43" s="13">
        <v>145610.07159802347</v>
      </c>
      <c r="G43" s="14">
        <f t="shared" si="2"/>
        <v>1.6519530370402287</v>
      </c>
      <c r="H43" s="13">
        <v>318337</v>
      </c>
      <c r="I43" s="13">
        <v>216157.47915779817</v>
      </c>
      <c r="J43" s="14">
        <f t="shared" si="3"/>
        <v>1.472708699418211</v>
      </c>
      <c r="K43" s="13">
        <v>408034</v>
      </c>
      <c r="L43" s="13">
        <v>301510.21412521525</v>
      </c>
      <c r="M43" s="14">
        <f t="shared" si="4"/>
        <v>1.3533007536207251</v>
      </c>
      <c r="N43" s="13">
        <v>452292</v>
      </c>
      <c r="O43" s="13">
        <v>390888.87800283579</v>
      </c>
      <c r="P43" s="14">
        <f t="shared" si="5"/>
        <v>1.1570858764539182</v>
      </c>
      <c r="Q43" s="13">
        <v>351711</v>
      </c>
      <c r="R43" s="13">
        <v>242502.62316123961</v>
      </c>
      <c r="S43" s="14">
        <f t="shared" si="6"/>
        <v>1.4503389506271358</v>
      </c>
      <c r="T43" s="24">
        <v>359796</v>
      </c>
      <c r="U43" s="24">
        <v>234633.93044573721</v>
      </c>
      <c r="V43" s="14">
        <f t="shared" si="7"/>
        <v>1.5334355066059318</v>
      </c>
      <c r="W43" s="24">
        <v>330311.44363636361</v>
      </c>
      <c r="X43" s="24">
        <v>206659.56287335407</v>
      </c>
      <c r="Y43" s="14">
        <f t="shared" ref="Y43:Y71" si="11">W43/X43</f>
        <v>1.5983361188022369</v>
      </c>
      <c r="Z43" s="24">
        <v>354715.67051004973</v>
      </c>
      <c r="AA43" s="24">
        <v>212760.89471170056</v>
      </c>
      <c r="AB43" s="14">
        <f t="shared" si="8"/>
        <v>1.6672033222585547</v>
      </c>
      <c r="AC43" s="24">
        <v>403057.84098130837</v>
      </c>
      <c r="AD43" s="24">
        <v>272542.2407569685</v>
      </c>
      <c r="AE43" s="14">
        <f t="shared" si="9"/>
        <v>1.4788820986495201</v>
      </c>
      <c r="AF43" s="24">
        <v>436440.59272668551</v>
      </c>
      <c r="AG43" s="24">
        <v>300636.0558450676</v>
      </c>
      <c r="AH43" s="14">
        <f t="shared" si="10"/>
        <v>1.4517240505297362</v>
      </c>
    </row>
    <row r="44" spans="1:34" x14ac:dyDescent="0.25">
      <c r="A44" s="10" t="s">
        <v>37</v>
      </c>
      <c r="B44" s="13">
        <v>104345</v>
      </c>
      <c r="C44" s="13">
        <v>4178.3588833667454</v>
      </c>
      <c r="D44" s="14">
        <f t="shared" si="1"/>
        <v>24.972723241983275</v>
      </c>
      <c r="E44" s="13">
        <v>119713</v>
      </c>
      <c r="F44" s="13">
        <v>27522.138527771167</v>
      </c>
      <c r="G44" s="14">
        <f t="shared" si="2"/>
        <v>4.3496983302806864</v>
      </c>
      <c r="H44" s="13">
        <v>122769</v>
      </c>
      <c r="I44" s="13">
        <v>34164.354749403545</v>
      </c>
      <c r="J44" s="14">
        <f t="shared" si="3"/>
        <v>3.5934821804923258</v>
      </c>
      <c r="K44" s="13">
        <v>154622</v>
      </c>
      <c r="L44" s="13">
        <v>85628.788567113865</v>
      </c>
      <c r="M44" s="14">
        <f t="shared" si="4"/>
        <v>1.8057244834056114</v>
      </c>
      <c r="N44" s="13">
        <v>203826</v>
      </c>
      <c r="O44" s="13">
        <v>135686.14435027639</v>
      </c>
      <c r="P44" s="14">
        <f t="shared" si="5"/>
        <v>1.5021872791507678</v>
      </c>
      <c r="Q44" s="13">
        <v>184554</v>
      </c>
      <c r="R44" s="13">
        <v>88291.183980827802</v>
      </c>
      <c r="S44" s="14">
        <f t="shared" si="6"/>
        <v>2.0902879730333597</v>
      </c>
      <c r="T44" s="24">
        <v>171792</v>
      </c>
      <c r="U44" s="24">
        <v>83226.469895768023</v>
      </c>
      <c r="V44" s="14">
        <f t="shared" si="7"/>
        <v>2.0641509872418058</v>
      </c>
      <c r="W44" s="24">
        <v>142130.79272727272</v>
      </c>
      <c r="X44" s="24">
        <v>82533.863094525732</v>
      </c>
      <c r="Y44" s="14">
        <f t="shared" si="11"/>
        <v>1.7220906352643501</v>
      </c>
      <c r="Z44" s="24">
        <v>165054.95609677469</v>
      </c>
      <c r="AA44" s="24">
        <v>95624.814218278698</v>
      </c>
      <c r="AB44" s="14">
        <f t="shared" si="8"/>
        <v>1.7260682537903893</v>
      </c>
      <c r="AC44" s="24">
        <v>183011.8630604416</v>
      </c>
      <c r="AD44" s="24">
        <v>108404.34960838161</v>
      </c>
      <c r="AE44" s="14">
        <f t="shared" si="9"/>
        <v>1.6882335784641935</v>
      </c>
      <c r="AF44" s="24">
        <v>245143.81446126409</v>
      </c>
      <c r="AG44" s="24">
        <v>181352.11259097408</v>
      </c>
      <c r="AH44" s="14">
        <f t="shared" si="10"/>
        <v>1.3517560449608179</v>
      </c>
    </row>
    <row r="45" spans="1:34" x14ac:dyDescent="0.25">
      <c r="A45" s="10" t="s">
        <v>38</v>
      </c>
      <c r="B45" s="13">
        <v>52298</v>
      </c>
      <c r="C45" s="13">
        <v>1038.5656847611826</v>
      </c>
      <c r="D45" s="14">
        <f t="shared" si="1"/>
        <v>50.355986883993651</v>
      </c>
      <c r="E45" s="13">
        <v>75312</v>
      </c>
      <c r="F45" s="13">
        <v>23383.320399479344</v>
      </c>
      <c r="G45" s="14">
        <f t="shared" si="2"/>
        <v>3.2207573053515919</v>
      </c>
      <c r="H45" s="13">
        <v>59274</v>
      </c>
      <c r="I45" s="13">
        <v>10708.740033913993</v>
      </c>
      <c r="J45" s="14">
        <f t="shared" si="3"/>
        <v>5.5351049528032696</v>
      </c>
      <c r="K45" s="18">
        <v>32915</v>
      </c>
      <c r="L45" s="18">
        <v>32915</v>
      </c>
      <c r="M45" s="14">
        <v>0</v>
      </c>
      <c r="N45" s="13">
        <v>43937</v>
      </c>
      <c r="O45" s="13">
        <v>708.10643795505166</v>
      </c>
      <c r="P45" s="14">
        <f t="shared" si="5"/>
        <v>62.048581463100582</v>
      </c>
      <c r="Q45" s="13">
        <v>36711</v>
      </c>
      <c r="R45" s="13">
        <v>1843.4585174400199</v>
      </c>
      <c r="S45" s="14">
        <f t="shared" si="6"/>
        <v>19.914199127724313</v>
      </c>
      <c r="T45" s="24">
        <v>37783</v>
      </c>
      <c r="U45" s="24">
        <v>1999.3889316862042</v>
      </c>
      <c r="V45" s="14">
        <f t="shared" si="7"/>
        <v>18.897273762606726</v>
      </c>
      <c r="W45" s="24">
        <v>37646.717914371038</v>
      </c>
      <c r="X45" s="24">
        <v>1320.7179143710382</v>
      </c>
      <c r="Y45" s="14">
        <f t="shared" si="11"/>
        <v>28.504737843507961</v>
      </c>
      <c r="Z45" s="24">
        <v>47452</v>
      </c>
      <c r="AA45" s="24">
        <v>18</v>
      </c>
      <c r="AB45" s="14">
        <f>Z45/AA45</f>
        <v>2636.2222222222222</v>
      </c>
      <c r="AC45" s="24">
        <v>53575.621193425664</v>
      </c>
      <c r="AD45" s="24">
        <v>-1329.5137173463445</v>
      </c>
      <c r="AE45" s="14">
        <f t="shared" si="9"/>
        <v>-40.297155640003801</v>
      </c>
      <c r="AF45" s="24">
        <v>56474.031931403988</v>
      </c>
      <c r="AG45" s="24">
        <v>-48315.350526527189</v>
      </c>
      <c r="AH45" s="14">
        <f t="shared" si="10"/>
        <v>-1.1688631318197171</v>
      </c>
    </row>
    <row r="46" spans="1:34" x14ac:dyDescent="0.25">
      <c r="A46" s="10" t="s">
        <v>39</v>
      </c>
      <c r="B46" s="13">
        <v>915</v>
      </c>
      <c r="C46" s="13">
        <v>1210.5716479320001</v>
      </c>
      <c r="D46" s="14">
        <f t="shared" si="1"/>
        <v>0.75584126025343445</v>
      </c>
      <c r="E46" s="13">
        <v>2516</v>
      </c>
      <c r="F46" s="13">
        <v>2203.7367434536</v>
      </c>
      <c r="G46" s="14">
        <f t="shared" si="2"/>
        <v>1.1416971684453718</v>
      </c>
      <c r="H46" s="13">
        <v>6681</v>
      </c>
      <c r="I46" s="13">
        <v>5936.1813243389997</v>
      </c>
      <c r="J46" s="14">
        <f t="shared" si="3"/>
        <v>1.1254710115756001</v>
      </c>
      <c r="K46" s="13">
        <v>10736</v>
      </c>
      <c r="L46" s="13">
        <v>10251.6103740122</v>
      </c>
      <c r="M46" s="14">
        <f t="shared" si="4"/>
        <v>1.0472501010393183</v>
      </c>
      <c r="N46" s="13">
        <v>12091.8</v>
      </c>
      <c r="O46" s="13">
        <v>11764.593435549599</v>
      </c>
      <c r="P46" s="14">
        <f t="shared" si="5"/>
        <v>1.02781282381265</v>
      </c>
      <c r="Q46" s="13">
        <v>7009.9999999999991</v>
      </c>
      <c r="R46" s="13">
        <v>7009.9999999999991</v>
      </c>
      <c r="S46" s="14">
        <f t="shared" si="6"/>
        <v>1</v>
      </c>
      <c r="T46" s="24">
        <v>6910</v>
      </c>
      <c r="U46" s="24">
        <v>6963.4353152599997</v>
      </c>
      <c r="V46" s="14">
        <f t="shared" si="7"/>
        <v>0.99232629975855469</v>
      </c>
      <c r="W46" s="24">
        <v>4360.6061827956983</v>
      </c>
      <c r="X46" s="24">
        <v>4149.8477455556986</v>
      </c>
      <c r="Y46" s="14">
        <f t="shared" si="11"/>
        <v>1.0507870288652668</v>
      </c>
      <c r="Z46" s="24">
        <v>101482.42058014699</v>
      </c>
      <c r="AA46" s="24">
        <v>101598.536862147</v>
      </c>
      <c r="AB46" s="14">
        <f t="shared" si="8"/>
        <v>0.99885710674989781</v>
      </c>
      <c r="AC46" s="24">
        <v>81680.667682774758</v>
      </c>
      <c r="AD46" s="24">
        <v>81494.15213825315</v>
      </c>
      <c r="AE46" s="14">
        <f t="shared" si="9"/>
        <v>1.0022886985093751</v>
      </c>
      <c r="AF46" s="24">
        <v>84726.848982480587</v>
      </c>
      <c r="AG46" s="24">
        <v>84949.465840109886</v>
      </c>
      <c r="AH46" s="14">
        <f t="shared" si="10"/>
        <v>0.99737942015964753</v>
      </c>
    </row>
    <row r="47" spans="1:34" x14ac:dyDescent="0.25">
      <c r="A47" s="6" t="s">
        <v>40</v>
      </c>
      <c r="B47" s="13">
        <v>11605843</v>
      </c>
      <c r="C47" s="13">
        <v>11270074.525534632</v>
      </c>
      <c r="D47" s="14">
        <f t="shared" si="1"/>
        <v>1.0297929240578327</v>
      </c>
      <c r="E47" s="13">
        <v>13257348</v>
      </c>
      <c r="F47" s="13">
        <v>12676927.069586689</v>
      </c>
      <c r="G47" s="14">
        <f t="shared" si="2"/>
        <v>1.0457856172262601</v>
      </c>
      <c r="H47" s="13">
        <v>14058468</v>
      </c>
      <c r="I47" s="13">
        <v>13280233.697964614</v>
      </c>
      <c r="J47" s="14">
        <f t="shared" si="3"/>
        <v>1.0586009493307833</v>
      </c>
      <c r="K47" s="13">
        <v>14210916</v>
      </c>
      <c r="L47" s="13">
        <v>13410144.06443529</v>
      </c>
      <c r="M47" s="14">
        <f t="shared" si="4"/>
        <v>1.0597138950720459</v>
      </c>
      <c r="N47" s="13">
        <v>14674966.368000001</v>
      </c>
      <c r="O47" s="13">
        <v>13684123.335870285</v>
      </c>
      <c r="P47" s="14">
        <f t="shared" si="5"/>
        <v>1.0724082213971584</v>
      </c>
      <c r="Q47" s="13">
        <v>13657489</v>
      </c>
      <c r="R47" s="13">
        <v>12554862.497565094</v>
      </c>
      <c r="S47" s="14">
        <f t="shared" si="6"/>
        <v>1.0878246577888646</v>
      </c>
      <c r="T47" s="24">
        <v>13985280.406466689</v>
      </c>
      <c r="U47" s="24">
        <v>12743933.829203669</v>
      </c>
      <c r="V47" s="14">
        <f t="shared" si="7"/>
        <v>1.0974068599146665</v>
      </c>
      <c r="W47" s="24">
        <v>16252333.101607036</v>
      </c>
      <c r="X47" s="24">
        <v>14991632.747955063</v>
      </c>
      <c r="Y47" s="14">
        <f t="shared" si="11"/>
        <v>1.0840935990660483</v>
      </c>
      <c r="Z47" s="24">
        <v>22417138.772610757</v>
      </c>
      <c r="AA47" s="24">
        <v>20908793.298866309</v>
      </c>
      <c r="AB47" s="14">
        <f t="shared" si="8"/>
        <v>1.0721392885846852</v>
      </c>
      <c r="AC47" s="24">
        <v>27015374.907148771</v>
      </c>
      <c r="AD47" s="24">
        <v>25624265.823989876</v>
      </c>
      <c r="AE47" s="14">
        <f t="shared" si="9"/>
        <v>1.0542887391472702</v>
      </c>
      <c r="AF47" s="24">
        <v>29476224.342268731</v>
      </c>
      <c r="AG47" s="24">
        <v>27840077.299181473</v>
      </c>
      <c r="AH47" s="14">
        <f t="shared" si="10"/>
        <v>1.0587694863597008</v>
      </c>
    </row>
    <row r="48" spans="1:34" x14ac:dyDescent="0.25">
      <c r="A48" s="6" t="s">
        <v>41</v>
      </c>
      <c r="B48" s="13">
        <v>1138136</v>
      </c>
      <c r="C48" s="13">
        <v>1121913.6647638367</v>
      </c>
      <c r="D48" s="14">
        <f t="shared" si="1"/>
        <v>1.0144595219272761</v>
      </c>
      <c r="E48" s="13">
        <v>1031922</v>
      </c>
      <c r="F48" s="13">
        <v>1027524.280906443</v>
      </c>
      <c r="G48" s="14">
        <f t="shared" si="2"/>
        <v>1.0042799174435835</v>
      </c>
      <c r="H48" s="13">
        <v>927195</v>
      </c>
      <c r="I48" s="13">
        <v>922660.18931709277</v>
      </c>
      <c r="J48" s="14">
        <f t="shared" si="3"/>
        <v>1.0049149304753939</v>
      </c>
      <c r="K48" s="13">
        <v>900906</v>
      </c>
      <c r="L48" s="13">
        <v>896793.36136562377</v>
      </c>
      <c r="M48" s="14">
        <f t="shared" si="4"/>
        <v>1.0045859378665711</v>
      </c>
      <c r="N48" s="13">
        <v>959457.00000000012</v>
      </c>
      <c r="O48" s="13">
        <v>955165.52959505247</v>
      </c>
      <c r="P48" s="14">
        <f t="shared" si="5"/>
        <v>1.004492907534851</v>
      </c>
      <c r="Q48" s="13">
        <v>1038135.8399999999</v>
      </c>
      <c r="R48" s="13">
        <v>1033871.1550926334</v>
      </c>
      <c r="S48" s="14">
        <f t="shared" si="6"/>
        <v>1.0041249674936374</v>
      </c>
      <c r="T48" s="24">
        <v>1041533</v>
      </c>
      <c r="U48" s="24">
        <v>1040078.8072595</v>
      </c>
      <c r="V48" s="14">
        <f t="shared" si="7"/>
        <v>1.0013981563034935</v>
      </c>
      <c r="W48" s="24">
        <v>1017489.2181818183</v>
      </c>
      <c r="X48" s="24">
        <v>1013738.9212982861</v>
      </c>
      <c r="Y48" s="14">
        <f t="shared" si="11"/>
        <v>1.0036994701542377</v>
      </c>
      <c r="Z48" s="24">
        <v>1190914.5385358294</v>
      </c>
      <c r="AA48" s="24">
        <v>1187424.3899351375</v>
      </c>
      <c r="AB48" s="14">
        <f t="shared" si="8"/>
        <v>1.0029392596533095</v>
      </c>
      <c r="AC48" s="24">
        <v>1324881.9495701385</v>
      </c>
      <c r="AD48" s="24">
        <v>1321693.5139715986</v>
      </c>
      <c r="AE48" s="14">
        <f t="shared" si="9"/>
        <v>1.0024123865062777</v>
      </c>
      <c r="AF48" s="24">
        <v>1383682.8522570762</v>
      </c>
      <c r="AG48" s="24">
        <v>1379738.6192799029</v>
      </c>
      <c r="AH48" s="14">
        <f t="shared" si="10"/>
        <v>1.0028586812908316</v>
      </c>
    </row>
    <row r="49" spans="1:34" x14ac:dyDescent="0.25">
      <c r="A49" s="6" t="s">
        <v>42</v>
      </c>
      <c r="B49" s="13">
        <v>16713198</v>
      </c>
      <c r="C49" s="13">
        <v>16648806.851252038</v>
      </c>
      <c r="D49" s="14">
        <f t="shared" si="1"/>
        <v>1.0038676134165807</v>
      </c>
      <c r="E49" s="13">
        <v>19030140</v>
      </c>
      <c r="F49" s="13">
        <v>18950615.415006448</v>
      </c>
      <c r="G49" s="14">
        <f t="shared" si="2"/>
        <v>1.0041964117392503</v>
      </c>
      <c r="H49" s="13">
        <v>19164720</v>
      </c>
      <c r="I49" s="13">
        <v>19116064.899629749</v>
      </c>
      <c r="J49" s="14">
        <f t="shared" si="3"/>
        <v>1.0025452466616804</v>
      </c>
      <c r="K49" s="13">
        <v>22632840</v>
      </c>
      <c r="L49" s="13">
        <v>22570946.617039833</v>
      </c>
      <c r="M49" s="14">
        <f t="shared" si="4"/>
        <v>1.0027421704552453</v>
      </c>
      <c r="N49" s="13">
        <v>25936080</v>
      </c>
      <c r="O49" s="13">
        <v>25903886.552774012</v>
      </c>
      <c r="P49" s="14">
        <f t="shared" si="5"/>
        <v>1.0012428037453145</v>
      </c>
      <c r="Q49" s="13">
        <v>24129240</v>
      </c>
      <c r="R49" s="13">
        <v>24089546.297364075</v>
      </c>
      <c r="S49" s="14">
        <f t="shared" si="6"/>
        <v>1.0016477563398638</v>
      </c>
      <c r="T49" s="24">
        <v>25499880.997695468</v>
      </c>
      <c r="U49" s="24">
        <v>25464316.890719209</v>
      </c>
      <c r="V49" s="14">
        <f t="shared" si="7"/>
        <v>1.0013966252120128</v>
      </c>
      <c r="W49" s="24">
        <v>28256939.029636152</v>
      </c>
      <c r="X49" s="24">
        <v>28244729.421527978</v>
      </c>
      <c r="Y49" s="14">
        <f t="shared" si="11"/>
        <v>1.0004322791670601</v>
      </c>
      <c r="Z49" s="24">
        <v>34982245.912980944</v>
      </c>
      <c r="AA49" s="24">
        <v>34963600.406017751</v>
      </c>
      <c r="AB49" s="14">
        <f t="shared" si="8"/>
        <v>1.0005332833789047</v>
      </c>
      <c r="AC49" s="24">
        <v>42827886</v>
      </c>
      <c r="AD49" s="24">
        <v>42801872.555984318</v>
      </c>
      <c r="AE49" s="14">
        <f t="shared" si="9"/>
        <v>1.000607764157553</v>
      </c>
      <c r="AF49" s="24">
        <v>46299393.716866456</v>
      </c>
      <c r="AG49" s="24">
        <v>46283548.847001068</v>
      </c>
      <c r="AH49" s="14">
        <f t="shared" si="10"/>
        <v>1.0003423434516174</v>
      </c>
    </row>
    <row r="50" spans="1:34" x14ac:dyDescent="0.25">
      <c r="A50" s="6" t="s">
        <v>43</v>
      </c>
      <c r="B50" s="13">
        <v>975292</v>
      </c>
      <c r="C50" s="13">
        <v>947488.42009648483</v>
      </c>
      <c r="D50" s="14">
        <f t="shared" si="1"/>
        <v>1.0293445062903079</v>
      </c>
      <c r="E50" s="13">
        <v>780745</v>
      </c>
      <c r="F50" s="13">
        <v>764947.73302404757</v>
      </c>
      <c r="G50" s="14">
        <f t="shared" si="2"/>
        <v>1.0206514331554413</v>
      </c>
      <c r="H50" s="13">
        <v>908040</v>
      </c>
      <c r="I50" s="13">
        <v>910603.00434406241</v>
      </c>
      <c r="J50" s="14">
        <f t="shared" si="3"/>
        <v>0.99718537679775321</v>
      </c>
      <c r="K50" s="13">
        <v>887075</v>
      </c>
      <c r="L50" s="13">
        <v>871384.60184459097</v>
      </c>
      <c r="M50" s="14">
        <f t="shared" si="4"/>
        <v>1.0180062834736749</v>
      </c>
      <c r="N50" s="13">
        <v>970830</v>
      </c>
      <c r="O50" s="13">
        <v>978891.52960947773</v>
      </c>
      <c r="P50" s="14">
        <f t="shared" si="5"/>
        <v>0.99176463442002216</v>
      </c>
      <c r="Q50" s="13">
        <v>601860</v>
      </c>
      <c r="R50" s="13">
        <v>611827.87519759999</v>
      </c>
      <c r="S50" s="14">
        <f t="shared" si="6"/>
        <v>0.9837080401176872</v>
      </c>
      <c r="T50" s="24">
        <v>615578</v>
      </c>
      <c r="U50" s="24">
        <v>628249.88802121999</v>
      </c>
      <c r="V50" s="14">
        <f t="shared" si="7"/>
        <v>0.97982986027879404</v>
      </c>
      <c r="W50" s="24">
        <v>710895.81818181812</v>
      </c>
      <c r="X50" s="24">
        <v>694635.00163501815</v>
      </c>
      <c r="Y50" s="14">
        <f t="shared" si="11"/>
        <v>1.0234091523008855</v>
      </c>
      <c r="Z50" s="24">
        <v>990734.82577963208</v>
      </c>
      <c r="AA50" s="24">
        <v>945972.66750335204</v>
      </c>
      <c r="AB50" s="14">
        <f t="shared" si="8"/>
        <v>1.0473186592107551</v>
      </c>
      <c r="AC50" s="24">
        <v>1185078.2999999998</v>
      </c>
      <c r="AD50" s="24">
        <v>1170853.85549778</v>
      </c>
      <c r="AE50" s="14">
        <f t="shared" si="9"/>
        <v>1.0121487788039716</v>
      </c>
      <c r="AF50" s="24">
        <v>1248687.9586750607</v>
      </c>
      <c r="AG50" s="24">
        <v>1243004.1460367606</v>
      </c>
      <c r="AH50" s="14">
        <f t="shared" si="10"/>
        <v>1.0045726417376986</v>
      </c>
    </row>
    <row r="51" spans="1:34" x14ac:dyDescent="0.25">
      <c r="A51" s="6" t="s">
        <v>44</v>
      </c>
      <c r="B51" s="13">
        <v>3304258.0000000005</v>
      </c>
      <c r="C51" s="13">
        <v>3301769.6803169423</v>
      </c>
      <c r="D51" s="14">
        <f t="shared" si="1"/>
        <v>1.0007536321197363</v>
      </c>
      <c r="E51" s="13">
        <v>2966145</v>
      </c>
      <c r="F51" s="13">
        <v>2954884.1349960533</v>
      </c>
      <c r="G51" s="14">
        <f t="shared" si="2"/>
        <v>1.003810932845244</v>
      </c>
      <c r="H51" s="13">
        <v>2886660</v>
      </c>
      <c r="I51" s="13">
        <v>2921025.3646218209</v>
      </c>
      <c r="J51" s="14">
        <f t="shared" si="3"/>
        <v>0.98823517075954248</v>
      </c>
      <c r="K51" s="13">
        <v>2999330</v>
      </c>
      <c r="L51" s="13">
        <v>3035256.0839385558</v>
      </c>
      <c r="M51" s="14">
        <f t="shared" si="4"/>
        <v>0.98816373876040864</v>
      </c>
      <c r="N51" s="13">
        <v>2964300</v>
      </c>
      <c r="O51" s="13">
        <v>3017139.2933188165</v>
      </c>
      <c r="P51" s="14">
        <f t="shared" si="5"/>
        <v>0.98248695595996371</v>
      </c>
      <c r="Q51" s="13">
        <v>2142367.5</v>
      </c>
      <c r="R51" s="13">
        <v>2140562.9882886466</v>
      </c>
      <c r="S51" s="14">
        <f t="shared" si="6"/>
        <v>1.0008430079942643</v>
      </c>
      <c r="T51" s="24">
        <v>2167162</v>
      </c>
      <c r="U51" s="24">
        <v>2237133.9166847202</v>
      </c>
      <c r="V51" s="14">
        <f t="shared" si="7"/>
        <v>0.96872251760931072</v>
      </c>
      <c r="W51" s="24">
        <v>2204799.161984487</v>
      </c>
      <c r="X51" s="24">
        <v>2295086.1003828472</v>
      </c>
      <c r="Y51" s="14">
        <f t="shared" si="11"/>
        <v>0.9606607619717189</v>
      </c>
      <c r="Z51" s="24">
        <v>2494155.6621985678</v>
      </c>
      <c r="AA51" s="24">
        <v>2491698.0653890078</v>
      </c>
      <c r="AB51" s="14">
        <f t="shared" si="8"/>
        <v>1.0009863140497226</v>
      </c>
      <c r="AC51" s="24">
        <v>2787628.45</v>
      </c>
      <c r="AD51" s="24">
        <v>2787816.4490286801</v>
      </c>
      <c r="AE51" s="14">
        <f t="shared" si="9"/>
        <v>0.99993256405788644</v>
      </c>
      <c r="AF51" s="24">
        <v>2938085.4724541949</v>
      </c>
      <c r="AG51" s="24">
        <v>2949386.3884958518</v>
      </c>
      <c r="AH51" s="14">
        <f t="shared" si="10"/>
        <v>0.99616838401176044</v>
      </c>
    </row>
    <row r="52" spans="1:34" x14ac:dyDescent="0.25">
      <c r="A52" s="6" t="s">
        <v>45</v>
      </c>
      <c r="B52" s="13">
        <v>9020233</v>
      </c>
      <c r="C52" s="13">
        <v>8869456.461284969</v>
      </c>
      <c r="D52" s="14">
        <f t="shared" si="1"/>
        <v>1.016999524082808</v>
      </c>
      <c r="E52" s="13">
        <v>8278400</v>
      </c>
      <c r="F52" s="13">
        <v>8131676.5615878599</v>
      </c>
      <c r="G52" s="14">
        <f t="shared" si="2"/>
        <v>1.0180434424931788</v>
      </c>
      <c r="H52" s="13">
        <v>8469300</v>
      </c>
      <c r="I52" s="13">
        <v>8356829.9833126413</v>
      </c>
      <c r="J52" s="14">
        <f t="shared" si="3"/>
        <v>1.0134584545709251</v>
      </c>
      <c r="K52" s="13">
        <v>8975100</v>
      </c>
      <c r="L52" s="13">
        <v>8871582.5536636934</v>
      </c>
      <c r="M52" s="14">
        <f t="shared" si="4"/>
        <v>1.0116684307123487</v>
      </c>
      <c r="N52" s="13">
        <v>10163750</v>
      </c>
      <c r="O52" s="13">
        <v>10014583.47605956</v>
      </c>
      <c r="P52" s="14">
        <f t="shared" si="5"/>
        <v>1.0148949304079427</v>
      </c>
      <c r="Q52" s="13">
        <v>9448899.9999999963</v>
      </c>
      <c r="R52" s="13">
        <v>9242528.554431716</v>
      </c>
      <c r="S52" s="14">
        <f t="shared" si="6"/>
        <v>1.0223284617789281</v>
      </c>
      <c r="T52" s="24">
        <v>9771366.2185602784</v>
      </c>
      <c r="U52" s="24">
        <v>9621370.7162981778</v>
      </c>
      <c r="V52" s="14">
        <f t="shared" si="7"/>
        <v>1.0155898267185584</v>
      </c>
      <c r="W52" s="24">
        <v>10954059.217812644</v>
      </c>
      <c r="X52" s="24">
        <v>10877984.240809925</v>
      </c>
      <c r="Y52" s="14">
        <f t="shared" si="11"/>
        <v>1.0069934810823973</v>
      </c>
      <c r="Z52" s="24">
        <v>16498203.974782789</v>
      </c>
      <c r="AA52" s="24">
        <v>16461200.117136076</v>
      </c>
      <c r="AB52" s="14">
        <f t="shared" si="8"/>
        <v>1.002247944097842</v>
      </c>
      <c r="AC52" s="24">
        <v>18458782.72642542</v>
      </c>
      <c r="AD52" s="24">
        <v>18431235.29615638</v>
      </c>
      <c r="AE52" s="14">
        <f t="shared" si="9"/>
        <v>1.0014946057508574</v>
      </c>
      <c r="AF52" s="24">
        <v>20311753.510082189</v>
      </c>
      <c r="AG52" s="24">
        <v>20286041.66703089</v>
      </c>
      <c r="AH52" s="14">
        <f t="shared" si="10"/>
        <v>1.0012674647658388</v>
      </c>
    </row>
    <row r="53" spans="1:34" x14ac:dyDescent="0.25">
      <c r="A53" s="6" t="s">
        <v>46</v>
      </c>
      <c r="B53" s="13">
        <v>682948.3</v>
      </c>
      <c r="C53" s="13">
        <v>634669.96471815591</v>
      </c>
      <c r="D53" s="14">
        <f t="shared" si="1"/>
        <v>1.0760684103009091</v>
      </c>
      <c r="E53" s="13">
        <v>582935.6</v>
      </c>
      <c r="F53" s="13">
        <v>523037.12951570103</v>
      </c>
      <c r="G53" s="14">
        <f t="shared" si="2"/>
        <v>1.1145204940608349</v>
      </c>
      <c r="H53" s="13">
        <v>697882.9</v>
      </c>
      <c r="I53" s="13">
        <v>665168.3123205204</v>
      </c>
      <c r="J53" s="14">
        <f t="shared" si="3"/>
        <v>1.0491824205596187</v>
      </c>
      <c r="K53" s="13">
        <v>741861.9</v>
      </c>
      <c r="L53" s="13">
        <v>617280.24041722296</v>
      </c>
      <c r="M53" s="14">
        <f t="shared" si="4"/>
        <v>1.2018235015891188</v>
      </c>
      <c r="N53" s="13">
        <v>833014</v>
      </c>
      <c r="O53" s="13">
        <v>754057.78497170308</v>
      </c>
      <c r="P53" s="14">
        <f t="shared" si="5"/>
        <v>1.104708440920426</v>
      </c>
      <c r="Q53" s="13">
        <v>976561</v>
      </c>
      <c r="R53" s="13">
        <v>966976.97388540406</v>
      </c>
      <c r="S53" s="14">
        <f t="shared" si="6"/>
        <v>1.0099113281633652</v>
      </c>
      <c r="T53" s="24">
        <v>1035027.1094679052</v>
      </c>
      <c r="U53" s="24">
        <v>995800.34919892438</v>
      </c>
      <c r="V53" s="14">
        <f t="shared" si="7"/>
        <v>1.0393921937269224</v>
      </c>
      <c r="W53" s="24">
        <v>1376919.855925075</v>
      </c>
      <c r="X53" s="24">
        <v>1334330.5132339415</v>
      </c>
      <c r="Y53" s="14">
        <f t="shared" si="11"/>
        <v>1.0319181359256426</v>
      </c>
      <c r="Z53" s="24">
        <v>1828991.662683259</v>
      </c>
      <c r="AA53" s="24">
        <v>1823322.264601599</v>
      </c>
      <c r="AB53" s="14">
        <f t="shared" si="8"/>
        <v>1.0031093779699436</v>
      </c>
      <c r="AC53" s="24">
        <v>2000714.0009999999</v>
      </c>
      <c r="AD53" s="24">
        <v>1958198.5071530999</v>
      </c>
      <c r="AE53" s="14">
        <f t="shared" si="9"/>
        <v>1.021711534194105</v>
      </c>
      <c r="AF53" s="24">
        <v>2088226.5245410961</v>
      </c>
      <c r="AG53" s="24">
        <v>2198464.3611245798</v>
      </c>
      <c r="AH53" s="14">
        <f t="shared" si="10"/>
        <v>0.94985689168638887</v>
      </c>
    </row>
    <row r="54" spans="1:34" x14ac:dyDescent="0.25">
      <c r="A54" s="6" t="s">
        <v>47</v>
      </c>
      <c r="B54" s="13">
        <v>193494</v>
      </c>
      <c r="C54" s="13">
        <v>193681.04840516002</v>
      </c>
      <c r="D54" s="14">
        <f t="shared" si="1"/>
        <v>0.99903424518454309</v>
      </c>
      <c r="E54" s="13">
        <v>156984</v>
      </c>
      <c r="F54" s="13">
        <v>156968.64187456001</v>
      </c>
      <c r="G54" s="14">
        <f t="shared" si="2"/>
        <v>1.0000978419973352</v>
      </c>
      <c r="H54" s="13">
        <v>160616</v>
      </c>
      <c r="I54" s="13">
        <v>161537.75384207998</v>
      </c>
      <c r="J54" s="14">
        <f t="shared" si="3"/>
        <v>0.99429387978873907</v>
      </c>
      <c r="K54" s="13">
        <v>151440</v>
      </c>
      <c r="L54" s="13">
        <v>153270.35032271603</v>
      </c>
      <c r="M54" s="14">
        <f t="shared" si="4"/>
        <v>0.98805802740802662</v>
      </c>
      <c r="N54" s="13">
        <v>139536</v>
      </c>
      <c r="O54" s="13">
        <v>143526.64478516002</v>
      </c>
      <c r="P54" s="14">
        <f t="shared" si="5"/>
        <v>0.97219579130318634</v>
      </c>
      <c r="Q54" s="13">
        <v>63152.000000000007</v>
      </c>
      <c r="R54" s="13">
        <v>67072.89955668</v>
      </c>
      <c r="S54" s="14">
        <f t="shared" si="6"/>
        <v>0.94154271572281389</v>
      </c>
      <c r="T54" s="24">
        <v>54954</v>
      </c>
      <c r="U54" s="24">
        <v>60877.287754219993</v>
      </c>
      <c r="V54" s="14">
        <f t="shared" si="7"/>
        <v>0.90270118836216728</v>
      </c>
      <c r="W54" s="24">
        <v>34418.019417475727</v>
      </c>
      <c r="X54" s="24">
        <v>40398.712971555724</v>
      </c>
      <c r="Y54" s="14">
        <f t="shared" si="11"/>
        <v>0.85195831465495109</v>
      </c>
      <c r="Z54" s="24">
        <v>119933.06596542618</v>
      </c>
      <c r="AA54" s="24">
        <v>125637.79364392618</v>
      </c>
      <c r="AB54" s="14">
        <f t="shared" si="8"/>
        <v>0.95459385656940188</v>
      </c>
      <c r="AC54" s="24">
        <v>309138.9254054054</v>
      </c>
      <c r="AD54" s="24">
        <v>314636.68611774541</v>
      </c>
      <c r="AE54" s="14">
        <f t="shared" si="9"/>
        <v>0.98252663800850415</v>
      </c>
      <c r="AF54" s="24">
        <v>341116.3273064383</v>
      </c>
      <c r="AG54" s="24">
        <v>346664.1606436717</v>
      </c>
      <c r="AH54" s="14">
        <f t="shared" si="10"/>
        <v>0.98399651891637019</v>
      </c>
    </row>
    <row r="55" spans="1:34" x14ac:dyDescent="0.25">
      <c r="A55" s="6" t="s">
        <v>48</v>
      </c>
      <c r="B55" s="13">
        <v>360998.7826919161</v>
      </c>
      <c r="C55" s="13">
        <v>363011.05362380832</v>
      </c>
      <c r="D55" s="14">
        <f t="shared" si="1"/>
        <v>0.99445672270360796</v>
      </c>
      <c r="E55" s="13">
        <v>337643.3</v>
      </c>
      <c r="F55" s="13">
        <v>339614.68967385398</v>
      </c>
      <c r="G55" s="14">
        <f t="shared" si="2"/>
        <v>0.99419521671530997</v>
      </c>
      <c r="H55" s="13">
        <v>352918.3</v>
      </c>
      <c r="I55" s="13">
        <v>358647.48696373141</v>
      </c>
      <c r="J55" s="14">
        <f t="shared" si="3"/>
        <v>0.98402557616607311</v>
      </c>
      <c r="K55" s="13">
        <v>373433.8</v>
      </c>
      <c r="L55" s="13">
        <v>385071.63301255496</v>
      </c>
      <c r="M55" s="14">
        <f t="shared" si="4"/>
        <v>0.96977748549923559</v>
      </c>
      <c r="N55" s="13">
        <v>391730.9</v>
      </c>
      <c r="O55" s="13">
        <v>405369.31398240005</v>
      </c>
      <c r="P55" s="14">
        <f t="shared" si="5"/>
        <v>0.96635558363208474</v>
      </c>
      <c r="Q55" s="13">
        <v>284194.89999999991</v>
      </c>
      <c r="R55" s="13">
        <v>303036.61851639987</v>
      </c>
      <c r="S55" s="14">
        <f t="shared" si="6"/>
        <v>0.9378236247201911</v>
      </c>
      <c r="T55" s="24">
        <v>270353.40000000002</v>
      </c>
      <c r="U55" s="24">
        <v>299060.94744726003</v>
      </c>
      <c r="V55" s="14">
        <f t="shared" si="7"/>
        <v>0.90400770246900042</v>
      </c>
      <c r="W55" s="24">
        <v>296126.72722022573</v>
      </c>
      <c r="X55" s="24">
        <v>323958.21777420572</v>
      </c>
      <c r="Y55" s="14">
        <f t="shared" si="11"/>
        <v>0.9140892589630859</v>
      </c>
      <c r="Z55" s="24">
        <v>313314.39219311078</v>
      </c>
      <c r="AA55" s="24">
        <v>356621.42226860957</v>
      </c>
      <c r="AB55" s="14">
        <f t="shared" si="8"/>
        <v>0.87856301564834305</v>
      </c>
      <c r="AC55" s="24">
        <v>372589.9017446881</v>
      </c>
      <c r="AD55" s="24">
        <v>455838.89075570815</v>
      </c>
      <c r="AE55" s="14">
        <f t="shared" si="9"/>
        <v>0.81737190332091558</v>
      </c>
      <c r="AF55" s="24">
        <v>398684.04903404368</v>
      </c>
      <c r="AG55" s="24">
        <v>514619.19573917089</v>
      </c>
      <c r="AH55" s="14">
        <f t="shared" si="10"/>
        <v>0.77471662995663371</v>
      </c>
    </row>
    <row r="56" spans="1:34" x14ac:dyDescent="0.25">
      <c r="A56" s="10" t="s">
        <v>49</v>
      </c>
      <c r="B56" s="13">
        <v>91263</v>
      </c>
      <c r="C56" s="13">
        <v>91427.151674270601</v>
      </c>
      <c r="D56" s="14">
        <f t="shared" si="1"/>
        <v>0.99820456318211215</v>
      </c>
      <c r="E56" s="13">
        <v>100087</v>
      </c>
      <c r="F56" s="13">
        <v>100687.68251188</v>
      </c>
      <c r="G56" s="14">
        <f t="shared" si="2"/>
        <v>0.99403420064009185</v>
      </c>
      <c r="H56" s="13">
        <v>90056</v>
      </c>
      <c r="I56" s="13">
        <v>90724.0876432082</v>
      </c>
      <c r="J56" s="14">
        <f t="shared" si="3"/>
        <v>0.99263605002195676</v>
      </c>
      <c r="K56" s="13">
        <v>100908</v>
      </c>
      <c r="L56" s="13">
        <v>101647.79431509999</v>
      </c>
      <c r="M56" s="14">
        <f t="shared" si="4"/>
        <v>0.99272198358966168</v>
      </c>
      <c r="N56" s="13">
        <v>132507</v>
      </c>
      <c r="O56" s="13">
        <v>133219.21653278</v>
      </c>
      <c r="P56" s="14">
        <f t="shared" si="5"/>
        <v>0.99465380032013062</v>
      </c>
      <c r="Q56" s="13">
        <v>120214.21366514711</v>
      </c>
      <c r="R56" s="13">
        <v>120424.50832514711</v>
      </c>
      <c r="S56" s="14">
        <f t="shared" si="6"/>
        <v>0.99825372207929464</v>
      </c>
      <c r="T56" s="24">
        <v>119263</v>
      </c>
      <c r="U56" s="24">
        <v>119470.17419856001</v>
      </c>
      <c r="V56" s="14">
        <f t="shared" si="7"/>
        <v>0.99826589188515213</v>
      </c>
      <c r="W56" s="24">
        <v>166072.41825518128</v>
      </c>
      <c r="X56" s="24">
        <v>166047.6718406413</v>
      </c>
      <c r="Y56" s="14">
        <f t="shared" si="11"/>
        <v>1.0001490319874147</v>
      </c>
      <c r="Z56" s="24">
        <v>202806.63144594908</v>
      </c>
      <c r="AA56" s="24">
        <v>203553.63436212906</v>
      </c>
      <c r="AB56" s="14">
        <f t="shared" si="8"/>
        <v>0.99633019121215483</v>
      </c>
      <c r="AC56" s="24">
        <v>229706.78031319487</v>
      </c>
      <c r="AD56" s="24">
        <v>230770.61996389489</v>
      </c>
      <c r="AE56" s="14">
        <f t="shared" si="9"/>
        <v>0.99539005593144203</v>
      </c>
      <c r="AF56" s="24">
        <v>244068.32194158382</v>
      </c>
      <c r="AG56" s="24">
        <v>244036.69718466044</v>
      </c>
      <c r="AH56" s="14">
        <f t="shared" si="10"/>
        <v>1.0001295901693812</v>
      </c>
    </row>
    <row r="57" spans="1:34" x14ac:dyDescent="0.25">
      <c r="A57" s="10" t="s">
        <v>50</v>
      </c>
      <c r="B57" s="13">
        <v>312830</v>
      </c>
      <c r="C57" s="13">
        <v>312815.26930371998</v>
      </c>
      <c r="D57" s="14">
        <f t="shared" si="1"/>
        <v>1.0000470907200687</v>
      </c>
      <c r="E57" s="13">
        <v>303415</v>
      </c>
      <c r="F57" s="13">
        <v>303367.86565200001</v>
      </c>
      <c r="G57" s="14">
        <f t="shared" si="2"/>
        <v>1.0001553702726513</v>
      </c>
      <c r="H57" s="13">
        <v>242375</v>
      </c>
      <c r="I57" s="13">
        <v>242334.52200078001</v>
      </c>
      <c r="J57" s="14">
        <f t="shared" si="3"/>
        <v>1.0001670335653616</v>
      </c>
      <c r="K57" s="13">
        <v>362495</v>
      </c>
      <c r="L57" s="13">
        <v>362329.23965335998</v>
      </c>
      <c r="M57" s="14">
        <f t="shared" si="4"/>
        <v>1.0004574854262345</v>
      </c>
      <c r="N57" s="13">
        <v>406875</v>
      </c>
      <c r="O57" s="13">
        <v>406736.010993</v>
      </c>
      <c r="P57" s="14">
        <f t="shared" si="5"/>
        <v>1.0003417179773699</v>
      </c>
      <c r="Q57" s="13">
        <v>436450</v>
      </c>
      <c r="R57" s="13">
        <v>436346.97357919998</v>
      </c>
      <c r="S57" s="14">
        <f t="shared" si="6"/>
        <v>1.0002361112303699</v>
      </c>
      <c r="T57" s="24">
        <v>438095</v>
      </c>
      <c r="U57" s="24">
        <v>438092.15033403999</v>
      </c>
      <c r="V57" s="14">
        <f t="shared" si="7"/>
        <v>1.0000065047181463</v>
      </c>
      <c r="W57" s="24">
        <v>498988.87428185972</v>
      </c>
      <c r="X57" s="24">
        <v>498987.57180417975</v>
      </c>
      <c r="Y57" s="14">
        <f t="shared" si="11"/>
        <v>1.0000026102407225</v>
      </c>
      <c r="Z57" s="24">
        <v>561791.66142347176</v>
      </c>
      <c r="AA57" s="24">
        <v>561769.40290003177</v>
      </c>
      <c r="AB57" s="14">
        <f t="shared" si="8"/>
        <v>1.0000396221711705</v>
      </c>
      <c r="AC57" s="24">
        <v>637646.1</v>
      </c>
      <c r="AD57" s="24">
        <v>637624.80797319999</v>
      </c>
      <c r="AE57" s="14">
        <f t="shared" si="9"/>
        <v>1.0000333927201919</v>
      </c>
      <c r="AF57" s="24">
        <v>688265.75800312415</v>
      </c>
      <c r="AG57" s="24">
        <v>688193.26193672419</v>
      </c>
      <c r="AH57" s="14">
        <f t="shared" si="10"/>
        <v>1.0001053425983799</v>
      </c>
    </row>
    <row r="58" spans="1:34" x14ac:dyDescent="0.25">
      <c r="A58" s="10" t="s">
        <v>51</v>
      </c>
      <c r="B58" s="13">
        <v>255060</v>
      </c>
      <c r="C58" s="13">
        <v>251777.78157945859</v>
      </c>
      <c r="D58" s="14">
        <f t="shared" si="1"/>
        <v>1.0130361718176693</v>
      </c>
      <c r="E58" s="13">
        <v>212840</v>
      </c>
      <c r="F58" s="13">
        <v>206352.76203394521</v>
      </c>
      <c r="G58" s="14">
        <f t="shared" si="2"/>
        <v>1.0314376115062014</v>
      </c>
      <c r="H58" s="13">
        <v>281060</v>
      </c>
      <c r="I58" s="13">
        <v>276609.27565573255</v>
      </c>
      <c r="J58" s="14">
        <f t="shared" si="3"/>
        <v>1.0160902931896139</v>
      </c>
      <c r="K58" s="13">
        <v>158320</v>
      </c>
      <c r="L58" s="13">
        <v>153381.99333440201</v>
      </c>
      <c r="M58" s="14">
        <f t="shared" si="4"/>
        <v>1.0321941745458489</v>
      </c>
      <c r="N58" s="13">
        <v>173460</v>
      </c>
      <c r="O58" s="13">
        <v>171630.66844499001</v>
      </c>
      <c r="P58" s="14">
        <f t="shared" si="5"/>
        <v>1.0106585353980388</v>
      </c>
      <c r="Q58" s="13">
        <v>286900</v>
      </c>
      <c r="R58" s="13">
        <v>286120.66652347601</v>
      </c>
      <c r="S58" s="14">
        <f t="shared" si="6"/>
        <v>1.0027237930275827</v>
      </c>
      <c r="T58" s="24">
        <v>278860</v>
      </c>
      <c r="U58" s="24">
        <v>278695.52944577159</v>
      </c>
      <c r="V58" s="14">
        <f t="shared" si="7"/>
        <v>1.0005901442142093</v>
      </c>
      <c r="W58" s="24">
        <v>344843.80905878567</v>
      </c>
      <c r="X58" s="24">
        <v>344000.6840393857</v>
      </c>
      <c r="Y58" s="14">
        <f t="shared" si="11"/>
        <v>1.002450939950176</v>
      </c>
      <c r="Z58" s="24">
        <v>462294.25307387626</v>
      </c>
      <c r="AA58" s="24">
        <v>461721.31060287624</v>
      </c>
      <c r="AB58" s="14">
        <f t="shared" si="8"/>
        <v>1.0012408837492295</v>
      </c>
      <c r="AC58" s="24">
        <v>550742</v>
      </c>
      <c r="AD58" s="24">
        <v>548924.72529215994</v>
      </c>
      <c r="AE58" s="14">
        <f t="shared" si="9"/>
        <v>1.0033106082202305</v>
      </c>
      <c r="AF58" s="24">
        <v>594216.83820100944</v>
      </c>
      <c r="AG58" s="24">
        <v>592216.40532516944</v>
      </c>
      <c r="AH58" s="14">
        <f t="shared" si="10"/>
        <v>1.0033778748069999</v>
      </c>
    </row>
    <row r="59" spans="1:34" x14ac:dyDescent="0.25">
      <c r="A59" s="10" t="s">
        <v>52</v>
      </c>
      <c r="B59" s="13">
        <v>63135</v>
      </c>
      <c r="C59" s="13">
        <v>61525.246494760002</v>
      </c>
      <c r="D59" s="14">
        <f t="shared" si="1"/>
        <v>1.026164113058484</v>
      </c>
      <c r="E59" s="13">
        <v>53664</v>
      </c>
      <c r="F59" s="13">
        <v>49129.410731684598</v>
      </c>
      <c r="G59" s="14">
        <f t="shared" si="2"/>
        <v>1.092298873541973</v>
      </c>
      <c r="H59" s="13">
        <v>58536</v>
      </c>
      <c r="I59" s="13">
        <v>51154.338770182607</v>
      </c>
      <c r="J59" s="14">
        <f t="shared" si="3"/>
        <v>1.144301762221587</v>
      </c>
      <c r="K59" s="13">
        <v>43230</v>
      </c>
      <c r="L59" s="13">
        <v>38160.455941540007</v>
      </c>
      <c r="M59" s="14">
        <f t="shared" si="4"/>
        <v>1.1328480997770649</v>
      </c>
      <c r="N59" s="13">
        <v>47454</v>
      </c>
      <c r="O59" s="13">
        <v>43325.746287440001</v>
      </c>
      <c r="P59" s="14">
        <f t="shared" si="5"/>
        <v>1.0952840762435239</v>
      </c>
      <c r="Q59" s="13">
        <v>41654.999999999985</v>
      </c>
      <c r="R59" s="13">
        <v>39529.713215199983</v>
      </c>
      <c r="S59" s="14">
        <f t="shared" si="6"/>
        <v>1.0537642854434568</v>
      </c>
      <c r="T59" s="24">
        <v>40806</v>
      </c>
      <c r="U59" s="24">
        <v>37144.514340599999</v>
      </c>
      <c r="V59" s="14">
        <f t="shared" si="7"/>
        <v>1.0985740619954181</v>
      </c>
      <c r="W59" s="24">
        <v>41446.094017693853</v>
      </c>
      <c r="X59" s="24">
        <v>37852.283412027653</v>
      </c>
      <c r="Y59" s="14">
        <f t="shared" si="11"/>
        <v>1.0949430333316235</v>
      </c>
      <c r="Z59" s="24">
        <v>53518.125527292119</v>
      </c>
      <c r="AA59" s="24">
        <v>50158.53691005212</v>
      </c>
      <c r="AB59" s="14">
        <f t="shared" si="8"/>
        <v>1.0669793982082183</v>
      </c>
      <c r="AC59" s="24">
        <v>65011.282371992122</v>
      </c>
      <c r="AD59" s="24">
        <v>60874.294475152121</v>
      </c>
      <c r="AE59" s="14">
        <f t="shared" si="9"/>
        <v>1.0679595210508543</v>
      </c>
      <c r="AF59" s="24">
        <v>80287.439604739557</v>
      </c>
      <c r="AG59" s="24">
        <v>77879.896254039559</v>
      </c>
      <c r="AH59" s="14">
        <f t="shared" si="10"/>
        <v>1.0309135408045067</v>
      </c>
    </row>
    <row r="60" spans="1:34" x14ac:dyDescent="0.25">
      <c r="A60" s="10" t="s">
        <v>53</v>
      </c>
      <c r="B60" s="13">
        <v>739656</v>
      </c>
      <c r="C60" s="13">
        <v>435745.30858998408</v>
      </c>
      <c r="D60" s="14">
        <f t="shared" si="1"/>
        <v>1.697450289008118</v>
      </c>
      <c r="E60" s="13">
        <v>745712</v>
      </c>
      <c r="F60" s="13">
        <v>369113.40137463884</v>
      </c>
      <c r="G60" s="14">
        <f t="shared" si="2"/>
        <v>2.0202788552863327</v>
      </c>
      <c r="H60" s="13">
        <v>749072</v>
      </c>
      <c r="I60" s="13">
        <v>372333.4596475428</v>
      </c>
      <c r="J60" s="14">
        <f t="shared" si="3"/>
        <v>2.0118310095178775</v>
      </c>
      <c r="K60" s="13">
        <v>823344</v>
      </c>
      <c r="L60" s="13">
        <v>499023.46615511633</v>
      </c>
      <c r="M60" s="14">
        <f t="shared" si="4"/>
        <v>1.6499103866672113</v>
      </c>
      <c r="N60" s="13">
        <v>926600</v>
      </c>
      <c r="O60" s="13">
        <v>449655.12581020966</v>
      </c>
      <c r="P60" s="14">
        <f t="shared" si="5"/>
        <v>2.0606903976250881</v>
      </c>
      <c r="Q60" s="13">
        <v>1136111.9999999998</v>
      </c>
      <c r="R60" s="13">
        <v>696925.49074556387</v>
      </c>
      <c r="S60" s="14">
        <f t="shared" si="6"/>
        <v>1.6301771352696521</v>
      </c>
      <c r="T60" s="24">
        <v>1159076</v>
      </c>
      <c r="U60" s="24">
        <v>706527.44399936008</v>
      </c>
      <c r="V60" s="14">
        <f t="shared" si="7"/>
        <v>1.6405250919043561</v>
      </c>
      <c r="W60" s="24">
        <v>1641534.9818181815</v>
      </c>
      <c r="X60" s="24">
        <v>1465535.168843261</v>
      </c>
      <c r="Y60" s="14">
        <f t="shared" si="11"/>
        <v>1.1200925209552195</v>
      </c>
      <c r="Z60" s="24">
        <v>2034357.3874089592</v>
      </c>
      <c r="AA60" s="24">
        <v>1839968.6900493393</v>
      </c>
      <c r="AB60" s="14">
        <f t="shared" si="8"/>
        <v>1.1056478289064839</v>
      </c>
      <c r="AC60" s="24">
        <v>2473167.4931671568</v>
      </c>
      <c r="AD60" s="24">
        <v>2263548.8231041566</v>
      </c>
      <c r="AE60" s="14">
        <f t="shared" si="9"/>
        <v>1.0926062066448101</v>
      </c>
      <c r="AF60" s="24">
        <v>2664831.2083219001</v>
      </c>
      <c r="AG60" s="24">
        <v>1770818.0138542745</v>
      </c>
      <c r="AH60" s="14">
        <f t="shared" si="10"/>
        <v>1.5048588773511293</v>
      </c>
    </row>
    <row r="61" spans="1:34" x14ac:dyDescent="0.25">
      <c r="A61" s="10" t="s">
        <v>54</v>
      </c>
      <c r="B61" s="13">
        <v>107</v>
      </c>
      <c r="C61" s="13">
        <v>107</v>
      </c>
      <c r="D61" s="14">
        <f t="shared" si="1"/>
        <v>1</v>
      </c>
      <c r="E61" s="13">
        <v>87</v>
      </c>
      <c r="F61" s="13">
        <v>87</v>
      </c>
      <c r="G61" s="14">
        <f t="shared" si="2"/>
        <v>1</v>
      </c>
      <c r="H61" s="13">
        <v>752</v>
      </c>
      <c r="I61" s="13">
        <v>752</v>
      </c>
      <c r="J61" s="14">
        <f t="shared" si="3"/>
        <v>1</v>
      </c>
      <c r="K61" s="13">
        <v>1419</v>
      </c>
      <c r="L61" s="13">
        <v>1412.1150342000001</v>
      </c>
      <c r="M61" s="14">
        <f t="shared" si="4"/>
        <v>1.004875640888492</v>
      </c>
      <c r="N61" s="13">
        <v>2166</v>
      </c>
      <c r="O61" s="13">
        <v>2080.0688807400002</v>
      </c>
      <c r="P61" s="14">
        <f t="shared" si="5"/>
        <v>1.0413116700392293</v>
      </c>
      <c r="Q61" s="13">
        <v>6721.0999999999995</v>
      </c>
      <c r="R61" s="13">
        <v>6721.0999999999995</v>
      </c>
      <c r="S61" s="14">
        <f t="shared" si="6"/>
        <v>1</v>
      </c>
      <c r="T61" s="24">
        <v>7425</v>
      </c>
      <c r="U61" s="24">
        <v>7215.8645892800005</v>
      </c>
      <c r="V61" s="14">
        <f t="shared" si="7"/>
        <v>1.0289827238486009</v>
      </c>
      <c r="W61" s="24">
        <v>28905.080900090008</v>
      </c>
      <c r="X61" s="24">
        <v>28681.318629750007</v>
      </c>
      <c r="Y61" s="14">
        <f t="shared" si="11"/>
        <v>1.0078016730412074</v>
      </c>
      <c r="Z61" s="24">
        <v>35802.725795591381</v>
      </c>
      <c r="AA61" s="24">
        <v>35541.740177011379</v>
      </c>
      <c r="AB61" s="14">
        <f t="shared" si="8"/>
        <v>1.0073430737290914</v>
      </c>
      <c r="AC61" s="24">
        <v>47023.34</v>
      </c>
      <c r="AD61" s="24">
        <v>46649.12061392</v>
      </c>
      <c r="AE61" s="14">
        <f t="shared" si="9"/>
        <v>1.0080220030121709</v>
      </c>
      <c r="AF61" s="24">
        <v>63868.093644618566</v>
      </c>
      <c r="AG61" s="24">
        <v>63164.368476684191</v>
      </c>
      <c r="AH61" s="14">
        <f t="shared" si="10"/>
        <v>1.0111411731788966</v>
      </c>
    </row>
    <row r="62" spans="1:34" x14ac:dyDescent="0.25">
      <c r="A62" s="10" t="s">
        <v>55</v>
      </c>
      <c r="B62" s="13">
        <v>5952300</v>
      </c>
      <c r="C62" s="13">
        <v>5923654.2936594738</v>
      </c>
      <c r="D62" s="14">
        <f t="shared" si="1"/>
        <v>1.0048358166969986</v>
      </c>
      <c r="E62" s="13">
        <v>6150300</v>
      </c>
      <c r="F62" s="13">
        <v>6142289.6706404146</v>
      </c>
      <c r="G62" s="14">
        <f t="shared" si="2"/>
        <v>1.0013041275793086</v>
      </c>
      <c r="H62" s="13">
        <v>7962750</v>
      </c>
      <c r="I62" s="13">
        <v>7951419.1803396232</v>
      </c>
      <c r="J62" s="14">
        <f t="shared" si="3"/>
        <v>1.0014250059521943</v>
      </c>
      <c r="K62" s="13">
        <v>8143350</v>
      </c>
      <c r="L62" s="13">
        <v>8129617.775556528</v>
      </c>
      <c r="M62" s="14">
        <f t="shared" si="4"/>
        <v>1.0016891599116458</v>
      </c>
      <c r="N62" s="13">
        <v>9373350</v>
      </c>
      <c r="O62" s="13">
        <v>9363586.6780958865</v>
      </c>
      <c r="P62" s="14">
        <f t="shared" si="5"/>
        <v>1.0010426903962937</v>
      </c>
      <c r="Q62" s="13">
        <v>9491925</v>
      </c>
      <c r="R62" s="13">
        <v>9483404.815929817</v>
      </c>
      <c r="S62" s="14">
        <f t="shared" si="6"/>
        <v>1.0008984309154314</v>
      </c>
      <c r="T62" s="24">
        <v>9737100</v>
      </c>
      <c r="U62" s="24">
        <v>9725380.4841875006</v>
      </c>
      <c r="V62" s="14">
        <f t="shared" si="7"/>
        <v>1.0012050444536904</v>
      </c>
      <c r="W62" s="24">
        <v>14145356.25</v>
      </c>
      <c r="X62" s="24">
        <v>14108377.983835101</v>
      </c>
      <c r="Y62" s="14">
        <f t="shared" si="11"/>
        <v>1.0026210147053947</v>
      </c>
      <c r="Z62" s="24">
        <v>18264659.940260164</v>
      </c>
      <c r="AA62" s="24">
        <v>18213075.363525409</v>
      </c>
      <c r="AB62" s="14">
        <f t="shared" si="8"/>
        <v>1.002832282615931</v>
      </c>
      <c r="AC62" s="24">
        <v>22451133.706797533</v>
      </c>
      <c r="AD62" s="24">
        <v>22394738.73191065</v>
      </c>
      <c r="AE62" s="14">
        <f t="shared" si="9"/>
        <v>1.0025182242830333</v>
      </c>
      <c r="AF62" s="24">
        <v>18372101.847547144</v>
      </c>
      <c r="AG62" s="24">
        <v>18332484.69505671</v>
      </c>
      <c r="AH62" s="14">
        <f t="shared" si="10"/>
        <v>1.0021610356233444</v>
      </c>
    </row>
    <row r="63" spans="1:34" x14ac:dyDescent="0.25">
      <c r="A63" s="10" t="s">
        <v>56</v>
      </c>
      <c r="B63" s="13">
        <v>1641735</v>
      </c>
      <c r="C63" s="13">
        <v>1636638.7888640477</v>
      </c>
      <c r="D63" s="14">
        <f t="shared" si="1"/>
        <v>1.0031138276635185</v>
      </c>
      <c r="E63" s="13">
        <v>1633950</v>
      </c>
      <c r="F63" s="13">
        <v>1626431.850074999</v>
      </c>
      <c r="G63" s="14">
        <f t="shared" si="2"/>
        <v>1.004622480754207</v>
      </c>
      <c r="H63" s="13">
        <v>1547430</v>
      </c>
      <c r="I63" s="13">
        <v>1535131.1417627002</v>
      </c>
      <c r="J63" s="14">
        <f t="shared" si="3"/>
        <v>1.0080116010305007</v>
      </c>
      <c r="K63" s="13">
        <v>1914480</v>
      </c>
      <c r="L63" s="13">
        <v>1913294.7175552859</v>
      </c>
      <c r="M63" s="14">
        <f t="shared" si="4"/>
        <v>1.0006194981012797</v>
      </c>
      <c r="N63" s="13">
        <v>2151585</v>
      </c>
      <c r="O63" s="13">
        <v>2150083.5404150402</v>
      </c>
      <c r="P63" s="14">
        <f t="shared" si="5"/>
        <v>1.0006983261611639</v>
      </c>
      <c r="Q63" s="13">
        <v>2001120</v>
      </c>
      <c r="R63" s="13">
        <v>2000556.3109108</v>
      </c>
      <c r="S63" s="14">
        <f t="shared" si="6"/>
        <v>1.0002817661698027</v>
      </c>
      <c r="T63" s="24">
        <v>2010410.3951343615</v>
      </c>
      <c r="U63" s="24">
        <v>2009802.0273868814</v>
      </c>
      <c r="V63" s="14">
        <f t="shared" si="7"/>
        <v>1.000302700335252</v>
      </c>
      <c r="W63" s="24">
        <v>2991436.3642064785</v>
      </c>
      <c r="X63" s="24">
        <v>2990521.9470373061</v>
      </c>
      <c r="Y63" s="14">
        <f t="shared" si="11"/>
        <v>1.0003057717633801</v>
      </c>
      <c r="Z63" s="24">
        <v>3493661.662473246</v>
      </c>
      <c r="AA63" s="24">
        <v>3493145.469492686</v>
      </c>
      <c r="AB63" s="14">
        <f t="shared" si="8"/>
        <v>1.0001477731131063</v>
      </c>
      <c r="AC63" s="24">
        <v>3806864.7</v>
      </c>
      <c r="AD63" s="24">
        <v>3806412.7695662202</v>
      </c>
      <c r="AE63" s="14">
        <f t="shared" si="9"/>
        <v>1.0001187286984201</v>
      </c>
      <c r="AF63" s="24">
        <v>4127785.1839071815</v>
      </c>
      <c r="AG63" s="24">
        <v>4125697.0068490417</v>
      </c>
      <c r="AH63" s="14">
        <f t="shared" si="10"/>
        <v>1.0005061392183365</v>
      </c>
    </row>
    <row r="64" spans="1:34" x14ac:dyDescent="0.25">
      <c r="A64" s="6" t="s">
        <v>57</v>
      </c>
      <c r="B64" s="13">
        <v>24913918.800000001</v>
      </c>
      <c r="C64" s="13">
        <v>16941044.231486987</v>
      </c>
      <c r="D64" s="14">
        <f t="shared" si="1"/>
        <v>1.4706247418736125</v>
      </c>
      <c r="E64" s="13">
        <v>25136463</v>
      </c>
      <c r="F64" s="13">
        <v>16418907.318930792</v>
      </c>
      <c r="G64" s="14">
        <f t="shared" si="2"/>
        <v>1.5309461532204385</v>
      </c>
      <c r="H64" s="13">
        <v>25245957</v>
      </c>
      <c r="I64" s="13">
        <v>17897401.515564773</v>
      </c>
      <c r="J64" s="14">
        <f t="shared" si="3"/>
        <v>1.4105934304510312</v>
      </c>
      <c r="K64" s="13">
        <v>25919700.599999998</v>
      </c>
      <c r="L64" s="13">
        <v>18560749.721196346</v>
      </c>
      <c r="M64" s="14">
        <f t="shared" si="4"/>
        <v>1.3964791826485188</v>
      </c>
      <c r="N64" s="13">
        <v>26659530.502079993</v>
      </c>
      <c r="O64" s="13">
        <v>17963533.681917898</v>
      </c>
      <c r="P64" s="14">
        <f t="shared" si="5"/>
        <v>1.4840916589209554</v>
      </c>
      <c r="Q64" s="13">
        <v>27192899.400000002</v>
      </c>
      <c r="R64" s="13">
        <v>18748903.826279733</v>
      </c>
      <c r="S64" s="14">
        <f t="shared" si="6"/>
        <v>1.4503727605602517</v>
      </c>
      <c r="T64" s="24">
        <v>27840442.722814757</v>
      </c>
      <c r="U64" s="24">
        <v>19639543.356204778</v>
      </c>
      <c r="V64" s="14">
        <f t="shared" si="7"/>
        <v>1.4175707763601868</v>
      </c>
      <c r="W64" s="24">
        <v>30808006.044912063</v>
      </c>
      <c r="X64" s="24">
        <v>23154767.871965487</v>
      </c>
      <c r="Y64" s="14">
        <f t="shared" si="11"/>
        <v>1.3305253680479645</v>
      </c>
      <c r="Z64" s="24">
        <v>36488008.744150862</v>
      </c>
      <c r="AA64" s="24">
        <v>30363344.628037579</v>
      </c>
      <c r="AB64" s="14">
        <f t="shared" si="8"/>
        <v>1.2017124329069386</v>
      </c>
      <c r="AC64" s="24">
        <v>44949691.662</v>
      </c>
      <c r="AD64" s="24">
        <v>39312666.440996021</v>
      </c>
      <c r="AE64" s="14">
        <f t="shared" si="9"/>
        <v>1.1433895416243143</v>
      </c>
      <c r="AF64" s="24">
        <v>48213418.153121822</v>
      </c>
      <c r="AG64" s="24">
        <v>42468300.996044241</v>
      </c>
      <c r="AH64" s="14">
        <f t="shared" si="10"/>
        <v>1.1352801271144026</v>
      </c>
    </row>
    <row r="65" spans="1:34" x14ac:dyDescent="0.25">
      <c r="A65" s="6" t="s">
        <v>58</v>
      </c>
      <c r="B65" s="13">
        <v>18945703.830416955</v>
      </c>
      <c r="C65" s="13">
        <v>18771741.716979891</v>
      </c>
      <c r="D65" s="14">
        <f t="shared" si="1"/>
        <v>1.0092672334863688</v>
      </c>
      <c r="E65" s="13">
        <v>21002328.222331751</v>
      </c>
      <c r="F65" s="13">
        <v>20887434.138415456</v>
      </c>
      <c r="G65" s="14">
        <f t="shared" si="2"/>
        <v>1.0055006317748232</v>
      </c>
      <c r="H65" s="13">
        <v>22209347.945678093</v>
      </c>
      <c r="I65" s="13">
        <v>21977978.79126839</v>
      </c>
      <c r="J65" s="14">
        <f t="shared" si="3"/>
        <v>1.0105273172117912</v>
      </c>
      <c r="K65" s="13">
        <v>22442345.896595236</v>
      </c>
      <c r="L65" s="13">
        <v>22223383.331361026</v>
      </c>
      <c r="M65" s="14">
        <f t="shared" si="4"/>
        <v>1.0098528006275811</v>
      </c>
      <c r="N65" s="13">
        <v>22652060.939999998</v>
      </c>
      <c r="O65" s="13">
        <v>22453156.206886627</v>
      </c>
      <c r="P65" s="14">
        <f t="shared" si="5"/>
        <v>1.0088586536022213</v>
      </c>
      <c r="Q65" s="13">
        <v>23170021.650000002</v>
      </c>
      <c r="R65" s="13">
        <v>23116154.57221077</v>
      </c>
      <c r="S65" s="14">
        <f t="shared" si="6"/>
        <v>1.0023302784907828</v>
      </c>
      <c r="T65" s="24">
        <v>23711060</v>
      </c>
      <c r="U65" s="24">
        <v>23692940.289647385</v>
      </c>
      <c r="V65" s="14">
        <f t="shared" si="7"/>
        <v>1.0007647725495907</v>
      </c>
      <c r="W65" s="24">
        <v>25382293.260000002</v>
      </c>
      <c r="X65" s="24">
        <v>25344538.747104947</v>
      </c>
      <c r="Y65" s="14">
        <f t="shared" si="11"/>
        <v>1.0014896508187339</v>
      </c>
      <c r="Z65" s="24">
        <v>29431417.93095839</v>
      </c>
      <c r="AA65" s="24">
        <v>29372372.720601864</v>
      </c>
      <c r="AB65" s="14">
        <f t="shared" si="8"/>
        <v>1.002010229507782</v>
      </c>
      <c r="AC65" s="24">
        <v>36597852.899999999</v>
      </c>
      <c r="AD65" s="24">
        <v>36570485.12060082</v>
      </c>
      <c r="AE65" s="14">
        <f t="shared" si="9"/>
        <v>1.0007483570236744</v>
      </c>
      <c r="AF65" s="24">
        <v>39498728.833679482</v>
      </c>
      <c r="AG65" s="24">
        <v>39461637.027938195</v>
      </c>
      <c r="AH65" s="14">
        <f t="shared" si="10"/>
        <v>1.000939945945857</v>
      </c>
    </row>
    <row r="66" spans="1:34" x14ac:dyDescent="0.25">
      <c r="A66" s="6" t="s">
        <v>59</v>
      </c>
      <c r="B66" s="13">
        <v>2100758.3265283899</v>
      </c>
      <c r="C66" s="13">
        <v>2182771.3746054121</v>
      </c>
      <c r="D66" s="14">
        <f t="shared" si="1"/>
        <v>0.96242710114711483</v>
      </c>
      <c r="E66" s="13">
        <v>1774161.0142466251</v>
      </c>
      <c r="F66" s="13">
        <v>1865699.854404585</v>
      </c>
      <c r="G66" s="14">
        <f t="shared" si="2"/>
        <v>0.95093592362037604</v>
      </c>
      <c r="H66" s="13">
        <v>1279426.6097488741</v>
      </c>
      <c r="I66" s="13">
        <v>1377681.7898519784</v>
      </c>
      <c r="J66" s="14">
        <f t="shared" si="3"/>
        <v>0.92868078766312134</v>
      </c>
      <c r="K66" s="13">
        <v>1397524.4731836154</v>
      </c>
      <c r="L66" s="13">
        <v>1502953.2617804678</v>
      </c>
      <c r="M66" s="14">
        <f t="shared" si="4"/>
        <v>0.92985225071340105</v>
      </c>
      <c r="N66" s="13">
        <v>1413300.7252444616</v>
      </c>
      <c r="O66" s="13">
        <v>1519005.0542180708</v>
      </c>
      <c r="P66" s="14">
        <f t="shared" si="5"/>
        <v>0.93041212820188934</v>
      </c>
      <c r="Q66" s="13">
        <v>1464961.524900699</v>
      </c>
      <c r="R66" s="13">
        <v>1516075.3735708711</v>
      </c>
      <c r="S66" s="14">
        <f t="shared" si="6"/>
        <v>0.96628541722844452</v>
      </c>
      <c r="T66" s="24">
        <v>1373848.637230769</v>
      </c>
      <c r="U66" s="24">
        <v>1478965.8024231561</v>
      </c>
      <c r="V66" s="14">
        <f t="shared" si="7"/>
        <v>0.92892522259800614</v>
      </c>
      <c r="W66" s="24">
        <v>1350373.3445092835</v>
      </c>
      <c r="X66" s="24">
        <v>1482621.8052347119</v>
      </c>
      <c r="Y66" s="14">
        <f t="shared" si="11"/>
        <v>0.91080094717446014</v>
      </c>
      <c r="Z66" s="24">
        <v>1392451.7118273845</v>
      </c>
      <c r="AA66" s="24">
        <v>1543971.1065817445</v>
      </c>
      <c r="AB66" s="14">
        <f t="shared" si="8"/>
        <v>0.90186384051589252</v>
      </c>
      <c r="AC66" s="24">
        <v>1492362.3138752908</v>
      </c>
      <c r="AD66" s="24">
        <v>1633278.0658779708</v>
      </c>
      <c r="AE66" s="14">
        <f t="shared" si="9"/>
        <v>0.91372213039123218</v>
      </c>
      <c r="AF66" s="24">
        <v>1642063.9369019999</v>
      </c>
      <c r="AG66" s="24">
        <v>1807602.2443020865</v>
      </c>
      <c r="AH66" s="14">
        <f t="shared" si="10"/>
        <v>0.90842105450914568</v>
      </c>
    </row>
    <row r="67" spans="1:34" x14ac:dyDescent="0.25">
      <c r="A67" s="6" t="s">
        <v>60</v>
      </c>
      <c r="B67" s="13">
        <v>2059637.0358708727</v>
      </c>
      <c r="C67" s="13">
        <v>2518902.1002767566</v>
      </c>
      <c r="D67" s="14">
        <f t="shared" si="1"/>
        <v>0.81767252313798799</v>
      </c>
      <c r="E67" s="13">
        <v>1667150.0090000001</v>
      </c>
      <c r="F67" s="13">
        <v>2063686.2039971475</v>
      </c>
      <c r="G67" s="14">
        <f t="shared" si="2"/>
        <v>0.80785053743679747</v>
      </c>
      <c r="H67" s="13">
        <v>1704265.5693519162</v>
      </c>
      <c r="I67" s="13">
        <v>2196784.0530165248</v>
      </c>
      <c r="J67" s="14">
        <f t="shared" si="3"/>
        <v>0.77580022807052684</v>
      </c>
      <c r="K67" s="13">
        <v>1674491.8225</v>
      </c>
      <c r="L67" s="13">
        <v>2396163.0710326871</v>
      </c>
      <c r="M67" s="14">
        <f t="shared" si="4"/>
        <v>0.69882214726660297</v>
      </c>
      <c r="N67" s="13">
        <v>1755326.7725</v>
      </c>
      <c r="O67" s="13">
        <v>2386839.4439349258</v>
      </c>
      <c r="P67" s="14">
        <f t="shared" si="5"/>
        <v>0.73541887241740111</v>
      </c>
      <c r="Q67" s="13">
        <v>1783685.6729999997</v>
      </c>
      <c r="R67" s="13">
        <v>2358278.3488970185</v>
      </c>
      <c r="S67" s="14">
        <f t="shared" si="6"/>
        <v>0.75635078184652826</v>
      </c>
      <c r="T67" s="24">
        <v>1680525.2764999997</v>
      </c>
      <c r="U67" s="24">
        <v>2803777.6233821199</v>
      </c>
      <c r="V67" s="14">
        <f t="shared" si="7"/>
        <v>0.59937894592112062</v>
      </c>
      <c r="W67" s="24">
        <v>1614397.2873</v>
      </c>
      <c r="X67" s="24">
        <v>3477242.4243595898</v>
      </c>
      <c r="Y67" s="14">
        <f t="shared" si="11"/>
        <v>0.4642751612572214</v>
      </c>
      <c r="Z67" s="24">
        <v>1424122.1957631665</v>
      </c>
      <c r="AA67" s="24">
        <v>3001204.6345062833</v>
      </c>
      <c r="AB67" s="14">
        <f t="shared" si="8"/>
        <v>0.47451685879375011</v>
      </c>
      <c r="AC67" s="24">
        <v>1426039.9271725835</v>
      </c>
      <c r="AD67" s="24">
        <v>3124193.5078982837</v>
      </c>
      <c r="AE67" s="14">
        <f t="shared" si="9"/>
        <v>0.45645057630630348</v>
      </c>
      <c r="AF67" s="24">
        <v>1069086.7835452473</v>
      </c>
      <c r="AG67" s="24">
        <v>3240274.3421567958</v>
      </c>
      <c r="AH67" s="14">
        <f t="shared" si="10"/>
        <v>0.32993711971735096</v>
      </c>
    </row>
    <row r="68" spans="1:34" x14ac:dyDescent="0.25">
      <c r="A68" s="6" t="s">
        <v>61</v>
      </c>
      <c r="B68" s="13">
        <v>6975029.1019536005</v>
      </c>
      <c r="C68" s="13">
        <v>6893020.0162438415</v>
      </c>
      <c r="D68" s="14">
        <f t="shared" si="1"/>
        <v>1.011897410063586</v>
      </c>
      <c r="E68" s="13">
        <v>7181921.8439999996</v>
      </c>
      <c r="F68" s="13">
        <v>7316320.2741862778</v>
      </c>
      <c r="G68" s="14">
        <f t="shared" si="2"/>
        <v>0.98163032437761533</v>
      </c>
      <c r="H68" s="13">
        <v>7465586.7960000001</v>
      </c>
      <c r="I68" s="13">
        <v>7530827.7774083661</v>
      </c>
      <c r="J68" s="14">
        <f t="shared" si="3"/>
        <v>0.99133681139222418</v>
      </c>
      <c r="K68" s="13">
        <v>7697527.8901200006</v>
      </c>
      <c r="L68" s="13">
        <v>7968971.1155157369</v>
      </c>
      <c r="M68" s="14">
        <f t="shared" si="4"/>
        <v>0.96593748158187809</v>
      </c>
      <c r="N68" s="13">
        <v>7497548.0280000009</v>
      </c>
      <c r="O68" s="13">
        <v>7744429.325337125</v>
      </c>
      <c r="P68" s="14">
        <f t="shared" si="5"/>
        <v>0.96812143452204891</v>
      </c>
      <c r="Q68" s="13">
        <v>6894954.4680000003</v>
      </c>
      <c r="R68" s="13">
        <v>7191051.356006572</v>
      </c>
      <c r="S68" s="14">
        <f t="shared" si="6"/>
        <v>0.95882425623907597</v>
      </c>
      <c r="T68" s="24">
        <v>7647385.6080000009</v>
      </c>
      <c r="U68" s="24">
        <v>8374515.0487932209</v>
      </c>
      <c r="V68" s="14">
        <f t="shared" si="7"/>
        <v>0.91317354658070615</v>
      </c>
      <c r="W68" s="24">
        <v>8056800</v>
      </c>
      <c r="X68" s="24">
        <v>8840988.2915077601</v>
      </c>
      <c r="Y68" s="14">
        <f t="shared" si="11"/>
        <v>0.91130083361143976</v>
      </c>
      <c r="Z68" s="24">
        <v>8627094.4680000003</v>
      </c>
      <c r="AA68" s="24">
        <v>9949680.2590929549</v>
      </c>
      <c r="AB68" s="14">
        <f t="shared" si="8"/>
        <v>0.86707253332244005</v>
      </c>
      <c r="AC68" s="24">
        <v>9294928.7760000005</v>
      </c>
      <c r="AD68" s="24">
        <v>10817409.809552552</v>
      </c>
      <c r="AE68" s="14">
        <f t="shared" si="9"/>
        <v>0.85925641531967378</v>
      </c>
      <c r="AF68" s="24">
        <v>9480677.2200000007</v>
      </c>
      <c r="AG68" s="24">
        <v>11352107.548960511</v>
      </c>
      <c r="AH68" s="14">
        <f t="shared" si="10"/>
        <v>0.83514688167908757</v>
      </c>
    </row>
    <row r="69" spans="1:34" x14ac:dyDescent="0.25">
      <c r="A69" s="6" t="s">
        <v>62</v>
      </c>
      <c r="B69" s="13">
        <v>14820143.207399998</v>
      </c>
      <c r="C69" s="13">
        <v>20399175.986607701</v>
      </c>
      <c r="D69" s="14">
        <f t="shared" si="1"/>
        <v>0.72650695386566577</v>
      </c>
      <c r="E69" s="13">
        <v>17074890.8092</v>
      </c>
      <c r="F69" s="13">
        <v>23404696.146179959</v>
      </c>
      <c r="G69" s="14">
        <f t="shared" si="2"/>
        <v>0.7295497750773795</v>
      </c>
      <c r="H69" s="13">
        <v>18919614.867049053</v>
      </c>
      <c r="I69" s="13">
        <v>24953336.739528432</v>
      </c>
      <c r="J69" s="14">
        <f t="shared" si="3"/>
        <v>0.75819979766788481</v>
      </c>
      <c r="K69" s="13">
        <v>19726924.08390566</v>
      </c>
      <c r="L69" s="13">
        <v>27207463.769897602</v>
      </c>
      <c r="M69" s="14">
        <f t="shared" si="4"/>
        <v>0.72505560425413751</v>
      </c>
      <c r="N69" s="13">
        <v>20023013.877101887</v>
      </c>
      <c r="O69" s="13">
        <v>27191043.946741644</v>
      </c>
      <c r="P69" s="14">
        <f t="shared" si="5"/>
        <v>0.73638268233909732</v>
      </c>
      <c r="Q69" s="13">
        <v>19654698.45169811</v>
      </c>
      <c r="R69" s="13">
        <v>26117045.947426487</v>
      </c>
      <c r="S69" s="14">
        <f>Q69/R69</f>
        <v>0.75256208115048473</v>
      </c>
      <c r="T69" s="24">
        <v>18994059.324131195</v>
      </c>
      <c r="U69" s="24">
        <v>26070015.895718031</v>
      </c>
      <c r="V69" s="14">
        <f>T69/U69</f>
        <v>0.72857873965665465</v>
      </c>
      <c r="W69" s="24">
        <v>18976549.803396221</v>
      </c>
      <c r="X69" s="24">
        <v>26196122.665814564</v>
      </c>
      <c r="Y69" s="14">
        <f t="shared" si="11"/>
        <v>0.72440299831700872</v>
      </c>
      <c r="Z69" s="24">
        <v>19007275.000454083</v>
      </c>
      <c r="AA69" s="24">
        <v>26121204.302311886</v>
      </c>
      <c r="AB69" s="14">
        <f t="shared" si="8"/>
        <v>0.72765691736394489</v>
      </c>
      <c r="AC69" s="24">
        <v>19670705.814410113</v>
      </c>
      <c r="AD69" s="24">
        <v>26702613.942205261</v>
      </c>
      <c r="AE69" s="14">
        <f t="shared" si="9"/>
        <v>0.73665843564922495</v>
      </c>
      <c r="AF69" s="24">
        <v>21089021.587358486</v>
      </c>
      <c r="AG69" s="24">
        <v>22968113.671996493</v>
      </c>
      <c r="AH69" s="14">
        <f t="shared" si="10"/>
        <v>0.91818692159604465</v>
      </c>
    </row>
    <row r="70" spans="1:34" x14ac:dyDescent="0.25">
      <c r="A70" s="6" t="s">
        <v>63</v>
      </c>
      <c r="B70" s="13">
        <v>2794120</v>
      </c>
      <c r="C70" s="13">
        <v>2705372.4698813092</v>
      </c>
      <c r="D70" s="14">
        <f t="shared" si="1"/>
        <v>1.0328041817186764</v>
      </c>
      <c r="E70" s="13">
        <v>2743760</v>
      </c>
      <c r="F70" s="13">
        <v>2690562.7372914734</v>
      </c>
      <c r="G70" s="14">
        <f t="shared" si="2"/>
        <v>1.0197717979109748</v>
      </c>
      <c r="H70" s="13">
        <v>2907257.5792</v>
      </c>
      <c r="I70" s="13">
        <v>2850624.6015591514</v>
      </c>
      <c r="J70" s="14">
        <f t="shared" si="3"/>
        <v>1.0198668662334118</v>
      </c>
      <c r="K70" s="13">
        <v>3312000</v>
      </c>
      <c r="L70" s="13">
        <v>3204214.3609709698</v>
      </c>
      <c r="M70" s="14">
        <f t="shared" si="4"/>
        <v>1.0336387104252189</v>
      </c>
      <c r="N70" s="13">
        <v>3990080</v>
      </c>
      <c r="O70" s="13">
        <v>3930389.3182972171</v>
      </c>
      <c r="P70" s="14">
        <f t="shared" si="5"/>
        <v>1.0151869641576989</v>
      </c>
      <c r="Q70" s="13">
        <v>4405411.2127999999</v>
      </c>
      <c r="R70" s="13">
        <v>4398047.7788734678</v>
      </c>
      <c r="S70" s="14">
        <f t="shared" si="6"/>
        <v>1.001674250553144</v>
      </c>
      <c r="T70" s="24">
        <v>4507200</v>
      </c>
      <c r="U70" s="24">
        <v>4505645.72574759</v>
      </c>
      <c r="V70" s="14">
        <f t="shared" si="7"/>
        <v>1.0003449614876572</v>
      </c>
      <c r="W70" s="24">
        <v>5272182.6255999999</v>
      </c>
      <c r="X70" s="24">
        <v>5270599.7725071162</v>
      </c>
      <c r="Y70" s="14">
        <f t="shared" si="11"/>
        <v>1.000300317451752</v>
      </c>
      <c r="Z70" s="24">
        <v>5599093.9872000003</v>
      </c>
      <c r="AA70" s="24">
        <v>5501318.0239244001</v>
      </c>
      <c r="AB70" s="14">
        <f t="shared" si="8"/>
        <v>1.0177731886886718</v>
      </c>
      <c r="AC70" s="24">
        <v>6328687.6960000005</v>
      </c>
      <c r="AD70" s="24">
        <v>6093896.5224025808</v>
      </c>
      <c r="AE70" s="14">
        <f t="shared" si="9"/>
        <v>1.0385289071998962</v>
      </c>
      <c r="AF70" s="24">
        <v>7148144.2287999997</v>
      </c>
      <c r="AG70" s="24">
        <v>6722570.3664817978</v>
      </c>
      <c r="AH70" s="14">
        <f t="shared" si="10"/>
        <v>1.0633052298626846</v>
      </c>
    </row>
    <row r="71" spans="1:34" ht="15.75" thickBot="1" x14ac:dyDescent="0.3">
      <c r="A71" s="6" t="s">
        <v>64</v>
      </c>
      <c r="B71" s="13">
        <v>21837.555069999999</v>
      </c>
      <c r="C71" s="13">
        <v>1974.128208132599</v>
      </c>
      <c r="D71" s="14">
        <f t="shared" si="1"/>
        <v>11.061872769984353</v>
      </c>
      <c r="E71" s="13">
        <v>23192.223899249999</v>
      </c>
      <c r="F71" s="13">
        <v>11035.008156374402</v>
      </c>
      <c r="G71" s="14">
        <f t="shared" si="2"/>
        <v>2.1016952203930135</v>
      </c>
      <c r="H71" s="13">
        <v>20331.561302591665</v>
      </c>
      <c r="I71" s="13">
        <v>7579.9956974026718</v>
      </c>
      <c r="J71" s="14">
        <f t="shared" si="3"/>
        <v>2.6822655466095302</v>
      </c>
      <c r="K71" s="13">
        <v>20946.797462999999</v>
      </c>
      <c r="L71" s="13">
        <v>9914.1480368253942</v>
      </c>
      <c r="M71" s="14">
        <f t="shared" si="4"/>
        <v>2.1128187097060298</v>
      </c>
      <c r="N71" s="13">
        <v>22198.679573000001</v>
      </c>
      <c r="O71" s="13">
        <v>13489.017464446395</v>
      </c>
      <c r="P71" s="14">
        <f t="shared" si="5"/>
        <v>1.6456854349481014</v>
      </c>
      <c r="Q71" s="13">
        <v>24425.694843500001</v>
      </c>
      <c r="R71" s="13">
        <v>5178.5912720407177</v>
      </c>
      <c r="S71" s="14">
        <f>Q71/R71</f>
        <v>4.7166678272862832</v>
      </c>
      <c r="T71" s="24">
        <v>24778.392262999998</v>
      </c>
      <c r="U71" s="24">
        <v>14455.776039586197</v>
      </c>
      <c r="V71" s="14">
        <f t="shared" si="7"/>
        <v>1.7140824674611721</v>
      </c>
      <c r="W71" s="24">
        <v>17732.237133999999</v>
      </c>
      <c r="X71" s="24">
        <v>16400.706232107001</v>
      </c>
      <c r="Y71" s="14">
        <f t="shared" si="11"/>
        <v>1.0811874124838792</v>
      </c>
      <c r="Z71" s="24">
        <v>16569.324963899999</v>
      </c>
      <c r="AA71" s="30">
        <v>13992.9966898406</v>
      </c>
      <c r="AB71" s="31">
        <f t="shared" si="8"/>
        <v>1.1841155494540996</v>
      </c>
      <c r="AC71" s="30">
        <v>19113.7173439375</v>
      </c>
      <c r="AD71" s="24">
        <v>15989.294292742099</v>
      </c>
      <c r="AE71" s="31">
        <f t="shared" si="9"/>
        <v>1.1954071889597808</v>
      </c>
      <c r="AF71" s="30">
        <v>19817.331623968748</v>
      </c>
      <c r="AG71" s="30">
        <v>13504.222143799347</v>
      </c>
      <c r="AH71" s="31">
        <f t="shared" si="10"/>
        <v>1.4674915306445959</v>
      </c>
    </row>
    <row r="72" spans="1:34" ht="15.75" thickBot="1" x14ac:dyDescent="0.3">
      <c r="A72" s="19" t="s">
        <v>65</v>
      </c>
      <c r="B72" s="20">
        <f>SUM(B11:B71)</f>
        <v>167821671.85361695</v>
      </c>
      <c r="C72" s="20">
        <f>SUM(C11:C71)</f>
        <v>187659595.19456497</v>
      </c>
      <c r="D72" s="4">
        <f>+B72/C72</f>
        <v>0.89428772176354687</v>
      </c>
      <c r="E72" s="20">
        <f t="shared" ref="E72:N72" si="12">SUM(E11:E71)</f>
        <v>178148145.70267761</v>
      </c>
      <c r="F72" s="20">
        <f t="shared" si="12"/>
        <v>198550091.96308136</v>
      </c>
      <c r="G72" s="4">
        <f t="shared" si="2"/>
        <v>0.89724534469519501</v>
      </c>
      <c r="H72" s="20">
        <f t="shared" si="12"/>
        <v>187722147.16833052</v>
      </c>
      <c r="I72" s="20">
        <f>SUM(I11:I71)</f>
        <v>214595150.19284835</v>
      </c>
      <c r="J72" s="4">
        <f>+H72/I72</f>
        <v>0.87477348392837351</v>
      </c>
      <c r="K72" s="20">
        <f t="shared" si="12"/>
        <v>197517511.9757396</v>
      </c>
      <c r="L72" s="20">
        <f>SUM(L11:L71)</f>
        <v>227136617.69089192</v>
      </c>
      <c r="M72" s="4">
        <f>+K72/L72</f>
        <v>0.86959783932566659</v>
      </c>
      <c r="N72" s="20">
        <f t="shared" si="12"/>
        <v>207522142.65249935</v>
      </c>
      <c r="O72" s="20">
        <f>SUM(O11:O71)</f>
        <v>234597474.1632089</v>
      </c>
      <c r="P72" s="25">
        <f>+N72/O72</f>
        <v>0.8845881371601072</v>
      </c>
      <c r="Q72" s="26">
        <f>SUM(Q11:Q71)</f>
        <v>197309570.52890748</v>
      </c>
      <c r="R72" s="26">
        <f>SUM(R11:R71)</f>
        <v>225208415.20980436</v>
      </c>
      <c r="S72" s="25">
        <f>Q72/R72</f>
        <v>0.87611988364241944</v>
      </c>
      <c r="T72" s="26">
        <f>SUM(T11:T71)</f>
        <v>202164236.75130948</v>
      </c>
      <c r="U72" s="26">
        <f>SUM(U11:U71)</f>
        <v>233402521.32406285</v>
      </c>
      <c r="V72" s="25">
        <f>T72/U72</f>
        <v>0.8661613233844152</v>
      </c>
      <c r="W72" s="26">
        <f>SUM(W11:W71)</f>
        <v>231558051.8340655</v>
      </c>
      <c r="X72" s="26">
        <f>SUM(X11:X71)</f>
        <v>264549953.67366567</v>
      </c>
      <c r="Y72" s="25">
        <f>W72/X72</f>
        <v>0.87529046449844716</v>
      </c>
      <c r="Z72" s="26">
        <f>SUM(Z11:Z71)</f>
        <v>278144377.28826958</v>
      </c>
      <c r="AA72" s="26">
        <f>SUM(AA11:AA71)</f>
        <v>313686237.32095659</v>
      </c>
      <c r="AB72" s="25">
        <f>Z72/AA72</f>
        <v>0.88669614473292502</v>
      </c>
      <c r="AC72" s="26">
        <f>SUM(AC11:AC71)</f>
        <v>328196656.41583878</v>
      </c>
      <c r="AD72" s="26">
        <f>SUM(AD11:AD71)</f>
        <v>367839936.37747502</v>
      </c>
      <c r="AE72" s="25">
        <f>AC72/AD72</f>
        <v>0.89222681921912206</v>
      </c>
      <c r="AF72" s="26">
        <f>SUM(AF11:AF71)</f>
        <v>346727211.56663281</v>
      </c>
      <c r="AG72" s="33">
        <f>SUM(AG11:AG71)</f>
        <v>388586509.7775594</v>
      </c>
      <c r="AH72" s="28">
        <f>AF72/AG72</f>
        <v>0.892278045795032</v>
      </c>
    </row>
    <row r="73" spans="1:34" x14ac:dyDescent="0.25">
      <c r="A73" s="27" t="s">
        <v>73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R73" s="1"/>
      <c r="S73" s="1"/>
      <c r="T73" s="1"/>
      <c r="U73" s="1"/>
      <c r="V73" s="1"/>
      <c r="W73" s="1"/>
      <c r="X73" s="1"/>
      <c r="Y73" s="1"/>
    </row>
    <row r="74" spans="1:34" x14ac:dyDescent="0.25">
      <c r="A74" s="27" t="s">
        <v>66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R74" s="1"/>
      <c r="S74" s="1"/>
      <c r="T74" s="1"/>
      <c r="U74" s="1"/>
      <c r="V74" s="1"/>
      <c r="W74" s="1"/>
      <c r="X74" s="1"/>
      <c r="Y74" s="1"/>
    </row>
    <row r="75" spans="1:34" x14ac:dyDescent="0.25">
      <c r="A75" s="27" t="s">
        <v>72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R75" s="1"/>
      <c r="S75" s="1"/>
      <c r="T75" s="1"/>
      <c r="U75" s="1"/>
      <c r="V75" s="1"/>
      <c r="W75" s="1"/>
      <c r="X75" s="1"/>
      <c r="Y75" s="1"/>
    </row>
    <row r="76" spans="1:34" x14ac:dyDescent="0.25">
      <c r="A76" s="27" t="s">
        <v>77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R76" s="1"/>
      <c r="S76" s="1"/>
      <c r="T76" s="1"/>
      <c r="U76" s="1"/>
      <c r="V76" s="1"/>
      <c r="W76" s="1"/>
      <c r="X76" s="1"/>
      <c r="Y76" s="1"/>
    </row>
    <row r="77" spans="1:34" ht="15" customHeight="1" x14ac:dyDescent="0.25">
      <c r="A77" s="27" t="s">
        <v>68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R77" s="1"/>
      <c r="S77" s="1"/>
      <c r="T77" s="1"/>
      <c r="U77" s="1"/>
      <c r="V77" s="1"/>
      <c r="W77" s="1"/>
      <c r="X77" s="1"/>
      <c r="Y77" s="1"/>
    </row>
    <row r="78" spans="1:34" x14ac:dyDescent="0.25">
      <c r="A78" s="27" t="s">
        <v>67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R78" s="1"/>
      <c r="S78" s="1"/>
      <c r="T78" s="1"/>
      <c r="U78" s="1"/>
      <c r="V78" s="1"/>
      <c r="W78" s="1"/>
      <c r="X78" s="1"/>
      <c r="Y78" s="1"/>
    </row>
    <row r="79" spans="1:3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R79" s="1"/>
      <c r="S79" s="1"/>
      <c r="T79" s="1"/>
      <c r="U79" s="1"/>
      <c r="V79" s="1"/>
      <c r="W79" s="1"/>
      <c r="X79" s="1"/>
      <c r="Y79" s="1"/>
    </row>
    <row r="80" spans="1:3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R80" s="1"/>
      <c r="S80" s="1"/>
      <c r="T80" s="1"/>
      <c r="U80" s="1"/>
      <c r="V80" s="1"/>
      <c r="W80" s="1"/>
      <c r="X80" s="1"/>
      <c r="Y80" s="1"/>
    </row>
    <row r="81" spans="2:9" s="1" customFormat="1" x14ac:dyDescent="0.25">
      <c r="B81" s="2"/>
      <c r="C81" s="2"/>
      <c r="D81" s="2"/>
      <c r="E81" s="2"/>
      <c r="F81" s="2"/>
      <c r="G81" s="2"/>
      <c r="H81" s="2"/>
      <c r="I81" s="2"/>
    </row>
    <row r="82" spans="2:9" s="1" customFormat="1" x14ac:dyDescent="0.25"/>
    <row r="83" spans="2:9" s="1" customFormat="1" x14ac:dyDescent="0.25">
      <c r="F83" s="2"/>
      <c r="G83" s="2"/>
      <c r="H83" s="2"/>
      <c r="I83" s="2"/>
    </row>
    <row r="84" spans="2:9" s="1" customFormat="1" x14ac:dyDescent="0.25"/>
    <row r="85" spans="2:9" s="1" customFormat="1" x14ac:dyDescent="0.25">
      <c r="F85" s="2"/>
      <c r="G85" s="2"/>
      <c r="H85" s="2"/>
      <c r="I85" s="2"/>
    </row>
    <row r="86" spans="2:9" s="1" customFormat="1" x14ac:dyDescent="0.25"/>
    <row r="87" spans="2:9" s="1" customFormat="1" x14ac:dyDescent="0.25"/>
    <row r="88" spans="2:9" s="1" customFormat="1" x14ac:dyDescent="0.25">
      <c r="F88" s="2"/>
    </row>
    <row r="89" spans="2:9" s="1" customFormat="1" x14ac:dyDescent="0.25">
      <c r="F89" s="2"/>
    </row>
    <row r="90" spans="2:9" s="1" customFormat="1" x14ac:dyDescent="0.25"/>
    <row r="91" spans="2:9" x14ac:dyDescent="0.25">
      <c r="F91" s="2"/>
      <c r="G91" s="2"/>
      <c r="H91" s="2"/>
      <c r="I91" s="2"/>
    </row>
  </sheetData>
  <mergeCells count="14">
    <mergeCell ref="AF8:AH8"/>
    <mergeCell ref="A6:AH6"/>
    <mergeCell ref="A5:AH5"/>
    <mergeCell ref="A4:AH4"/>
    <mergeCell ref="B8:D8"/>
    <mergeCell ref="E8:G8"/>
    <mergeCell ref="H8:J8"/>
    <mergeCell ref="K8:M8"/>
    <mergeCell ref="N8:P8"/>
    <mergeCell ref="AC8:AE8"/>
    <mergeCell ref="Z8:AB8"/>
    <mergeCell ref="T8:V8"/>
    <mergeCell ref="W8:Y8"/>
    <mergeCell ref="Q8:S8"/>
  </mergeCells>
  <printOptions horizontalCentered="1"/>
  <pageMargins left="0.35433070866141736" right="0.19685039370078741" top="0.39370078740157483" bottom="0.23622047244094491" header="0.31496062992125984" footer="0.15748031496062992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Part. Prod.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vasquez</dc:creator>
  <cp:lastModifiedBy>Economia Agropecuaria</cp:lastModifiedBy>
  <cp:lastPrinted>2023-05-04T16:14:42Z</cp:lastPrinted>
  <dcterms:created xsi:type="dcterms:W3CDTF">2020-01-22T14:15:19Z</dcterms:created>
  <dcterms:modified xsi:type="dcterms:W3CDTF">2026-02-26T21:08:56Z</dcterms:modified>
</cp:coreProperties>
</file>