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.AGRICULTURA.000\Desktop\Diciembre 2025\"/>
    </mc:Choice>
  </mc:AlternateContent>
  <xr:revisionPtr revIDLastSave="0" documentId="13_ncr:1_{C83BD02A-0913-4677-BF1E-D22832EBE88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15" state="hidden" r:id="rId1"/>
    <sheet name="Ene-dic" sheetId="35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6" i="35" l="1"/>
  <c r="N126" i="35"/>
  <c r="M126" i="35"/>
  <c r="L126" i="35"/>
  <c r="K126" i="35"/>
  <c r="J126" i="35"/>
  <c r="I126" i="35"/>
  <c r="H126" i="35"/>
  <c r="G126" i="35"/>
  <c r="F126" i="35"/>
  <c r="E126" i="35"/>
  <c r="D126" i="35"/>
  <c r="P126" i="35" s="1"/>
  <c r="O125" i="35"/>
  <c r="N125" i="35"/>
  <c r="M125" i="35"/>
  <c r="L125" i="35"/>
  <c r="K125" i="35"/>
  <c r="J125" i="35"/>
  <c r="I125" i="35"/>
  <c r="H125" i="35"/>
  <c r="G125" i="35"/>
  <c r="F125" i="35"/>
  <c r="E125" i="35"/>
  <c r="D125" i="35"/>
  <c r="O124" i="35"/>
  <c r="N124" i="35"/>
  <c r="M124" i="35"/>
  <c r="L124" i="35"/>
  <c r="K124" i="35"/>
  <c r="J124" i="35"/>
  <c r="I124" i="35"/>
  <c r="H124" i="35"/>
  <c r="G124" i="35"/>
  <c r="F124" i="35"/>
  <c r="E124" i="35"/>
  <c r="D124" i="35"/>
  <c r="P124" i="35" s="1"/>
  <c r="O123" i="35"/>
  <c r="N123" i="35"/>
  <c r="M123" i="35"/>
  <c r="L123" i="35"/>
  <c r="K123" i="35"/>
  <c r="J123" i="35"/>
  <c r="I123" i="35"/>
  <c r="H123" i="35"/>
  <c r="G123" i="35"/>
  <c r="F123" i="35"/>
  <c r="E123" i="35"/>
  <c r="D123" i="35"/>
  <c r="P123" i="35" s="1"/>
  <c r="O122" i="35"/>
  <c r="N122" i="35"/>
  <c r="M122" i="35"/>
  <c r="L122" i="35"/>
  <c r="K122" i="35"/>
  <c r="J122" i="35"/>
  <c r="I122" i="35"/>
  <c r="H122" i="35"/>
  <c r="G122" i="35"/>
  <c r="F122" i="35"/>
  <c r="E122" i="35"/>
  <c r="D122" i="35"/>
  <c r="P122" i="35" s="1"/>
  <c r="O120" i="35"/>
  <c r="N120" i="35"/>
  <c r="M120" i="35"/>
  <c r="L120" i="35"/>
  <c r="K120" i="35"/>
  <c r="J120" i="35"/>
  <c r="I120" i="35"/>
  <c r="H120" i="35"/>
  <c r="G120" i="35"/>
  <c r="F120" i="35"/>
  <c r="E120" i="35"/>
  <c r="D120" i="35"/>
  <c r="P120" i="35" s="1"/>
  <c r="O119" i="35"/>
  <c r="N119" i="35"/>
  <c r="M119" i="35"/>
  <c r="L119" i="35"/>
  <c r="K119" i="35"/>
  <c r="J119" i="35"/>
  <c r="I119" i="35"/>
  <c r="H119" i="35"/>
  <c r="G119" i="35"/>
  <c r="F119" i="35"/>
  <c r="E119" i="35"/>
  <c r="D119" i="35"/>
  <c r="P119" i="35" s="1"/>
  <c r="O118" i="35"/>
  <c r="N118" i="35"/>
  <c r="M118" i="35"/>
  <c r="L118" i="35"/>
  <c r="K118" i="35"/>
  <c r="J118" i="35"/>
  <c r="I118" i="35"/>
  <c r="H118" i="35"/>
  <c r="G118" i="35"/>
  <c r="F118" i="35"/>
  <c r="E118" i="35"/>
  <c r="D118" i="35"/>
  <c r="P118" i="35" s="1"/>
  <c r="O117" i="35"/>
  <c r="N117" i="35"/>
  <c r="M117" i="35"/>
  <c r="L117" i="35"/>
  <c r="K117" i="35"/>
  <c r="J117" i="35"/>
  <c r="I117" i="35"/>
  <c r="H117" i="35"/>
  <c r="G117" i="35"/>
  <c r="F117" i="35"/>
  <c r="E117" i="35"/>
  <c r="D117" i="35"/>
  <c r="P117" i="35" s="1"/>
  <c r="O116" i="35"/>
  <c r="N116" i="35"/>
  <c r="M116" i="35"/>
  <c r="L116" i="35"/>
  <c r="K116" i="35"/>
  <c r="J116" i="35"/>
  <c r="I116" i="35"/>
  <c r="H116" i="35"/>
  <c r="G116" i="35"/>
  <c r="F116" i="35"/>
  <c r="E116" i="35"/>
  <c r="D116" i="35"/>
  <c r="P116" i="35" s="1"/>
  <c r="O115" i="35"/>
  <c r="N115" i="35"/>
  <c r="M115" i="35"/>
  <c r="L115" i="35"/>
  <c r="K115" i="35"/>
  <c r="J115" i="35"/>
  <c r="I115" i="35"/>
  <c r="H115" i="35"/>
  <c r="G115" i="35"/>
  <c r="F115" i="35"/>
  <c r="E115" i="35"/>
  <c r="D115" i="35"/>
  <c r="P115" i="35" s="1"/>
  <c r="O114" i="35"/>
  <c r="N114" i="35"/>
  <c r="M114" i="35"/>
  <c r="L114" i="35"/>
  <c r="K114" i="35"/>
  <c r="J114" i="35"/>
  <c r="I114" i="35"/>
  <c r="H114" i="35"/>
  <c r="G114" i="35"/>
  <c r="F114" i="35"/>
  <c r="E114" i="35"/>
  <c r="D114" i="35"/>
  <c r="P114" i="35" s="1"/>
  <c r="O113" i="35"/>
  <c r="N113" i="35"/>
  <c r="M113" i="35"/>
  <c r="L113" i="35"/>
  <c r="K113" i="35"/>
  <c r="J113" i="35"/>
  <c r="I113" i="35"/>
  <c r="H113" i="35"/>
  <c r="G113" i="35"/>
  <c r="F113" i="35"/>
  <c r="E113" i="35"/>
  <c r="D113" i="35"/>
  <c r="P113" i="35" s="1"/>
  <c r="O112" i="35"/>
  <c r="N112" i="35"/>
  <c r="M112" i="35"/>
  <c r="L112" i="35"/>
  <c r="K112" i="35"/>
  <c r="J112" i="35"/>
  <c r="I112" i="35"/>
  <c r="H112" i="35"/>
  <c r="G112" i="35"/>
  <c r="F112" i="35"/>
  <c r="E112" i="35"/>
  <c r="D112" i="35"/>
  <c r="P112" i="35" s="1"/>
  <c r="O111" i="35"/>
  <c r="N111" i="35"/>
  <c r="M111" i="35"/>
  <c r="L111" i="35"/>
  <c r="K111" i="35"/>
  <c r="J111" i="35"/>
  <c r="I111" i="35"/>
  <c r="H111" i="35"/>
  <c r="G111" i="35"/>
  <c r="F111" i="35"/>
  <c r="E111" i="35"/>
  <c r="D111" i="35"/>
  <c r="P111" i="35" s="1"/>
  <c r="O110" i="35"/>
  <c r="N110" i="35"/>
  <c r="M110" i="35"/>
  <c r="L110" i="35"/>
  <c r="K110" i="35"/>
  <c r="J110" i="35"/>
  <c r="I110" i="35"/>
  <c r="H110" i="35"/>
  <c r="G110" i="35"/>
  <c r="F110" i="35"/>
  <c r="E110" i="35"/>
  <c r="D110" i="35"/>
  <c r="O109" i="35"/>
  <c r="N109" i="35"/>
  <c r="M109" i="35"/>
  <c r="L109" i="35"/>
  <c r="K109" i="35"/>
  <c r="J109" i="35"/>
  <c r="I109" i="35"/>
  <c r="H109" i="35"/>
  <c r="G109" i="35"/>
  <c r="F109" i="35"/>
  <c r="E109" i="35"/>
  <c r="D109" i="35"/>
  <c r="P109" i="35" s="1"/>
  <c r="B106" i="35"/>
  <c r="O104" i="35"/>
  <c r="N104" i="35"/>
  <c r="M104" i="35"/>
  <c r="L104" i="35"/>
  <c r="K104" i="35"/>
  <c r="J104" i="35"/>
  <c r="I104" i="35"/>
  <c r="H104" i="35"/>
  <c r="G104" i="35"/>
  <c r="F104" i="35"/>
  <c r="E104" i="35"/>
  <c r="D104" i="35"/>
  <c r="O103" i="35"/>
  <c r="N103" i="35"/>
  <c r="M103" i="35"/>
  <c r="L103" i="35"/>
  <c r="K103" i="35"/>
  <c r="J103" i="35"/>
  <c r="I103" i="35"/>
  <c r="H103" i="35"/>
  <c r="G103" i="35"/>
  <c r="F103" i="35"/>
  <c r="E103" i="35"/>
  <c r="D103" i="35"/>
  <c r="O102" i="35"/>
  <c r="N102" i="35"/>
  <c r="M102" i="35"/>
  <c r="L102" i="35"/>
  <c r="K102" i="35"/>
  <c r="J102" i="35"/>
  <c r="I102" i="35"/>
  <c r="H102" i="35"/>
  <c r="G102" i="35"/>
  <c r="F102" i="35"/>
  <c r="E102" i="35"/>
  <c r="D102" i="35"/>
  <c r="O101" i="35"/>
  <c r="N101" i="35"/>
  <c r="M101" i="35"/>
  <c r="L101" i="35"/>
  <c r="K101" i="35"/>
  <c r="J101" i="35"/>
  <c r="I101" i="35"/>
  <c r="H101" i="35"/>
  <c r="G101" i="35"/>
  <c r="F101" i="35"/>
  <c r="E101" i="35"/>
  <c r="D101" i="35"/>
  <c r="O100" i="35"/>
  <c r="N100" i="35"/>
  <c r="M100" i="35"/>
  <c r="L100" i="35"/>
  <c r="K100" i="35"/>
  <c r="J100" i="35"/>
  <c r="I100" i="35"/>
  <c r="H100" i="35"/>
  <c r="G100" i="35"/>
  <c r="F100" i="35"/>
  <c r="E100" i="35"/>
  <c r="D100" i="35"/>
  <c r="O99" i="35"/>
  <c r="N99" i="35"/>
  <c r="M99" i="35"/>
  <c r="L99" i="35"/>
  <c r="K99" i="35"/>
  <c r="J99" i="35"/>
  <c r="I99" i="35"/>
  <c r="H99" i="35"/>
  <c r="G99" i="35"/>
  <c r="F99" i="35"/>
  <c r="E99" i="35"/>
  <c r="D99" i="35"/>
  <c r="O98" i="35"/>
  <c r="N98" i="35"/>
  <c r="M98" i="35"/>
  <c r="L98" i="35"/>
  <c r="K98" i="35"/>
  <c r="J98" i="35"/>
  <c r="I98" i="35"/>
  <c r="H98" i="35"/>
  <c r="G98" i="35"/>
  <c r="F98" i="35"/>
  <c r="E98" i="35"/>
  <c r="D98" i="35"/>
  <c r="O97" i="35"/>
  <c r="N97" i="35"/>
  <c r="M97" i="35"/>
  <c r="L97" i="35"/>
  <c r="K97" i="35"/>
  <c r="J97" i="35"/>
  <c r="I97" i="35"/>
  <c r="H97" i="35"/>
  <c r="G97" i="35"/>
  <c r="F97" i="35"/>
  <c r="E97" i="35"/>
  <c r="D97" i="35"/>
  <c r="O96" i="35"/>
  <c r="N96" i="35"/>
  <c r="M96" i="35"/>
  <c r="L96" i="35"/>
  <c r="K96" i="35"/>
  <c r="J96" i="35"/>
  <c r="I96" i="35"/>
  <c r="H96" i="35"/>
  <c r="G96" i="35"/>
  <c r="F96" i="35"/>
  <c r="E96" i="35"/>
  <c r="D96" i="35"/>
  <c r="O95" i="35"/>
  <c r="N95" i="35"/>
  <c r="M95" i="35"/>
  <c r="L95" i="35"/>
  <c r="K95" i="35"/>
  <c r="J95" i="35"/>
  <c r="I95" i="35"/>
  <c r="H95" i="35"/>
  <c r="G95" i="35"/>
  <c r="F95" i="35"/>
  <c r="E95" i="35"/>
  <c r="D95" i="35"/>
  <c r="O94" i="35"/>
  <c r="N94" i="35"/>
  <c r="M94" i="35"/>
  <c r="L94" i="35"/>
  <c r="K94" i="35"/>
  <c r="J94" i="35"/>
  <c r="I94" i="35"/>
  <c r="H94" i="35"/>
  <c r="G94" i="35"/>
  <c r="F94" i="35"/>
  <c r="E94" i="35"/>
  <c r="D94" i="35"/>
  <c r="O93" i="35"/>
  <c r="N93" i="35"/>
  <c r="M93" i="35"/>
  <c r="L93" i="35"/>
  <c r="K93" i="35"/>
  <c r="J93" i="35"/>
  <c r="I93" i="35"/>
  <c r="H93" i="35"/>
  <c r="G93" i="35"/>
  <c r="F93" i="35"/>
  <c r="E93" i="35"/>
  <c r="D93" i="35"/>
  <c r="O92" i="35"/>
  <c r="N92" i="35"/>
  <c r="M92" i="35"/>
  <c r="L92" i="35"/>
  <c r="K92" i="35"/>
  <c r="J92" i="35"/>
  <c r="I92" i="35"/>
  <c r="H92" i="35"/>
  <c r="G92" i="35"/>
  <c r="F92" i="35"/>
  <c r="E92" i="35"/>
  <c r="D92" i="35"/>
  <c r="O91" i="35"/>
  <c r="N91" i="35"/>
  <c r="M91" i="35"/>
  <c r="L91" i="35"/>
  <c r="K91" i="35"/>
  <c r="J91" i="35"/>
  <c r="I91" i="35"/>
  <c r="H91" i="35"/>
  <c r="G91" i="35"/>
  <c r="F91" i="35"/>
  <c r="E91" i="35"/>
  <c r="D91" i="35"/>
  <c r="O90" i="35"/>
  <c r="N90" i="35"/>
  <c r="M90" i="35"/>
  <c r="L90" i="35"/>
  <c r="K90" i="35"/>
  <c r="J90" i="35"/>
  <c r="I90" i="35"/>
  <c r="H90" i="35"/>
  <c r="G90" i="35"/>
  <c r="F90" i="35"/>
  <c r="E90" i="35"/>
  <c r="D90" i="35"/>
  <c r="O89" i="35"/>
  <c r="N89" i="35"/>
  <c r="M89" i="35"/>
  <c r="L89" i="35"/>
  <c r="K89" i="35"/>
  <c r="J89" i="35"/>
  <c r="I89" i="35"/>
  <c r="H89" i="35"/>
  <c r="G89" i="35"/>
  <c r="F89" i="35"/>
  <c r="E89" i="35"/>
  <c r="D89" i="35"/>
  <c r="O88" i="35"/>
  <c r="N88" i="35"/>
  <c r="M88" i="35"/>
  <c r="L88" i="35"/>
  <c r="K88" i="35"/>
  <c r="J88" i="35"/>
  <c r="I88" i="35"/>
  <c r="H88" i="35"/>
  <c r="G88" i="35"/>
  <c r="F88" i="35"/>
  <c r="E88" i="35"/>
  <c r="D88" i="35"/>
  <c r="O87" i="35"/>
  <c r="N87" i="35"/>
  <c r="M87" i="35"/>
  <c r="L87" i="35"/>
  <c r="K87" i="35"/>
  <c r="J87" i="35"/>
  <c r="I87" i="35"/>
  <c r="H87" i="35"/>
  <c r="G87" i="35"/>
  <c r="F87" i="35"/>
  <c r="E87" i="35"/>
  <c r="D87" i="35"/>
  <c r="O86" i="35"/>
  <c r="N86" i="35"/>
  <c r="M86" i="35"/>
  <c r="L86" i="35"/>
  <c r="K86" i="35"/>
  <c r="J86" i="35"/>
  <c r="I86" i="35"/>
  <c r="H86" i="35"/>
  <c r="G86" i="35"/>
  <c r="F86" i="35"/>
  <c r="E86" i="35"/>
  <c r="D86" i="35"/>
  <c r="N85" i="35"/>
  <c r="M85" i="35"/>
  <c r="L85" i="35"/>
  <c r="K85" i="35"/>
  <c r="J85" i="35"/>
  <c r="I85" i="35"/>
  <c r="H85" i="35"/>
  <c r="G85" i="35"/>
  <c r="F85" i="35"/>
  <c r="E85" i="35"/>
  <c r="D85" i="35"/>
  <c r="O84" i="35"/>
  <c r="N84" i="35"/>
  <c r="M84" i="35"/>
  <c r="L84" i="35"/>
  <c r="K84" i="35"/>
  <c r="J84" i="35"/>
  <c r="I84" i="35"/>
  <c r="H84" i="35"/>
  <c r="G84" i="35"/>
  <c r="F84" i="35"/>
  <c r="E84" i="35"/>
  <c r="D84" i="35"/>
  <c r="O82" i="35"/>
  <c r="N82" i="35"/>
  <c r="M82" i="35"/>
  <c r="L82" i="35"/>
  <c r="K82" i="35"/>
  <c r="J82" i="35"/>
  <c r="I82" i="35"/>
  <c r="H82" i="35"/>
  <c r="G82" i="35"/>
  <c r="F82" i="35"/>
  <c r="E82" i="35"/>
  <c r="D82" i="35"/>
  <c r="B79" i="35"/>
  <c r="O77" i="35"/>
  <c r="N77" i="35"/>
  <c r="M77" i="35"/>
  <c r="L77" i="35"/>
  <c r="K77" i="35"/>
  <c r="J77" i="35"/>
  <c r="I77" i="35"/>
  <c r="H77" i="35"/>
  <c r="G77" i="35"/>
  <c r="F77" i="35"/>
  <c r="E77" i="35"/>
  <c r="D77" i="35"/>
  <c r="O76" i="35"/>
  <c r="N76" i="35"/>
  <c r="M76" i="35"/>
  <c r="L76" i="35"/>
  <c r="K76" i="35"/>
  <c r="J76" i="35"/>
  <c r="I76" i="35"/>
  <c r="H76" i="35"/>
  <c r="G76" i="35"/>
  <c r="F76" i="35"/>
  <c r="E76" i="35"/>
  <c r="D76" i="35"/>
  <c r="O75" i="35"/>
  <c r="N75" i="35"/>
  <c r="M75" i="35"/>
  <c r="L75" i="35"/>
  <c r="K75" i="35"/>
  <c r="J75" i="35"/>
  <c r="I75" i="35"/>
  <c r="H75" i="35"/>
  <c r="G75" i="35"/>
  <c r="F75" i="35"/>
  <c r="E75" i="35"/>
  <c r="D75" i="35"/>
  <c r="O74" i="35"/>
  <c r="N74" i="35"/>
  <c r="M74" i="35"/>
  <c r="L74" i="35"/>
  <c r="K74" i="35"/>
  <c r="J74" i="35"/>
  <c r="I74" i="35"/>
  <c r="H74" i="35"/>
  <c r="G74" i="35"/>
  <c r="F74" i="35"/>
  <c r="E74" i="35"/>
  <c r="D74" i="35"/>
  <c r="O73" i="35"/>
  <c r="N73" i="35"/>
  <c r="M73" i="35"/>
  <c r="L73" i="35"/>
  <c r="K73" i="35"/>
  <c r="J73" i="35"/>
  <c r="I73" i="35"/>
  <c r="H73" i="35"/>
  <c r="G73" i="35"/>
  <c r="F73" i="35"/>
  <c r="E73" i="35"/>
  <c r="D73" i="35"/>
  <c r="O72" i="35"/>
  <c r="N72" i="35"/>
  <c r="M72" i="35"/>
  <c r="L72" i="35"/>
  <c r="K72" i="35"/>
  <c r="J72" i="35"/>
  <c r="I72" i="35"/>
  <c r="H72" i="35"/>
  <c r="G72" i="35"/>
  <c r="F72" i="35"/>
  <c r="E72" i="35"/>
  <c r="D72" i="35"/>
  <c r="O71" i="35"/>
  <c r="N71" i="35"/>
  <c r="M71" i="35"/>
  <c r="L71" i="35"/>
  <c r="K71" i="35"/>
  <c r="J71" i="35"/>
  <c r="I71" i="35"/>
  <c r="H71" i="35"/>
  <c r="G71" i="35"/>
  <c r="F71" i="35"/>
  <c r="E71" i="35"/>
  <c r="D71" i="35"/>
  <c r="O70" i="35"/>
  <c r="N70" i="35"/>
  <c r="M70" i="35"/>
  <c r="L70" i="35"/>
  <c r="K70" i="35"/>
  <c r="J70" i="35"/>
  <c r="I70" i="35"/>
  <c r="H70" i="35"/>
  <c r="G70" i="35"/>
  <c r="F70" i="35"/>
  <c r="E70" i="35"/>
  <c r="D70" i="35"/>
  <c r="O69" i="35"/>
  <c r="N69" i="35"/>
  <c r="M69" i="35"/>
  <c r="L69" i="35"/>
  <c r="K69" i="35"/>
  <c r="J69" i="35"/>
  <c r="I69" i="35"/>
  <c r="H69" i="35"/>
  <c r="G69" i="35"/>
  <c r="F69" i="35"/>
  <c r="E69" i="35"/>
  <c r="D69" i="35"/>
  <c r="O68" i="35"/>
  <c r="N68" i="35"/>
  <c r="M68" i="35"/>
  <c r="L68" i="35"/>
  <c r="K68" i="35"/>
  <c r="J68" i="35"/>
  <c r="I68" i="35"/>
  <c r="H68" i="35"/>
  <c r="G68" i="35"/>
  <c r="F68" i="35"/>
  <c r="E68" i="35"/>
  <c r="D68" i="35"/>
  <c r="O67" i="35"/>
  <c r="N67" i="35"/>
  <c r="M67" i="35"/>
  <c r="L67" i="35"/>
  <c r="K67" i="35"/>
  <c r="J67" i="35"/>
  <c r="I67" i="35"/>
  <c r="H67" i="35"/>
  <c r="G67" i="35"/>
  <c r="F67" i="35"/>
  <c r="E67" i="35"/>
  <c r="D67" i="35"/>
  <c r="O66" i="35"/>
  <c r="N66" i="35"/>
  <c r="M66" i="35"/>
  <c r="L66" i="35"/>
  <c r="K66" i="35"/>
  <c r="J66" i="35"/>
  <c r="I66" i="35"/>
  <c r="H66" i="35"/>
  <c r="G66" i="35"/>
  <c r="F66" i="35"/>
  <c r="E66" i="35"/>
  <c r="D66" i="35"/>
  <c r="O65" i="35"/>
  <c r="N65" i="35"/>
  <c r="M65" i="35"/>
  <c r="L65" i="35"/>
  <c r="K65" i="35"/>
  <c r="J65" i="35"/>
  <c r="I65" i="35"/>
  <c r="H65" i="35"/>
  <c r="G65" i="35"/>
  <c r="F65" i="35"/>
  <c r="E65" i="35"/>
  <c r="D65" i="35"/>
  <c r="O64" i="35"/>
  <c r="N64" i="35"/>
  <c r="M64" i="35"/>
  <c r="L64" i="35"/>
  <c r="K64" i="35"/>
  <c r="J64" i="35"/>
  <c r="I64" i="35"/>
  <c r="H64" i="35"/>
  <c r="G64" i="35"/>
  <c r="F64" i="35"/>
  <c r="E64" i="35"/>
  <c r="D64" i="35"/>
  <c r="O63" i="35"/>
  <c r="N63" i="35"/>
  <c r="M63" i="35"/>
  <c r="L63" i="35"/>
  <c r="K63" i="35"/>
  <c r="J63" i="35"/>
  <c r="I63" i="35"/>
  <c r="H63" i="35"/>
  <c r="G63" i="35"/>
  <c r="F63" i="35"/>
  <c r="E63" i="35"/>
  <c r="D63" i="35"/>
  <c r="O62" i="35"/>
  <c r="N62" i="35"/>
  <c r="M62" i="35"/>
  <c r="L62" i="35"/>
  <c r="K62" i="35"/>
  <c r="J62" i="35"/>
  <c r="I62" i="35"/>
  <c r="H62" i="35"/>
  <c r="G62" i="35"/>
  <c r="F62" i="35"/>
  <c r="E62" i="35"/>
  <c r="D62" i="35"/>
  <c r="O61" i="35"/>
  <c r="N61" i="35"/>
  <c r="M61" i="35"/>
  <c r="L61" i="35"/>
  <c r="K61" i="35"/>
  <c r="J61" i="35"/>
  <c r="I61" i="35"/>
  <c r="H61" i="35"/>
  <c r="G61" i="35"/>
  <c r="F61" i="35"/>
  <c r="E61" i="35"/>
  <c r="D61" i="35"/>
  <c r="O60" i="35"/>
  <c r="N60" i="35"/>
  <c r="M60" i="35"/>
  <c r="L60" i="35"/>
  <c r="K60" i="35"/>
  <c r="J60" i="35"/>
  <c r="I60" i="35"/>
  <c r="H60" i="35"/>
  <c r="G60" i="35"/>
  <c r="F60" i="35"/>
  <c r="E60" i="35"/>
  <c r="D60" i="35"/>
  <c r="O59" i="35"/>
  <c r="N59" i="35"/>
  <c r="M59" i="35"/>
  <c r="L59" i="35"/>
  <c r="K59" i="35"/>
  <c r="J59" i="35"/>
  <c r="I59" i="35"/>
  <c r="H59" i="35"/>
  <c r="G59" i="35"/>
  <c r="F59" i="35"/>
  <c r="E59" i="35"/>
  <c r="D59" i="35"/>
  <c r="O58" i="35"/>
  <c r="N58" i="35"/>
  <c r="M58" i="35"/>
  <c r="L58" i="35"/>
  <c r="K58" i="35"/>
  <c r="J58" i="35"/>
  <c r="I58" i="35"/>
  <c r="H58" i="35"/>
  <c r="G58" i="35"/>
  <c r="F58" i="35"/>
  <c r="E58" i="35"/>
  <c r="D58" i="35"/>
  <c r="O57" i="35"/>
  <c r="N57" i="35"/>
  <c r="M57" i="35"/>
  <c r="L57" i="35"/>
  <c r="K57" i="35"/>
  <c r="J57" i="35"/>
  <c r="I57" i="35"/>
  <c r="H57" i="35"/>
  <c r="G57" i="35"/>
  <c r="F57" i="35"/>
  <c r="E57" i="35"/>
  <c r="D57" i="35"/>
  <c r="B54" i="35"/>
  <c r="O52" i="35"/>
  <c r="N52" i="35"/>
  <c r="M52" i="35"/>
  <c r="L52" i="35"/>
  <c r="K52" i="35"/>
  <c r="J52" i="35"/>
  <c r="I52" i="35"/>
  <c r="H52" i="35"/>
  <c r="G52" i="35"/>
  <c r="F52" i="35"/>
  <c r="E52" i="35"/>
  <c r="D52" i="35"/>
  <c r="O51" i="35"/>
  <c r="N51" i="35"/>
  <c r="M51" i="35"/>
  <c r="L51" i="35"/>
  <c r="K51" i="35"/>
  <c r="J51" i="35"/>
  <c r="I51" i="35"/>
  <c r="H51" i="35"/>
  <c r="G51" i="35"/>
  <c r="F51" i="35"/>
  <c r="E51" i="35"/>
  <c r="D51" i="35"/>
  <c r="O50" i="35"/>
  <c r="N50" i="35"/>
  <c r="M50" i="35"/>
  <c r="L50" i="35"/>
  <c r="K50" i="35"/>
  <c r="J50" i="35"/>
  <c r="I50" i="35"/>
  <c r="H50" i="35"/>
  <c r="G50" i="35"/>
  <c r="F50" i="35"/>
  <c r="E50" i="35"/>
  <c r="D50" i="35"/>
  <c r="O49" i="35"/>
  <c r="N49" i="35"/>
  <c r="M49" i="35"/>
  <c r="L49" i="35"/>
  <c r="K49" i="35"/>
  <c r="J49" i="35"/>
  <c r="I49" i="35"/>
  <c r="H49" i="35"/>
  <c r="G49" i="35"/>
  <c r="F49" i="35"/>
  <c r="E49" i="35"/>
  <c r="D49" i="35"/>
  <c r="O48" i="35"/>
  <c r="N48" i="35"/>
  <c r="M48" i="35"/>
  <c r="L48" i="35"/>
  <c r="K48" i="35"/>
  <c r="J48" i="35"/>
  <c r="I48" i="35"/>
  <c r="H48" i="35"/>
  <c r="G48" i="35"/>
  <c r="F48" i="35"/>
  <c r="E48" i="35"/>
  <c r="D48" i="35"/>
  <c r="O47" i="35"/>
  <c r="N47" i="35"/>
  <c r="M47" i="35"/>
  <c r="L47" i="35"/>
  <c r="K47" i="35"/>
  <c r="J47" i="35"/>
  <c r="I47" i="35"/>
  <c r="H47" i="35"/>
  <c r="G47" i="35"/>
  <c r="F47" i="35"/>
  <c r="E47" i="35"/>
  <c r="D47" i="35"/>
  <c r="O46" i="35"/>
  <c r="N46" i="35"/>
  <c r="M46" i="35"/>
  <c r="L46" i="35"/>
  <c r="K46" i="35"/>
  <c r="J46" i="35"/>
  <c r="I46" i="35"/>
  <c r="H46" i="35"/>
  <c r="G46" i="35"/>
  <c r="F46" i="35"/>
  <c r="E46" i="35"/>
  <c r="D46" i="35"/>
  <c r="O45" i="35"/>
  <c r="N45" i="35"/>
  <c r="M45" i="35"/>
  <c r="L45" i="35"/>
  <c r="K45" i="35"/>
  <c r="J45" i="35"/>
  <c r="I45" i="35"/>
  <c r="H45" i="35"/>
  <c r="G45" i="35"/>
  <c r="F45" i="35"/>
  <c r="E45" i="35"/>
  <c r="D45" i="35"/>
  <c r="O44" i="35"/>
  <c r="N44" i="35"/>
  <c r="M44" i="35"/>
  <c r="L44" i="35"/>
  <c r="K44" i="35"/>
  <c r="J44" i="35"/>
  <c r="I44" i="35"/>
  <c r="H44" i="35"/>
  <c r="G44" i="35"/>
  <c r="F44" i="35"/>
  <c r="E44" i="35"/>
  <c r="D44" i="35"/>
  <c r="O42" i="35"/>
  <c r="N42" i="35"/>
  <c r="M42" i="35"/>
  <c r="L42" i="35"/>
  <c r="K42" i="35"/>
  <c r="J42" i="35"/>
  <c r="I42" i="35"/>
  <c r="H42" i="35"/>
  <c r="G42" i="35"/>
  <c r="F42" i="35"/>
  <c r="E42" i="35"/>
  <c r="D42" i="35"/>
  <c r="O40" i="35"/>
  <c r="N40" i="35"/>
  <c r="M40" i="35"/>
  <c r="L40" i="35"/>
  <c r="K40" i="35"/>
  <c r="J40" i="35"/>
  <c r="I40" i="35"/>
  <c r="H40" i="35"/>
  <c r="G40" i="35"/>
  <c r="F40" i="35"/>
  <c r="E40" i="35"/>
  <c r="D40" i="35"/>
  <c r="O39" i="35"/>
  <c r="N39" i="35"/>
  <c r="M39" i="35"/>
  <c r="L39" i="35"/>
  <c r="K39" i="35"/>
  <c r="J39" i="35"/>
  <c r="I39" i="35"/>
  <c r="H39" i="35"/>
  <c r="G39" i="35"/>
  <c r="F39" i="35"/>
  <c r="E39" i="35"/>
  <c r="D39" i="35"/>
  <c r="O38" i="35"/>
  <c r="N38" i="35"/>
  <c r="M38" i="35"/>
  <c r="L38" i="35"/>
  <c r="K38" i="35"/>
  <c r="J38" i="35"/>
  <c r="I38" i="35"/>
  <c r="H38" i="35"/>
  <c r="G38" i="35"/>
  <c r="F38" i="35"/>
  <c r="E38" i="35"/>
  <c r="D38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O36" i="35"/>
  <c r="N36" i="35"/>
  <c r="M36" i="35"/>
  <c r="L36" i="35"/>
  <c r="K36" i="35"/>
  <c r="J36" i="35"/>
  <c r="I36" i="35"/>
  <c r="H36" i="35"/>
  <c r="G36" i="35"/>
  <c r="F36" i="35"/>
  <c r="E36" i="35"/>
  <c r="D36" i="35"/>
  <c r="O35" i="35"/>
  <c r="N35" i="35"/>
  <c r="M35" i="35"/>
  <c r="L35" i="35"/>
  <c r="K35" i="35"/>
  <c r="J35" i="35"/>
  <c r="I35" i="35"/>
  <c r="H35" i="35"/>
  <c r="G35" i="35"/>
  <c r="F35" i="35"/>
  <c r="E35" i="35"/>
  <c r="D35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O32" i="35"/>
  <c r="N32" i="35"/>
  <c r="M32" i="35"/>
  <c r="L32" i="35"/>
  <c r="K32" i="35"/>
  <c r="J32" i="35"/>
  <c r="I32" i="35"/>
  <c r="H32" i="35"/>
  <c r="G32" i="35"/>
  <c r="F32" i="35"/>
  <c r="E32" i="35"/>
  <c r="D32" i="35"/>
  <c r="B28" i="35"/>
  <c r="O26" i="35"/>
  <c r="N26" i="35"/>
  <c r="M26" i="35"/>
  <c r="L26" i="35"/>
  <c r="K26" i="35"/>
  <c r="J26" i="35"/>
  <c r="I26" i="35"/>
  <c r="H26" i="35"/>
  <c r="G26" i="35"/>
  <c r="F26" i="35"/>
  <c r="E26" i="35"/>
  <c r="D26" i="35"/>
  <c r="O25" i="35"/>
  <c r="N25" i="35"/>
  <c r="M25" i="35"/>
  <c r="L25" i="35"/>
  <c r="K25" i="35"/>
  <c r="J25" i="35"/>
  <c r="I25" i="35"/>
  <c r="H25" i="35"/>
  <c r="G25" i="35"/>
  <c r="F25" i="35"/>
  <c r="E25" i="35"/>
  <c r="D25" i="35"/>
  <c r="O24" i="35"/>
  <c r="N24" i="35"/>
  <c r="M24" i="35"/>
  <c r="L24" i="35"/>
  <c r="K24" i="35"/>
  <c r="J24" i="35"/>
  <c r="I24" i="35"/>
  <c r="H24" i="35"/>
  <c r="G24" i="35"/>
  <c r="F24" i="35"/>
  <c r="E24" i="35"/>
  <c r="D24" i="35"/>
  <c r="O23" i="35"/>
  <c r="N23" i="35"/>
  <c r="M23" i="35"/>
  <c r="L23" i="35"/>
  <c r="K23" i="35"/>
  <c r="J23" i="35"/>
  <c r="I23" i="35"/>
  <c r="H23" i="35"/>
  <c r="G23" i="35"/>
  <c r="F23" i="35"/>
  <c r="E23" i="35"/>
  <c r="D23" i="35"/>
  <c r="O22" i="35"/>
  <c r="N22" i="35"/>
  <c r="M22" i="35"/>
  <c r="L22" i="35"/>
  <c r="K22" i="35"/>
  <c r="J22" i="35"/>
  <c r="I22" i="35"/>
  <c r="H22" i="35"/>
  <c r="G22" i="35"/>
  <c r="F22" i="35"/>
  <c r="E22" i="35"/>
  <c r="D22" i="35"/>
  <c r="O21" i="35"/>
  <c r="N21" i="35"/>
  <c r="M21" i="35"/>
  <c r="L21" i="35"/>
  <c r="K21" i="35"/>
  <c r="J21" i="35"/>
  <c r="I21" i="35"/>
  <c r="H21" i="35"/>
  <c r="G21" i="35"/>
  <c r="F21" i="35"/>
  <c r="E21" i="35"/>
  <c r="D21" i="35"/>
  <c r="O20" i="35"/>
  <c r="N20" i="35"/>
  <c r="M20" i="35"/>
  <c r="L20" i="35"/>
  <c r="K20" i="35"/>
  <c r="J20" i="35"/>
  <c r="I20" i="35"/>
  <c r="H20" i="35"/>
  <c r="G20" i="35"/>
  <c r="F20" i="35"/>
  <c r="E20" i="35"/>
  <c r="D20" i="35"/>
  <c r="O18" i="35"/>
  <c r="N18" i="35"/>
  <c r="M18" i="35"/>
  <c r="L18" i="35"/>
  <c r="K18" i="35"/>
  <c r="J18" i="35"/>
  <c r="I18" i="35"/>
  <c r="H18" i="35"/>
  <c r="G18" i="35"/>
  <c r="F18" i="35"/>
  <c r="E18" i="35"/>
  <c r="D18" i="35"/>
  <c r="O17" i="35"/>
  <c r="N17" i="35"/>
  <c r="M17" i="35"/>
  <c r="L17" i="35"/>
  <c r="K17" i="35"/>
  <c r="J17" i="35"/>
  <c r="I17" i="35"/>
  <c r="H17" i="35"/>
  <c r="G17" i="35"/>
  <c r="F17" i="35"/>
  <c r="E17" i="35"/>
  <c r="D17" i="35"/>
  <c r="O16" i="35"/>
  <c r="N16" i="35"/>
  <c r="M16" i="35"/>
  <c r="L16" i="35"/>
  <c r="K16" i="35"/>
  <c r="J16" i="35"/>
  <c r="I16" i="35"/>
  <c r="H16" i="35"/>
  <c r="G16" i="35"/>
  <c r="F16" i="35"/>
  <c r="E16" i="35"/>
  <c r="D16" i="35"/>
  <c r="O15" i="35"/>
  <c r="N15" i="35"/>
  <c r="M15" i="35"/>
  <c r="L15" i="35"/>
  <c r="K15" i="35"/>
  <c r="J15" i="35"/>
  <c r="I15" i="35"/>
  <c r="H15" i="35"/>
  <c r="G15" i="35"/>
  <c r="F15" i="35"/>
  <c r="E15" i="35"/>
  <c r="D15" i="35"/>
  <c r="O14" i="35"/>
  <c r="N14" i="35"/>
  <c r="M14" i="35"/>
  <c r="L14" i="35"/>
  <c r="K14" i="35"/>
  <c r="J14" i="35"/>
  <c r="I14" i="35"/>
  <c r="H14" i="35"/>
  <c r="G14" i="35"/>
  <c r="F14" i="35"/>
  <c r="E14" i="35"/>
  <c r="D14" i="35"/>
  <c r="O13" i="35"/>
  <c r="N13" i="35"/>
  <c r="M13" i="35"/>
  <c r="L13" i="35"/>
  <c r="K13" i="35"/>
  <c r="J13" i="35"/>
  <c r="I13" i="35"/>
  <c r="H13" i="35"/>
  <c r="G13" i="35"/>
  <c r="F13" i="35"/>
  <c r="E13" i="35"/>
  <c r="D13" i="35"/>
  <c r="O12" i="35"/>
  <c r="N12" i="35"/>
  <c r="M12" i="35"/>
  <c r="L12" i="35"/>
  <c r="K12" i="35"/>
  <c r="J12" i="35"/>
  <c r="I12" i="35"/>
  <c r="H12" i="35"/>
  <c r="G12" i="35"/>
  <c r="F12" i="35"/>
  <c r="E12" i="35"/>
  <c r="D12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O9" i="35"/>
  <c r="N9" i="35"/>
  <c r="M9" i="35"/>
  <c r="L9" i="35"/>
  <c r="K9" i="35"/>
  <c r="J9" i="35"/>
  <c r="I9" i="35"/>
  <c r="H9" i="35"/>
  <c r="G9" i="35"/>
  <c r="F9" i="35"/>
  <c r="E9" i="35"/>
  <c r="D9" i="35"/>
  <c r="O8" i="35"/>
  <c r="N8" i="35"/>
  <c r="M8" i="35"/>
  <c r="L8" i="35"/>
  <c r="K8" i="35"/>
  <c r="J8" i="35"/>
  <c r="I8" i="35"/>
  <c r="H8" i="35"/>
  <c r="G8" i="35"/>
  <c r="F8" i="35"/>
  <c r="E8" i="35"/>
  <c r="D8" i="35"/>
  <c r="O7" i="35"/>
  <c r="N7" i="35"/>
  <c r="M7" i="35"/>
  <c r="L7" i="35"/>
  <c r="K7" i="35"/>
  <c r="J7" i="35"/>
  <c r="I7" i="35"/>
  <c r="H7" i="35"/>
  <c r="G7" i="35"/>
  <c r="F7" i="35"/>
  <c r="E7" i="35"/>
  <c r="D7" i="35"/>
  <c r="P125" i="35" l="1"/>
  <c r="P8" i="35"/>
  <c r="P26" i="35"/>
  <c r="P24" i="35"/>
  <c r="P12" i="35"/>
  <c r="P16" i="35"/>
  <c r="P17" i="35"/>
  <c r="P18" i="35"/>
  <c r="P20" i="35"/>
  <c r="P21" i="35"/>
  <c r="P22" i="35"/>
  <c r="P23" i="35"/>
  <c r="P82" i="35"/>
  <c r="P85" i="35"/>
  <c r="P86" i="35"/>
  <c r="P87" i="35"/>
  <c r="P89" i="35"/>
  <c r="P90" i="35"/>
  <c r="P91" i="35"/>
  <c r="P92" i="35"/>
  <c r="P93" i="35"/>
  <c r="P94" i="35"/>
  <c r="P95" i="35"/>
  <c r="P96" i="35"/>
  <c r="P97" i="35"/>
  <c r="P98" i="35"/>
  <c r="P99" i="35"/>
  <c r="P100" i="35"/>
  <c r="P101" i="35"/>
  <c r="P102" i="35"/>
  <c r="P103" i="35"/>
  <c r="P104" i="35"/>
  <c r="P110" i="35"/>
  <c r="P35" i="35"/>
  <c r="P36" i="35"/>
  <c r="P37" i="35"/>
  <c r="P39" i="35"/>
  <c r="P40" i="35"/>
  <c r="P42" i="35"/>
  <c r="P46" i="35"/>
  <c r="P47" i="35"/>
  <c r="P51" i="35"/>
  <c r="P52" i="35"/>
  <c r="P7" i="35"/>
  <c r="P57" i="35"/>
  <c r="P58" i="35"/>
  <c r="P61" i="35"/>
  <c r="P62" i="35"/>
  <c r="P66" i="35"/>
  <c r="P67" i="35"/>
  <c r="P68" i="35"/>
  <c r="P70" i="35"/>
  <c r="P71" i="35"/>
  <c r="P72" i="35"/>
  <c r="P73" i="35"/>
  <c r="P74" i="35"/>
  <c r="P38" i="35"/>
  <c r="P69" i="35"/>
  <c r="P88" i="35"/>
  <c r="P25" i="35"/>
  <c r="P44" i="35"/>
  <c r="P45" i="35"/>
  <c r="P59" i="35"/>
  <c r="P60" i="35"/>
  <c r="P75" i="35"/>
  <c r="P76" i="35"/>
  <c r="P77" i="35"/>
  <c r="P9" i="35"/>
  <c r="P10" i="35"/>
  <c r="P13" i="35"/>
  <c r="P14" i="35"/>
  <c r="P15" i="35"/>
  <c r="P32" i="35"/>
  <c r="P34" i="35"/>
  <c r="P48" i="35"/>
  <c r="P49" i="35"/>
  <c r="P50" i="35"/>
  <c r="P63" i="35"/>
  <c r="P64" i="35"/>
  <c r="P65" i="35"/>
  <c r="P84" i="35"/>
  <c r="O126" i="15" l="1"/>
  <c r="O125" i="15"/>
  <c r="O124" i="15"/>
  <c r="O123" i="15"/>
  <c r="O122" i="15"/>
  <c r="O120" i="15"/>
  <c r="O119" i="15"/>
  <c r="O118" i="15"/>
  <c r="O117" i="15"/>
  <c r="O116" i="15"/>
  <c r="O115" i="15"/>
  <c r="O114" i="15"/>
  <c r="O113" i="15"/>
  <c r="O112" i="15"/>
  <c r="O111" i="15"/>
  <c r="O110" i="15"/>
  <c r="O104" i="15"/>
  <c r="O103" i="15"/>
  <c r="O102" i="15"/>
  <c r="O101" i="15"/>
  <c r="O100" i="15"/>
  <c r="O99" i="15"/>
  <c r="O98" i="15"/>
  <c r="O97" i="15"/>
  <c r="O96" i="15"/>
  <c r="O95" i="15"/>
  <c r="O94" i="15"/>
  <c r="O93" i="15"/>
  <c r="O92" i="15"/>
  <c r="O91" i="15"/>
  <c r="O90" i="15"/>
  <c r="O89" i="15"/>
  <c r="O88" i="15"/>
  <c r="O87" i="15"/>
  <c r="O86" i="15"/>
  <c r="O85" i="15"/>
  <c r="O84" i="15"/>
  <c r="O82" i="15"/>
  <c r="O77" i="15"/>
  <c r="O76" i="15"/>
  <c r="O75" i="15"/>
  <c r="O74" i="15"/>
  <c r="O73" i="15"/>
  <c r="O72" i="15"/>
  <c r="O71" i="15"/>
  <c r="O70" i="15"/>
  <c r="O69" i="15"/>
  <c r="O68" i="15"/>
  <c r="O67" i="15"/>
  <c r="O66" i="15"/>
  <c r="O65" i="15"/>
  <c r="O64" i="15"/>
  <c r="O63" i="15"/>
  <c r="O62" i="15"/>
  <c r="O61" i="15"/>
  <c r="O60" i="15"/>
  <c r="O59" i="15"/>
  <c r="O58" i="15"/>
  <c r="O53" i="15"/>
  <c r="O52" i="15"/>
  <c r="O51" i="15"/>
  <c r="O50" i="15"/>
  <c r="O49" i="15"/>
  <c r="O48" i="15"/>
  <c r="O47" i="15"/>
  <c r="O46" i="15"/>
  <c r="O45" i="15"/>
  <c r="O43" i="15"/>
  <c r="O41" i="15"/>
  <c r="O40" i="15"/>
  <c r="O39" i="15"/>
  <c r="O38" i="15"/>
  <c r="O37" i="15"/>
  <c r="O36" i="15"/>
  <c r="O35" i="15"/>
  <c r="O33" i="15"/>
  <c r="O27" i="15"/>
  <c r="O26" i="15"/>
  <c r="O25" i="15"/>
  <c r="O24" i="15"/>
  <c r="O23" i="15"/>
  <c r="O22" i="15"/>
  <c r="O21" i="15"/>
  <c r="O20" i="15"/>
  <c r="O18" i="15"/>
  <c r="O17" i="15"/>
  <c r="O16" i="15"/>
  <c r="O15" i="15"/>
  <c r="O14" i="15"/>
  <c r="O13" i="15"/>
  <c r="O12" i="15"/>
  <c r="O8" i="15"/>
  <c r="O9" i="15"/>
  <c r="O10" i="15"/>
  <c r="O7" i="15"/>
</calcChain>
</file>

<file path=xl/sharedStrings.xml><?xml version="1.0" encoding="utf-8"?>
<sst xmlns="http://schemas.openxmlformats.org/spreadsheetml/2006/main" count="607" uniqueCount="156">
  <si>
    <t>PRODUCTO</t>
  </si>
  <si>
    <t>UNIDAD</t>
  </si>
  <si>
    <t>ENERO</t>
  </si>
  <si>
    <t xml:space="preserve">FEBRERO </t>
  </si>
  <si>
    <t>MARZO</t>
  </si>
  <si>
    <t>Millar</t>
  </si>
  <si>
    <t>REGIONALES</t>
  </si>
  <si>
    <t>Cereales</t>
  </si>
  <si>
    <t>Arroz</t>
  </si>
  <si>
    <t>Superior</t>
  </si>
  <si>
    <t>Quintal</t>
  </si>
  <si>
    <t>Selecto</t>
  </si>
  <si>
    <t>Super Selecto</t>
  </si>
  <si>
    <t>Maíz en grano</t>
  </si>
  <si>
    <t>Raíces-Tuberculos</t>
  </si>
  <si>
    <t>Batata</t>
  </si>
  <si>
    <t>Ñame</t>
  </si>
  <si>
    <t>Papa blanca</t>
  </si>
  <si>
    <t xml:space="preserve">Yautía </t>
  </si>
  <si>
    <t>Amarilla</t>
  </si>
  <si>
    <t>Blanca</t>
  </si>
  <si>
    <t>Coco</t>
  </si>
  <si>
    <t>Yuca</t>
  </si>
  <si>
    <t>Musáseas</t>
  </si>
  <si>
    <t xml:space="preserve">Plátano </t>
  </si>
  <si>
    <t>Barahona, grande</t>
  </si>
  <si>
    <t>Ciento</t>
  </si>
  <si>
    <t>Barahona, mediano</t>
  </si>
  <si>
    <t>Cibao, grande</t>
  </si>
  <si>
    <t>Cibao, mediano</t>
  </si>
  <si>
    <t>Maeño, grande</t>
  </si>
  <si>
    <t>Maeño, mediano</t>
  </si>
  <si>
    <t>FHIA -20</t>
  </si>
  <si>
    <t>FHIA -21</t>
  </si>
  <si>
    <t>Guineo Verde</t>
  </si>
  <si>
    <t xml:space="preserve">Leguminosas </t>
  </si>
  <si>
    <t>Gandul</t>
  </si>
  <si>
    <t>Verde en  vaina</t>
  </si>
  <si>
    <t>Habichuela</t>
  </si>
  <si>
    <t>Roja (Yacomelo)</t>
  </si>
  <si>
    <t>Roja (José Beta)</t>
  </si>
  <si>
    <t>Negra</t>
  </si>
  <si>
    <t xml:space="preserve">Blanca            </t>
  </si>
  <si>
    <t>Gira</t>
  </si>
  <si>
    <t>Oleaginosas</t>
  </si>
  <si>
    <t>Coco seco</t>
  </si>
  <si>
    <t>Legumbres-Hortalizas</t>
  </si>
  <si>
    <t>Ajíes</t>
  </si>
  <si>
    <t>Cubanela</t>
  </si>
  <si>
    <t>Morrón</t>
  </si>
  <si>
    <t>Ajo</t>
  </si>
  <si>
    <t>Importado</t>
  </si>
  <si>
    <t>Auyama</t>
  </si>
  <si>
    <t>Berenjena</t>
  </si>
  <si>
    <t>Criolla</t>
  </si>
  <si>
    <t>Cebolla</t>
  </si>
  <si>
    <t>Roja Criolla</t>
  </si>
  <si>
    <t>Roja Importado</t>
  </si>
  <si>
    <t>Zanahoria</t>
  </si>
  <si>
    <t>Cilantro</t>
  </si>
  <si>
    <t>Ancho</t>
  </si>
  <si>
    <t>Ciento(Paq)</t>
  </si>
  <si>
    <t>Espinaca</t>
  </si>
  <si>
    <t>Molondrón</t>
  </si>
  <si>
    <t>Pepino</t>
  </si>
  <si>
    <t>Rabano</t>
  </si>
  <si>
    <t>Vainitas</t>
  </si>
  <si>
    <t xml:space="preserve">Lechuga </t>
  </si>
  <si>
    <t>Mata/Cto.</t>
  </si>
  <si>
    <t>Repollada</t>
  </si>
  <si>
    <t xml:space="preserve">Quintal </t>
  </si>
  <si>
    <t xml:space="preserve">Remolacha </t>
  </si>
  <si>
    <t>Repollo</t>
  </si>
  <si>
    <t>Unidad</t>
  </si>
  <si>
    <t xml:space="preserve">Tomate </t>
  </si>
  <si>
    <t>Ensalada</t>
  </si>
  <si>
    <t>Bugalú</t>
  </si>
  <si>
    <t>Coliflor</t>
  </si>
  <si>
    <t>Brocolis</t>
  </si>
  <si>
    <t>Apio</t>
  </si>
  <si>
    <t>Tayota</t>
  </si>
  <si>
    <t>Frutas</t>
  </si>
  <si>
    <t>Aguacate</t>
  </si>
  <si>
    <t xml:space="preserve"> Criollo, grande         </t>
  </si>
  <si>
    <t>Semil 34, grande</t>
  </si>
  <si>
    <t xml:space="preserve">Lechosa </t>
  </si>
  <si>
    <t>Maradol, grande</t>
  </si>
  <si>
    <t>Maradol, mediana</t>
  </si>
  <si>
    <t>Maradol, pequeña</t>
  </si>
  <si>
    <t>Red Lady, grande</t>
  </si>
  <si>
    <t>Red Lady, mediana</t>
  </si>
  <si>
    <t>Red Lady, pequeña</t>
  </si>
  <si>
    <t xml:space="preserve">Guineo Maduro                </t>
  </si>
  <si>
    <t>Limón</t>
  </si>
  <si>
    <t>Agrio</t>
  </si>
  <si>
    <t>Persa</t>
  </si>
  <si>
    <t>Melón</t>
  </si>
  <si>
    <t xml:space="preserve">Cantaloupe, grande                          </t>
  </si>
  <si>
    <t xml:space="preserve">Cantaloupe, mediano                     </t>
  </si>
  <si>
    <t>Naranja</t>
  </si>
  <si>
    <t>Agria</t>
  </si>
  <si>
    <t>Dulce</t>
  </si>
  <si>
    <t xml:space="preserve">Piña </t>
  </si>
  <si>
    <t>MD2, grande</t>
  </si>
  <si>
    <t>Cayena Lisa, grande</t>
  </si>
  <si>
    <t>Zapote</t>
  </si>
  <si>
    <t xml:space="preserve">Chinola             </t>
  </si>
  <si>
    <t xml:space="preserve">Cereza </t>
  </si>
  <si>
    <t>Cubeta</t>
  </si>
  <si>
    <t>Sandia Fonda</t>
  </si>
  <si>
    <t>Grande</t>
  </si>
  <si>
    <t>Mediana</t>
  </si>
  <si>
    <t>Pequeña</t>
  </si>
  <si>
    <t>Unuidad</t>
  </si>
  <si>
    <t xml:space="preserve"> Keitt, grande, primera</t>
  </si>
  <si>
    <t>Yamaguí, grande, primera</t>
  </si>
  <si>
    <t>Avícolas y Pecuarios</t>
  </si>
  <si>
    <t xml:space="preserve">Carne </t>
  </si>
  <si>
    <t>Res banda</t>
  </si>
  <si>
    <t>Cerdo banda</t>
  </si>
  <si>
    <t>Pollo</t>
  </si>
  <si>
    <t>Procesado</t>
  </si>
  <si>
    <t>Vivo</t>
  </si>
  <si>
    <t>Huevo granja</t>
  </si>
  <si>
    <t xml:space="preserve">              Elaborado en la División de Captura y Análisis de Precios, del Departamento de Economía Agropecuaria y Estadísticas.</t>
  </si>
  <si>
    <t>Mango</t>
  </si>
  <si>
    <t>M   E   S   E   S</t>
  </si>
  <si>
    <t>Grano seco</t>
  </si>
  <si>
    <t>Gustoso</t>
  </si>
  <si>
    <t>Cachucha</t>
  </si>
  <si>
    <t>China</t>
  </si>
  <si>
    <t xml:space="preserve">Total             Promedio </t>
  </si>
  <si>
    <t>Coco de Agua</t>
  </si>
  <si>
    <t>FUENTE: Ministerio de Agricultura, Informes Mensuales de Precios de las Unidades Regionales de Planificación y Economía (URPEs), 2023</t>
  </si>
  <si>
    <t>ABRIL</t>
  </si>
  <si>
    <t>Criollo</t>
  </si>
  <si>
    <t>Carla</t>
  </si>
  <si>
    <t>Toronja</t>
  </si>
  <si>
    <t>MAYO</t>
  </si>
  <si>
    <t>JUNIO</t>
  </si>
  <si>
    <t>JULIO</t>
  </si>
  <si>
    <t>Gota de Oro, grande</t>
  </si>
  <si>
    <t>Popenoe</t>
  </si>
  <si>
    <t>Puntica, grande</t>
  </si>
  <si>
    <t>AGOSTO</t>
  </si>
  <si>
    <t>SEPT.</t>
  </si>
  <si>
    <t>OCT.</t>
  </si>
  <si>
    <t>Tommy Atkins, grande</t>
  </si>
  <si>
    <t>Precios Promedios Mensual en Regionales Agropecuarias a Nivel Mayorista, Enero-Noviembre 2023 (En RD$)</t>
  </si>
  <si>
    <t>NOV.</t>
  </si>
  <si>
    <t>Cilantrico</t>
  </si>
  <si>
    <t>FUENTE: Ministerio de Agricultura, Informes Mensuales de Precios de las Unidades Regionales de Planificación y Economía (URPEs), 2025</t>
  </si>
  <si>
    <t xml:space="preserve"> Banilejo, grande, primera</t>
  </si>
  <si>
    <t>Precios Promedios Mensual en Regionales Agropecuarias a Nivel Mayorista, enero-diciembre 2025 (En RD$)</t>
  </si>
  <si>
    <t>DIC.</t>
  </si>
  <si>
    <t>Seco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</si>
</sst>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Korinna BT"/>
    </font>
    <font>
      <b/>
      <sz val="8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8"/>
      <name val="Arial"/>
      <family val="2"/>
    </font>
    <font>
      <b/>
      <sz val="11"/>
      <color theme="4" tint="-0.499984740745262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Korinna BT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1">
    <xf numFmtId="0" fontId="0" fillId="0" borderId="0" xfId="0"/>
    <xf numFmtId="0" fontId="3" fillId="2" borderId="0" xfId="0" applyFont="1" applyFill="1" applyAlignment="1">
      <alignment horizontal="left"/>
    </xf>
    <xf numFmtId="2" fontId="4" fillId="2" borderId="0" xfId="0" applyNumberFormat="1" applyFont="1" applyFill="1"/>
    <xf numFmtId="2" fontId="4" fillId="2" borderId="0" xfId="0" applyNumberFormat="1" applyFont="1" applyFill="1" applyAlignment="1">
      <alignment horizontal="center"/>
    </xf>
    <xf numFmtId="43" fontId="5" fillId="2" borderId="0" xfId="2" applyFont="1" applyFill="1"/>
    <xf numFmtId="0" fontId="3" fillId="2" borderId="0" xfId="0" applyFont="1" applyFill="1"/>
    <xf numFmtId="0" fontId="7" fillId="2" borderId="3" xfId="0" applyFont="1" applyFill="1" applyBorder="1" applyAlignment="1">
      <alignment horizontal="left"/>
    </xf>
    <xf numFmtId="0" fontId="0" fillId="2" borderId="3" xfId="0" applyFill="1" applyBorder="1"/>
    <xf numFmtId="0" fontId="8" fillId="2" borderId="0" xfId="0" applyFont="1" applyFill="1"/>
    <xf numFmtId="0" fontId="0" fillId="2" borderId="0" xfId="0" applyFill="1"/>
    <xf numFmtId="0" fontId="5" fillId="0" borderId="6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43" fontId="5" fillId="2" borderId="6" xfId="2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3" fillId="0" borderId="0" xfId="0" applyFont="1"/>
    <xf numFmtId="0" fontId="10" fillId="2" borderId="6" xfId="0" applyFont="1" applyFill="1" applyBorder="1" applyAlignment="1">
      <alignment horizontal="left"/>
    </xf>
    <xf numFmtId="0" fontId="5" fillId="2" borderId="0" xfId="0" applyFont="1" applyFill="1"/>
    <xf numFmtId="43" fontId="5" fillId="2" borderId="0" xfId="2" applyFont="1" applyFill="1" applyBorder="1"/>
    <xf numFmtId="0" fontId="5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43" fontId="5" fillId="2" borderId="7" xfId="2" applyFont="1" applyFill="1" applyBorder="1"/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43" fontId="5" fillId="0" borderId="0" xfId="2" applyFont="1"/>
    <xf numFmtId="43" fontId="6" fillId="3" borderId="17" xfId="2" applyFont="1" applyFill="1" applyBorder="1" applyAlignment="1">
      <alignment horizontal="center" wrapText="1"/>
    </xf>
    <xf numFmtId="43" fontId="11" fillId="2" borderId="0" xfId="2" applyFont="1" applyFill="1"/>
    <xf numFmtId="43" fontId="9" fillId="2" borderId="0" xfId="2" applyFont="1" applyFill="1" applyBorder="1"/>
    <xf numFmtId="43" fontId="9" fillId="2" borderId="0" xfId="2" applyFont="1" applyFill="1"/>
    <xf numFmtId="43" fontId="5" fillId="2" borderId="0" xfId="0" applyNumberFormat="1" applyFont="1" applyFill="1"/>
    <xf numFmtId="2" fontId="14" fillId="3" borderId="9" xfId="0" applyNumberFormat="1" applyFont="1" applyFill="1" applyBorder="1" applyAlignment="1">
      <alignment horizontal="center" wrapText="1"/>
    </xf>
    <xf numFmtId="43" fontId="17" fillId="0" borderId="6" xfId="1" applyFont="1" applyBorder="1"/>
    <xf numFmtId="43" fontId="5" fillId="2" borderId="6" xfId="2" applyFont="1" applyFill="1" applyBorder="1"/>
    <xf numFmtId="43" fontId="5" fillId="2" borderId="0" xfId="2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43" fontId="17" fillId="0" borderId="5" xfId="1" applyFont="1" applyBorder="1"/>
    <xf numFmtId="43" fontId="6" fillId="3" borderId="19" xfId="2" applyFont="1" applyFill="1" applyBorder="1" applyAlignment="1">
      <alignment horizontal="center" wrapText="1"/>
    </xf>
    <xf numFmtId="43" fontId="19" fillId="2" borderId="0" xfId="2" applyFont="1" applyFill="1"/>
    <xf numFmtId="0" fontId="9" fillId="2" borderId="5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11" fillId="2" borderId="0" xfId="0" applyFont="1" applyFill="1"/>
    <xf numFmtId="0" fontId="11" fillId="2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2" borderId="4" xfId="0" applyFill="1" applyBorder="1"/>
    <xf numFmtId="43" fontId="5" fillId="2" borderId="7" xfId="2" applyFont="1" applyFill="1" applyBorder="1" applyAlignment="1">
      <alignment horizontal="right"/>
    </xf>
    <xf numFmtId="43" fontId="17" fillId="0" borderId="7" xfId="1" applyFont="1" applyBorder="1"/>
    <xf numFmtId="43" fontId="5" fillId="2" borderId="5" xfId="2" applyFont="1" applyFill="1" applyBorder="1" applyAlignment="1">
      <alignment horizontal="right"/>
    </xf>
    <xf numFmtId="43" fontId="5" fillId="2" borderId="3" xfId="2" applyFont="1" applyFill="1" applyBorder="1" applyAlignment="1">
      <alignment horizontal="right"/>
    </xf>
    <xf numFmtId="43" fontId="17" fillId="0" borderId="4" xfId="1" applyFont="1" applyBorder="1"/>
    <xf numFmtId="0" fontId="15" fillId="2" borderId="4" xfId="0" applyFont="1" applyFill="1" applyBorder="1"/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/>
    </xf>
    <xf numFmtId="0" fontId="0" fillId="2" borderId="0" xfId="0" applyFont="1" applyFill="1"/>
    <xf numFmtId="0" fontId="0" fillId="0" borderId="0" xfId="0" applyFont="1"/>
    <xf numFmtId="0" fontId="18" fillId="2" borderId="4" xfId="0" applyFont="1" applyFill="1" applyBorder="1" applyAlignment="1">
      <alignment horizontal="left"/>
    </xf>
    <xf numFmtId="2" fontId="16" fillId="4" borderId="9" xfId="0" applyNumberFormat="1" applyFont="1" applyFill="1" applyBorder="1" applyAlignment="1">
      <alignment horizontal="center" wrapText="1"/>
    </xf>
    <xf numFmtId="43" fontId="20" fillId="4" borderId="17" xfId="2" applyFont="1" applyFill="1" applyBorder="1" applyAlignment="1">
      <alignment horizontal="center" wrapText="1"/>
    </xf>
    <xf numFmtId="43" fontId="20" fillId="4" borderId="19" xfId="2" applyFont="1" applyFill="1" applyBorder="1" applyAlignment="1">
      <alignment horizontal="center" wrapText="1"/>
    </xf>
    <xf numFmtId="0" fontId="1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5" fillId="2" borderId="0" xfId="0" applyFont="1" applyFill="1"/>
    <xf numFmtId="43" fontId="9" fillId="0" borderId="6" xfId="1" applyFont="1" applyBorder="1"/>
    <xf numFmtId="0" fontId="4" fillId="0" borderId="0" xfId="0" applyFont="1" applyAlignment="1">
      <alignment horizontal="center"/>
    </xf>
    <xf numFmtId="0" fontId="11" fillId="2" borderId="10" xfId="0" applyFont="1" applyFill="1" applyBorder="1" applyAlignment="1">
      <alignment horizontal="left" vertical="center" wrapText="1"/>
    </xf>
    <xf numFmtId="0" fontId="0" fillId="2" borderId="3" xfId="0" applyFont="1" applyFill="1" applyBorder="1"/>
    <xf numFmtId="43" fontId="23" fillId="0" borderId="6" xfId="1" applyFont="1" applyBorder="1"/>
    <xf numFmtId="43" fontId="9" fillId="0" borderId="7" xfId="1" applyFont="1" applyBorder="1"/>
    <xf numFmtId="43" fontId="9" fillId="0" borderId="5" xfId="1" applyFont="1" applyBorder="1"/>
    <xf numFmtId="43" fontId="8" fillId="2" borderId="3" xfId="2" applyFont="1" applyFill="1" applyBorder="1" applyAlignment="1">
      <alignment horizontal="right"/>
    </xf>
    <xf numFmtId="43" fontId="9" fillId="2" borderId="4" xfId="1" applyFont="1" applyFill="1" applyBorder="1"/>
    <xf numFmtId="16" fontId="3" fillId="2" borderId="0" xfId="0" applyNumberFormat="1" applyFont="1" applyFill="1"/>
    <xf numFmtId="0" fontId="9" fillId="2" borderId="10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43" fontId="6" fillId="3" borderId="16" xfId="2" applyFont="1" applyFill="1" applyBorder="1" applyAlignment="1">
      <alignment horizontal="center"/>
    </xf>
    <xf numFmtId="43" fontId="6" fillId="3" borderId="15" xfId="2" applyFont="1" applyFill="1" applyBorder="1" applyAlignment="1">
      <alignment horizontal="center"/>
    </xf>
    <xf numFmtId="2" fontId="16" fillId="3" borderId="14" xfId="0" applyNumberFormat="1" applyFont="1" applyFill="1" applyBorder="1" applyAlignment="1">
      <alignment horizontal="center" wrapText="1"/>
    </xf>
    <xf numFmtId="2" fontId="16" fillId="3" borderId="17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2" fontId="13" fillId="3" borderId="18" xfId="0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2" fontId="20" fillId="4" borderId="0" xfId="0" applyNumberFormat="1" applyFont="1" applyFill="1" applyAlignment="1">
      <alignment horizontal="center" vertical="center" wrapText="1"/>
    </xf>
    <xf numFmtId="2" fontId="20" fillId="4" borderId="8" xfId="0" applyNumberFormat="1" applyFont="1" applyFill="1" applyBorder="1" applyAlignment="1">
      <alignment horizontal="center" vertical="center" wrapText="1"/>
    </xf>
    <xf numFmtId="2" fontId="20" fillId="4" borderId="1" xfId="0" applyNumberFormat="1" applyFont="1" applyFill="1" applyBorder="1" applyAlignment="1">
      <alignment horizontal="center" vertical="center" wrapText="1"/>
    </xf>
    <xf numFmtId="2" fontId="20" fillId="4" borderId="9" xfId="0" applyNumberFormat="1" applyFont="1" applyFill="1" applyBorder="1" applyAlignment="1">
      <alignment horizontal="center" vertical="center" wrapText="1"/>
    </xf>
    <xf numFmtId="2" fontId="22" fillId="4" borderId="18" xfId="0" applyNumberFormat="1" applyFont="1" applyFill="1" applyBorder="1" applyAlignment="1">
      <alignment horizontal="center"/>
    </xf>
    <xf numFmtId="2" fontId="16" fillId="4" borderId="14" xfId="0" applyNumberFormat="1" applyFont="1" applyFill="1" applyBorder="1" applyAlignment="1">
      <alignment horizontal="center" wrapText="1"/>
    </xf>
    <xf numFmtId="2" fontId="16" fillId="4" borderId="17" xfId="0" applyNumberFormat="1" applyFont="1" applyFill="1" applyBorder="1" applyAlignment="1">
      <alignment horizontal="center" wrapText="1"/>
    </xf>
  </cellXfs>
  <cellStyles count="3">
    <cellStyle name="Millares 12" xfId="2" xr:uid="{00000000-0005-0000-0000-000000000000}"/>
    <cellStyle name="Millares 3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158673</xdr:colOff>
      <xdr:row>0</xdr:row>
      <xdr:rowOff>202406</xdr:rowOff>
    </xdr:from>
    <xdr:to>
      <xdr:col>1</xdr:col>
      <xdr:colOff>369094</xdr:colOff>
      <xdr:row>1</xdr:row>
      <xdr:rowOff>481014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73" y="202406"/>
          <a:ext cx="1270077" cy="478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196320</xdr:colOff>
      <xdr:row>27</xdr:row>
      <xdr:rowOff>217714</xdr:rowOff>
    </xdr:from>
    <xdr:ext cx="1363399" cy="52342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20" y="7432902"/>
          <a:ext cx="1363399" cy="523422"/>
        </a:xfrm>
        <a:prstGeom prst="rect">
          <a:avLst/>
        </a:prstGeom>
        <a:noFill/>
      </xdr:spPr>
    </xdr:pic>
    <xdr:clientData/>
  </xdr:oneCellAnchor>
  <xdr:oneCellAnchor>
    <xdr:from>
      <xdr:col>0</xdr:col>
      <xdr:colOff>365653</xdr:colOff>
      <xdr:row>53</xdr:row>
      <xdr:rowOff>214311</xdr:rowOff>
    </xdr:from>
    <xdr:ext cx="1420284" cy="562021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53" y="14430374"/>
          <a:ext cx="1420284" cy="562021"/>
        </a:xfrm>
        <a:prstGeom prst="rect">
          <a:avLst/>
        </a:prstGeom>
        <a:noFill/>
      </xdr:spPr>
    </xdr:pic>
    <xdr:clientData/>
  </xdr:oneCellAnchor>
  <xdr:oneCellAnchor>
    <xdr:from>
      <xdr:col>0</xdr:col>
      <xdr:colOff>135921</xdr:colOff>
      <xdr:row>77</xdr:row>
      <xdr:rowOff>226217</xdr:rowOff>
    </xdr:from>
    <xdr:ext cx="1399986" cy="553668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" y="21228842"/>
          <a:ext cx="1399986" cy="5536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202406</xdr:colOff>
      <xdr:row>105</xdr:row>
      <xdr:rowOff>83342</xdr:rowOff>
    </xdr:from>
    <xdr:ext cx="1386417" cy="541385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29122686"/>
          <a:ext cx="1386417" cy="54138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106285</xdr:colOff>
      <xdr:row>0</xdr:row>
      <xdr:rowOff>152400</xdr:rowOff>
    </xdr:from>
    <xdr:to>
      <xdr:col>1</xdr:col>
      <xdr:colOff>35718</xdr:colOff>
      <xdr:row>1</xdr:row>
      <xdr:rowOff>438150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85" y="152400"/>
          <a:ext cx="986708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83345</xdr:colOff>
      <xdr:row>26</xdr:row>
      <xdr:rowOff>181996</xdr:rowOff>
    </xdr:from>
    <xdr:ext cx="1273968" cy="52342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5" y="7630546"/>
          <a:ext cx="1273968" cy="523422"/>
        </a:xfrm>
        <a:prstGeom prst="rect">
          <a:avLst/>
        </a:prstGeom>
        <a:noFill/>
      </xdr:spPr>
    </xdr:pic>
    <xdr:clientData/>
  </xdr:oneCellAnchor>
  <xdr:oneCellAnchor>
    <xdr:from>
      <xdr:col>0</xdr:col>
      <xdr:colOff>79904</xdr:colOff>
      <xdr:row>52</xdr:row>
      <xdr:rowOff>154781</xdr:rowOff>
    </xdr:from>
    <xdr:ext cx="1289314" cy="526304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4" y="14642306"/>
          <a:ext cx="1289314" cy="526304"/>
        </a:xfrm>
        <a:prstGeom prst="rect">
          <a:avLst/>
        </a:prstGeom>
        <a:noFill/>
      </xdr:spPr>
    </xdr:pic>
    <xdr:clientData/>
  </xdr:oneCellAnchor>
  <xdr:oneCellAnchor>
    <xdr:from>
      <xdr:col>0</xdr:col>
      <xdr:colOff>100202</xdr:colOff>
      <xdr:row>77</xdr:row>
      <xdr:rowOff>154780</xdr:rowOff>
    </xdr:from>
    <xdr:ext cx="1542862" cy="589388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2" y="21595555"/>
          <a:ext cx="1542862" cy="589388"/>
        </a:xfrm>
        <a:prstGeom prst="rect">
          <a:avLst/>
        </a:prstGeom>
        <a:noFill/>
      </xdr:spPr>
    </xdr:pic>
    <xdr:clientData/>
  </xdr:oneCellAnchor>
  <xdr:oneCellAnchor>
    <xdr:from>
      <xdr:col>0</xdr:col>
      <xdr:colOff>412750</xdr:colOff>
      <xdr:row>104</xdr:row>
      <xdr:rowOff>179917</xdr:rowOff>
    </xdr:from>
    <xdr:ext cx="910167" cy="57578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535967"/>
          <a:ext cx="910167" cy="575780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ivera.AGRICULTURA.000/Desktop/Carpeta%20Precios%20Regionales%20ESCRITORIO/Carpeta%20Precios%20Regionales%20Semanales/Regionales%202025/12.-%20Mayorista%20regional%20dic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Norte "/>
      <sheetName val="NORDESTE "/>
      <sheetName val="CENTRAL"/>
      <sheetName val="NOROESTE  "/>
      <sheetName val="NORCENTRAL"/>
      <sheetName val="SUROESTE "/>
      <sheetName val="SUR"/>
      <sheetName val="ESTE "/>
      <sheetName val="PRIMERA SEMANA "/>
      <sheetName val="SEGUNDA SEMANA"/>
      <sheetName val="TERCERA SEMANA"/>
      <sheetName val="CUARTA SEMANA "/>
      <sheetName val="Quinta SEMANA "/>
      <sheetName val="Mens Reg CALCULO"/>
      <sheetName val="Comparativo SD-URPE"/>
      <sheetName val="regional final "/>
      <sheetName val="Pormedio Mensual "/>
      <sheetName val="Prom. Mens. Pub"/>
      <sheetName val="Regional Pub"/>
      <sheetName val="regional por año  2020"/>
      <sheetName val="Hoja1"/>
      <sheetName val="2017-2024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9">
          <cell r="C9">
            <v>2380.8000000000002</v>
          </cell>
          <cell r="D9">
            <v>2379.1999999999998</v>
          </cell>
          <cell r="E9">
            <v>2467.1999999999998</v>
          </cell>
          <cell r="F9">
            <v>2437.6</v>
          </cell>
          <cell r="G9">
            <v>2464</v>
          </cell>
          <cell r="H9">
            <v>2604</v>
          </cell>
          <cell r="I9">
            <v>2526.4</v>
          </cell>
          <cell r="J9">
            <v>2565</v>
          </cell>
          <cell r="K9">
            <v>2565</v>
          </cell>
          <cell r="L9">
            <v>2565</v>
          </cell>
          <cell r="M9">
            <v>2759.666666666667</v>
          </cell>
          <cell r="N9">
            <v>2580</v>
          </cell>
        </row>
        <row r="10">
          <cell r="C10">
            <v>2793.3333333333335</v>
          </cell>
          <cell r="D10">
            <v>2873.3333333333335</v>
          </cell>
          <cell r="E10">
            <v>2980</v>
          </cell>
          <cell r="F10">
            <v>3147.1428571428573</v>
          </cell>
          <cell r="G10">
            <v>3029.2857142857142</v>
          </cell>
          <cell r="H10">
            <v>3063.5714285714284</v>
          </cell>
          <cell r="I10">
            <v>2993.7142857142858</v>
          </cell>
          <cell r="J10">
            <v>3034</v>
          </cell>
          <cell r="K10">
            <v>3030.666666666667</v>
          </cell>
          <cell r="L10">
            <v>3048</v>
          </cell>
          <cell r="M10">
            <v>3266.6666666666665</v>
          </cell>
          <cell r="N10">
            <v>2878</v>
          </cell>
        </row>
        <row r="11">
          <cell r="C11">
            <v>3480.3333333333335</v>
          </cell>
          <cell r="D11">
            <v>3595.3571428571427</v>
          </cell>
          <cell r="E11">
            <v>3597.8571428571427</v>
          </cell>
          <cell r="F11">
            <v>3747.5</v>
          </cell>
          <cell r="G11">
            <v>3705.8333333333335</v>
          </cell>
          <cell r="H11">
            <v>3691.25</v>
          </cell>
          <cell r="I11">
            <v>3732.1428571428573</v>
          </cell>
          <cell r="J11">
            <v>3872.5</v>
          </cell>
          <cell r="K11">
            <v>3742</v>
          </cell>
          <cell r="L11">
            <v>3857</v>
          </cell>
          <cell r="M11">
            <v>3848.5416666666665</v>
          </cell>
          <cell r="N11">
            <v>3593.3333333333335</v>
          </cell>
        </row>
        <row r="12">
          <cell r="C12">
            <v>1806.4285714285713</v>
          </cell>
          <cell r="D12">
            <v>1769.2857142857142</v>
          </cell>
          <cell r="E12">
            <v>1805.7142857142858</v>
          </cell>
          <cell r="F12">
            <v>1777.1428571428571</v>
          </cell>
          <cell r="G12">
            <v>1787.5</v>
          </cell>
          <cell r="H12">
            <v>1771.4285714285713</v>
          </cell>
          <cell r="I12">
            <v>1867.8571428571429</v>
          </cell>
          <cell r="J12">
            <v>1908.3333333333333</v>
          </cell>
          <cell r="K12">
            <v>1910.4166666666667</v>
          </cell>
          <cell r="L12">
            <v>1918.3333333333333</v>
          </cell>
          <cell r="M12">
            <v>1831.25</v>
          </cell>
          <cell r="N12">
            <v>1915</v>
          </cell>
        </row>
        <row r="14">
          <cell r="C14">
            <v>2018.3333333333333</v>
          </cell>
          <cell r="D14">
            <v>2083.3333333333335</v>
          </cell>
          <cell r="E14">
            <v>1979.1666666666667</v>
          </cell>
          <cell r="F14">
            <v>1793.3333333333333</v>
          </cell>
          <cell r="G14">
            <v>1900</v>
          </cell>
          <cell r="H14">
            <v>1906.1111111111111</v>
          </cell>
          <cell r="I14">
            <v>1756.6666666666667</v>
          </cell>
          <cell r="J14">
            <v>1830</v>
          </cell>
          <cell r="K14">
            <v>1981.6666666666665</v>
          </cell>
          <cell r="L14">
            <v>1995</v>
          </cell>
          <cell r="M14">
            <v>1882.7380952380952</v>
          </cell>
          <cell r="N14">
            <v>1950.7142857142858</v>
          </cell>
        </row>
        <row r="15">
          <cell r="C15">
            <v>5856.666666666667</v>
          </cell>
          <cell r="D15">
            <v>5920.1388888888878</v>
          </cell>
          <cell r="E15">
            <v>5480</v>
          </cell>
          <cell r="F15">
            <v>4660</v>
          </cell>
          <cell r="G15">
            <v>4591.666666666667</v>
          </cell>
          <cell r="H15">
            <v>4872.2222222222217</v>
          </cell>
          <cell r="I15">
            <v>5347.5</v>
          </cell>
          <cell r="J15">
            <v>5385</v>
          </cell>
          <cell r="K15">
            <v>5560</v>
          </cell>
          <cell r="L15">
            <v>4615</v>
          </cell>
          <cell r="M15">
            <v>3970</v>
          </cell>
          <cell r="N15">
            <v>4710.7142857142853</v>
          </cell>
        </row>
        <row r="16">
          <cell r="C16">
            <v>3446.7332667332666</v>
          </cell>
          <cell r="D16">
            <v>3428.508991008991</v>
          </cell>
          <cell r="E16">
            <v>3442.9695304695306</v>
          </cell>
          <cell r="F16">
            <v>2518.611388611389</v>
          </cell>
          <cell r="G16">
            <v>1790.5677655677653</v>
          </cell>
          <cell r="H16">
            <v>1969.2307692307693</v>
          </cell>
          <cell r="I16">
            <v>2214.5629370629367</v>
          </cell>
          <cell r="J16">
            <v>2355.2593240093242</v>
          </cell>
          <cell r="K16">
            <v>2471.4452214452213</v>
          </cell>
          <cell r="L16">
            <v>2781.0256410256407</v>
          </cell>
          <cell r="M16">
            <v>2839.2607392607392</v>
          </cell>
          <cell r="N16">
            <v>2916.906426906427</v>
          </cell>
        </row>
        <row r="17">
          <cell r="C17">
            <v>6825</v>
          </cell>
          <cell r="D17">
            <v>6833.333333333333</v>
          </cell>
          <cell r="E17">
            <v>6541.666666666667</v>
          </cell>
          <cell r="F17">
            <v>5870</v>
          </cell>
          <cell r="G17">
            <v>5008.333333333333</v>
          </cell>
          <cell r="H17">
            <v>3696.25</v>
          </cell>
          <cell r="I17">
            <v>6260</v>
          </cell>
          <cell r="J17">
            <v>6708.333333333333</v>
          </cell>
          <cell r="K17">
            <v>6575</v>
          </cell>
          <cell r="L17">
            <v>6473.333333333333</v>
          </cell>
          <cell r="M17">
            <v>5881.25</v>
          </cell>
          <cell r="N17">
            <v>6375</v>
          </cell>
        </row>
        <row r="18">
          <cell r="C18">
            <v>5784</v>
          </cell>
          <cell r="D18">
            <v>5562.5</v>
          </cell>
          <cell r="E18">
            <v>5568.75</v>
          </cell>
          <cell r="F18">
            <v>5395</v>
          </cell>
          <cell r="G18">
            <v>4725</v>
          </cell>
          <cell r="H18">
            <v>4588.8888888888887</v>
          </cell>
          <cell r="I18">
            <v>4863.333333333333</v>
          </cell>
          <cell r="J18">
            <v>4480</v>
          </cell>
          <cell r="K18">
            <v>4543.333333333333</v>
          </cell>
          <cell r="L18">
            <v>4800</v>
          </cell>
          <cell r="M18">
            <v>5220.833333333333</v>
          </cell>
          <cell r="N18">
            <v>5828</v>
          </cell>
        </row>
        <row r="19">
          <cell r="C19">
            <v>4365.2777777777783</v>
          </cell>
          <cell r="D19">
            <v>4158.333333333333</v>
          </cell>
          <cell r="E19">
            <v>3775</v>
          </cell>
          <cell r="F19">
            <v>3448</v>
          </cell>
          <cell r="G19">
            <v>3929.1666666666665</v>
          </cell>
          <cell r="H19">
            <v>3912.5</v>
          </cell>
          <cell r="I19">
            <v>3980</v>
          </cell>
          <cell r="J19">
            <v>4085</v>
          </cell>
          <cell r="K19">
            <v>4106.666666666667</v>
          </cell>
          <cell r="L19">
            <v>3800</v>
          </cell>
          <cell r="M19">
            <v>3391.6666666666665</v>
          </cell>
          <cell r="N19">
            <v>3425</v>
          </cell>
        </row>
        <row r="20">
          <cell r="C20">
            <v>1838</v>
          </cell>
          <cell r="D20">
            <v>1381.25</v>
          </cell>
          <cell r="E20">
            <v>1293.3333333333335</v>
          </cell>
          <cell r="F20">
            <v>1348</v>
          </cell>
          <cell r="G20">
            <v>1427.5</v>
          </cell>
          <cell r="H20">
            <v>1323.6111111111111</v>
          </cell>
          <cell r="I20">
            <v>1413.3333333333333</v>
          </cell>
          <cell r="J20">
            <v>1765</v>
          </cell>
          <cell r="K20">
            <v>2080</v>
          </cell>
          <cell r="L20">
            <v>2186</v>
          </cell>
          <cell r="M20">
            <v>2175</v>
          </cell>
          <cell r="N20">
            <v>2298.5714285714284</v>
          </cell>
        </row>
        <row r="22">
          <cell r="C22">
            <v>1592</v>
          </cell>
          <cell r="D22">
            <v>1677.0833333333333</v>
          </cell>
          <cell r="E22">
            <v>1543.75</v>
          </cell>
          <cell r="F22">
            <v>1450</v>
          </cell>
          <cell r="G22">
            <v>1393.75</v>
          </cell>
          <cell r="H22">
            <v>1454.1666666666667</v>
          </cell>
          <cell r="I22">
            <v>1431.25</v>
          </cell>
          <cell r="J22">
            <v>1438.8888888888889</v>
          </cell>
          <cell r="K22">
            <v>1352.7777777777778</v>
          </cell>
          <cell r="L22">
            <v>1558.3333333333333</v>
          </cell>
          <cell r="M22">
            <v>1541.6666666666667</v>
          </cell>
          <cell r="N22">
            <v>1952.7777777777776</v>
          </cell>
        </row>
        <row r="23">
          <cell r="C23">
            <v>1046.6666666666667</v>
          </cell>
          <cell r="D23">
            <v>1091.6666666666667</v>
          </cell>
          <cell r="E23">
            <v>1008.3333333333334</v>
          </cell>
          <cell r="F23">
            <v>960</v>
          </cell>
          <cell r="G23">
            <v>825</v>
          </cell>
          <cell r="H23">
            <v>925</v>
          </cell>
          <cell r="I23">
            <v>843.75</v>
          </cell>
          <cell r="J23">
            <v>1050</v>
          </cell>
          <cell r="K23">
            <v>1158.3333333333333</v>
          </cell>
          <cell r="L23">
            <v>1407.5</v>
          </cell>
          <cell r="M23">
            <v>1052.7777777777778</v>
          </cell>
          <cell r="N23">
            <v>1333.3333333333333</v>
          </cell>
        </row>
        <row r="24">
          <cell r="C24">
            <v>1150</v>
          </cell>
          <cell r="D24">
            <v>1506.25</v>
          </cell>
          <cell r="E24">
            <v>1175</v>
          </cell>
          <cell r="F24">
            <v>800</v>
          </cell>
          <cell r="G24">
            <v>831.25</v>
          </cell>
          <cell r="H24">
            <v>718.75</v>
          </cell>
          <cell r="I24">
            <v>700</v>
          </cell>
          <cell r="J24">
            <v>1031.25</v>
          </cell>
          <cell r="K24">
            <v>1118.75</v>
          </cell>
          <cell r="L24">
            <v>1370</v>
          </cell>
          <cell r="M24">
            <v>1958.3333333333333</v>
          </cell>
          <cell r="N24">
            <v>2080</v>
          </cell>
        </row>
        <row r="25">
          <cell r="C25">
            <v>700</v>
          </cell>
          <cell r="D25">
            <v>1237.5</v>
          </cell>
          <cell r="E25">
            <v>893.75</v>
          </cell>
          <cell r="F25">
            <v>600</v>
          </cell>
          <cell r="G25">
            <v>575</v>
          </cell>
          <cell r="H25">
            <v>425</v>
          </cell>
          <cell r="I25">
            <v>530</v>
          </cell>
          <cell r="J25">
            <v>600</v>
          </cell>
          <cell r="K25">
            <v>650</v>
          </cell>
          <cell r="L25">
            <v>1100</v>
          </cell>
          <cell r="M25">
            <v>1500</v>
          </cell>
          <cell r="N25">
            <v>1480</v>
          </cell>
        </row>
        <row r="26">
          <cell r="C26">
            <v>1850</v>
          </cell>
          <cell r="D26">
            <v>1750</v>
          </cell>
          <cell r="E26">
            <v>1750</v>
          </cell>
          <cell r="F26">
            <v>2120</v>
          </cell>
          <cell r="G26">
            <v>1800</v>
          </cell>
          <cell r="H26">
            <v>1875</v>
          </cell>
          <cell r="I26">
            <v>1400</v>
          </cell>
          <cell r="K26">
            <v>1425</v>
          </cell>
          <cell r="L26">
            <v>1440</v>
          </cell>
          <cell r="M26">
            <v>1725</v>
          </cell>
          <cell r="N26">
            <v>2300</v>
          </cell>
        </row>
        <row r="28">
          <cell r="C28">
            <v>598.33333333333337</v>
          </cell>
          <cell r="D28">
            <v>598.95833333333337</v>
          </cell>
          <cell r="E28">
            <v>531.25</v>
          </cell>
          <cell r="F28">
            <v>320</v>
          </cell>
          <cell r="G28">
            <v>337.5</v>
          </cell>
          <cell r="H28">
            <v>325</v>
          </cell>
          <cell r="I28">
            <v>366.25</v>
          </cell>
          <cell r="J28">
            <v>450</v>
          </cell>
          <cell r="K28">
            <v>575</v>
          </cell>
          <cell r="L28">
            <v>706.66666666666663</v>
          </cell>
          <cell r="M28">
            <v>840.625</v>
          </cell>
          <cell r="N28">
            <v>1112.5</v>
          </cell>
        </row>
        <row r="29">
          <cell r="C29">
            <v>600</v>
          </cell>
          <cell r="D29">
            <v>568.75</v>
          </cell>
          <cell r="E29">
            <v>531.25</v>
          </cell>
          <cell r="F29">
            <v>290</v>
          </cell>
          <cell r="G29">
            <v>2187.5</v>
          </cell>
          <cell r="H29">
            <v>356.25</v>
          </cell>
          <cell r="I29">
            <v>395</v>
          </cell>
          <cell r="J29">
            <v>512.5</v>
          </cell>
          <cell r="K29">
            <v>625</v>
          </cell>
          <cell r="L29">
            <v>870</v>
          </cell>
          <cell r="M29">
            <v>562.5</v>
          </cell>
          <cell r="N29">
            <v>755</v>
          </cell>
        </row>
        <row r="30">
          <cell r="C30">
            <v>330.09259259259255</v>
          </cell>
          <cell r="D30">
            <v>330.90277777777777</v>
          </cell>
          <cell r="E30">
            <v>312.5</v>
          </cell>
          <cell r="F30">
            <v>286.33333333333337</v>
          </cell>
          <cell r="G30">
            <v>291.66666666666669</v>
          </cell>
          <cell r="H30">
            <v>278.7037037037037</v>
          </cell>
          <cell r="I30">
            <v>288.19444444444446</v>
          </cell>
          <cell r="J30">
            <v>307.5</v>
          </cell>
          <cell r="K30">
            <v>351.25000000000006</v>
          </cell>
          <cell r="L30">
            <v>376.50000000000006</v>
          </cell>
          <cell r="M30">
            <v>422.91666666666669</v>
          </cell>
          <cell r="N30">
            <v>451.54761904761909</v>
          </cell>
        </row>
        <row r="32">
          <cell r="C32">
            <v>4380</v>
          </cell>
          <cell r="D32">
            <v>3850</v>
          </cell>
          <cell r="E32">
            <v>4081.25</v>
          </cell>
          <cell r="F32">
            <v>4162</v>
          </cell>
          <cell r="G32">
            <v>4220</v>
          </cell>
          <cell r="H32">
            <v>4280</v>
          </cell>
          <cell r="I32">
            <v>4249</v>
          </cell>
          <cell r="J32">
            <v>4308.333333333333</v>
          </cell>
          <cell r="K32">
            <v>4108.333333333333</v>
          </cell>
          <cell r="L32">
            <v>3960</v>
          </cell>
          <cell r="M32">
            <v>3765</v>
          </cell>
          <cell r="N32">
            <v>4271</v>
          </cell>
        </row>
        <row r="33">
          <cell r="C33">
            <v>5400</v>
          </cell>
          <cell r="D33">
            <v>5400</v>
          </cell>
          <cell r="E33">
            <v>4975</v>
          </cell>
          <cell r="F33">
            <v>6256.666666666667</v>
          </cell>
          <cell r="G33">
            <v>6458.333333333333</v>
          </cell>
          <cell r="H33">
            <v>8750.8928571428569</v>
          </cell>
          <cell r="I33">
            <v>7473.7142857142853</v>
          </cell>
          <cell r="J33">
            <v>8326.1904761904752</v>
          </cell>
          <cell r="K33">
            <v>7469.6428571428569</v>
          </cell>
          <cell r="L33">
            <v>7419.6428571428569</v>
          </cell>
          <cell r="M33">
            <v>5126.1904761904761</v>
          </cell>
          <cell r="N33">
            <v>5293.8095238095239</v>
          </cell>
        </row>
        <row r="34">
          <cell r="C34">
            <v>5740</v>
          </cell>
          <cell r="D34">
            <v>5670.833333333333</v>
          </cell>
          <cell r="E34">
            <v>5912.5</v>
          </cell>
          <cell r="F34">
            <v>6020</v>
          </cell>
          <cell r="G34">
            <v>6029.166666666667</v>
          </cell>
          <cell r="H34">
            <v>6116.666666666667</v>
          </cell>
          <cell r="I34">
            <v>6040</v>
          </cell>
          <cell r="J34">
            <v>6050</v>
          </cell>
          <cell r="K34">
            <v>5706.6666666666661</v>
          </cell>
          <cell r="L34">
            <v>5668</v>
          </cell>
          <cell r="M34">
            <v>6111.1111111111104</v>
          </cell>
          <cell r="N34">
            <v>6448.333333333333</v>
          </cell>
        </row>
        <row r="35">
          <cell r="C35">
            <v>6651.5714285714284</v>
          </cell>
          <cell r="D35">
            <v>6595.7142857142853</v>
          </cell>
          <cell r="E35">
            <v>6779.6428571428569</v>
          </cell>
          <cell r="F35">
            <v>6772.1428571428569</v>
          </cell>
          <cell r="G35">
            <v>6700</v>
          </cell>
          <cell r="H35">
            <v>6500</v>
          </cell>
          <cell r="I35">
            <v>6271.666666666667</v>
          </cell>
          <cell r="J35">
            <v>6280</v>
          </cell>
          <cell r="K35">
            <v>5886.6666666666661</v>
          </cell>
          <cell r="L35">
            <v>5872</v>
          </cell>
          <cell r="M35">
            <v>6261.1111111111104</v>
          </cell>
          <cell r="N35">
            <v>7009.6428571428569</v>
          </cell>
        </row>
        <row r="36">
          <cell r="C36">
            <v>4866.4285714285716</v>
          </cell>
          <cell r="D36">
            <v>4981.4285714285716</v>
          </cell>
          <cell r="E36">
            <v>5038.5714285714284</v>
          </cell>
          <cell r="F36">
            <v>4740</v>
          </cell>
          <cell r="G36">
            <v>4628.5714285714284</v>
          </cell>
          <cell r="H36">
            <v>4789.2857142857147</v>
          </cell>
          <cell r="I36">
            <v>4742.8571428571431</v>
          </cell>
          <cell r="J36">
            <v>4337.5</v>
          </cell>
          <cell r="K36">
            <v>4133.333333333333</v>
          </cell>
          <cell r="L36">
            <v>4149.4444444444443</v>
          </cell>
          <cell r="M36">
            <v>4389.2857142857147</v>
          </cell>
          <cell r="N36">
            <v>4041.9285714285716</v>
          </cell>
        </row>
        <row r="37">
          <cell r="C37">
            <v>4753.333333333333</v>
          </cell>
          <cell r="D37">
            <v>4679.166666666667</v>
          </cell>
          <cell r="E37">
            <v>4795.833333333333</v>
          </cell>
          <cell r="F37">
            <v>4872</v>
          </cell>
          <cell r="G37">
            <v>5045</v>
          </cell>
          <cell r="H37">
            <v>5135</v>
          </cell>
          <cell r="I37">
            <v>5104</v>
          </cell>
          <cell r="J37">
            <v>5012.5</v>
          </cell>
          <cell r="K37">
            <v>4304.1666666666661</v>
          </cell>
          <cell r="L37">
            <v>4427.5</v>
          </cell>
          <cell r="M37">
            <v>5020</v>
          </cell>
          <cell r="N37">
            <v>4840</v>
          </cell>
        </row>
        <row r="38">
          <cell r="C38">
            <v>4575.833333333333</v>
          </cell>
          <cell r="D38">
            <v>4633.333333333333</v>
          </cell>
          <cell r="E38">
            <v>4641.666666666667</v>
          </cell>
          <cell r="F38">
            <v>4668.333333333333</v>
          </cell>
          <cell r="G38">
            <v>4695.833333333333</v>
          </cell>
          <cell r="H38">
            <v>4870.833333333333</v>
          </cell>
          <cell r="I38">
            <v>4684.166666666667</v>
          </cell>
          <cell r="J38">
            <v>4750</v>
          </cell>
          <cell r="K38">
            <v>4620</v>
          </cell>
          <cell r="L38">
            <v>4684</v>
          </cell>
          <cell r="M38">
            <v>5241.666666666667</v>
          </cell>
          <cell r="N38">
            <v>4497.7777777777783</v>
          </cell>
        </row>
        <row r="40">
          <cell r="C40">
            <v>4858.333333333333</v>
          </cell>
          <cell r="D40">
            <v>4770</v>
          </cell>
          <cell r="E40">
            <v>4880</v>
          </cell>
          <cell r="F40">
            <v>4982</v>
          </cell>
          <cell r="G40">
            <v>5065</v>
          </cell>
          <cell r="H40">
            <v>4946.4285714285716</v>
          </cell>
          <cell r="I40">
            <v>5058.333333333333</v>
          </cell>
          <cell r="J40">
            <v>5166.666666666667</v>
          </cell>
          <cell r="K40">
            <v>5601.3888888888896</v>
          </cell>
          <cell r="L40">
            <v>5833.333333333333</v>
          </cell>
          <cell r="M40">
            <v>4645.833333333333</v>
          </cell>
          <cell r="N40">
            <v>5383.333333333333</v>
          </cell>
        </row>
        <row r="42">
          <cell r="C42">
            <v>3606.484848484849</v>
          </cell>
          <cell r="D42">
            <v>3385.1010101010102</v>
          </cell>
          <cell r="E42">
            <v>3730.5555555555561</v>
          </cell>
          <cell r="F42">
            <v>3047.4891774891776</v>
          </cell>
          <cell r="G42">
            <v>2593.7229437229439</v>
          </cell>
          <cell r="H42">
            <v>2589.177489177489</v>
          </cell>
          <cell r="I42">
            <v>2209.1558441558441</v>
          </cell>
          <cell r="J42">
            <v>2930.30303030303</v>
          </cell>
          <cell r="K42">
            <v>2773.2323232323233</v>
          </cell>
          <cell r="L42">
            <v>2992.121212121212</v>
          </cell>
          <cell r="M42">
            <v>4006.8181818181815</v>
          </cell>
          <cell r="N42">
            <v>4259.454545454546</v>
          </cell>
        </row>
        <row r="43">
          <cell r="C43">
            <v>5493</v>
          </cell>
          <cell r="D43">
            <v>8347</v>
          </cell>
          <cell r="E43">
            <v>6246.25</v>
          </cell>
          <cell r="F43">
            <v>5988</v>
          </cell>
          <cell r="G43">
            <v>7062.5</v>
          </cell>
          <cell r="H43">
            <v>5680</v>
          </cell>
          <cell r="I43">
            <v>5480</v>
          </cell>
          <cell r="J43">
            <v>5833.333333333333</v>
          </cell>
          <cell r="K43">
            <v>7370.8333333333339</v>
          </cell>
          <cell r="L43">
            <v>7240</v>
          </cell>
          <cell r="M43">
            <v>7272.5</v>
          </cell>
          <cell r="N43">
            <v>7602</v>
          </cell>
        </row>
        <row r="44">
          <cell r="C44">
            <v>4200</v>
          </cell>
          <cell r="D44">
            <v>3825</v>
          </cell>
          <cell r="E44">
            <v>3300</v>
          </cell>
          <cell r="F44">
            <v>3940</v>
          </cell>
          <cell r="G44">
            <v>3450</v>
          </cell>
          <cell r="H44">
            <v>3487.5</v>
          </cell>
          <cell r="I44">
            <v>2700</v>
          </cell>
          <cell r="J44">
            <v>3512.5</v>
          </cell>
          <cell r="K44">
            <v>2933.333333333333</v>
          </cell>
          <cell r="L44">
            <v>2712.5</v>
          </cell>
          <cell r="M44">
            <v>4181.25</v>
          </cell>
          <cell r="N44">
            <v>3350</v>
          </cell>
        </row>
        <row r="45">
          <cell r="C45">
            <v>7162.5</v>
          </cell>
          <cell r="D45">
            <v>5500</v>
          </cell>
          <cell r="E45">
            <v>5793.0555555555547</v>
          </cell>
          <cell r="F45">
            <v>5670</v>
          </cell>
          <cell r="G45">
            <v>4171.4285714285716</v>
          </cell>
          <cell r="H45">
            <v>4345.833333333333</v>
          </cell>
          <cell r="I45">
            <v>4592.8571428571431</v>
          </cell>
          <cell r="J45">
            <v>4435</v>
          </cell>
          <cell r="K45">
            <v>4145.8333333333339</v>
          </cell>
          <cell r="L45">
            <v>4792</v>
          </cell>
          <cell r="M45">
            <v>5162.5</v>
          </cell>
          <cell r="N45">
            <v>6592.1428571428569</v>
          </cell>
        </row>
        <row r="46">
          <cell r="C46">
            <v>20236.287878787876</v>
          </cell>
          <cell r="D46">
            <v>19592.803030303028</v>
          </cell>
          <cell r="E46">
            <v>18824.350649350647</v>
          </cell>
          <cell r="F46">
            <v>17970.259740259738</v>
          </cell>
          <cell r="G46">
            <v>17669.090909090908</v>
          </cell>
          <cell r="H46">
            <v>15268.181818181818</v>
          </cell>
          <cell r="I46">
            <v>14701.2987012987</v>
          </cell>
          <cell r="J46">
            <v>14238.636363636362</v>
          </cell>
          <cell r="K46">
            <v>15001.515151515152</v>
          </cell>
          <cell r="L46">
            <v>15470.454545454546</v>
          </cell>
          <cell r="M46">
            <v>15226.641414141413</v>
          </cell>
          <cell r="N46">
            <v>15171.969696969698</v>
          </cell>
        </row>
        <row r="47">
          <cell r="C47">
            <v>8800</v>
          </cell>
          <cell r="D47">
            <v>16000</v>
          </cell>
          <cell r="N47">
            <v>8000</v>
          </cell>
        </row>
        <row r="48">
          <cell r="C48">
            <v>2179.8051948051948</v>
          </cell>
          <cell r="D48">
            <v>2159.7402597402593</v>
          </cell>
          <cell r="E48">
            <v>2236.0389610389607</v>
          </cell>
          <cell r="F48">
            <v>2233.7878787878785</v>
          </cell>
          <cell r="G48">
            <v>1965.4220779220777</v>
          </cell>
          <cell r="H48">
            <v>2105.8441558441559</v>
          </cell>
          <cell r="I48">
            <v>1915.8441558441557</v>
          </cell>
          <cell r="J48">
            <v>1915.151515151515</v>
          </cell>
          <cell r="K48">
            <v>2054.5454545454545</v>
          </cell>
          <cell r="L48">
            <v>2138.7878787878785</v>
          </cell>
          <cell r="M48">
            <v>2077.5974025974024</v>
          </cell>
          <cell r="N48">
            <v>1957.5</v>
          </cell>
        </row>
        <row r="49">
          <cell r="C49">
            <v>2021.9047619047617</v>
          </cell>
          <cell r="D49">
            <v>1961.1904761904759</v>
          </cell>
          <cell r="E49">
            <v>1961.9047619047617</v>
          </cell>
          <cell r="F49">
            <v>1684.9404761904764</v>
          </cell>
          <cell r="G49">
            <v>1774.2857142857142</v>
          </cell>
          <cell r="H49">
            <v>1738.5714285714287</v>
          </cell>
          <cell r="I49">
            <v>1810.3333333333333</v>
          </cell>
          <cell r="J49">
            <v>1652.0833333333333</v>
          </cell>
          <cell r="K49">
            <v>1615.6944444444443</v>
          </cell>
          <cell r="L49">
            <v>1711.75</v>
          </cell>
          <cell r="M49">
            <v>1614.1071428571429</v>
          </cell>
          <cell r="N49">
            <v>1687.2142857142858</v>
          </cell>
        </row>
        <row r="50">
          <cell r="D50">
            <v>1500</v>
          </cell>
          <cell r="E50">
            <v>1200</v>
          </cell>
        </row>
        <row r="51">
          <cell r="C51">
            <v>4306.666666666667</v>
          </cell>
          <cell r="D51">
            <v>3550</v>
          </cell>
          <cell r="E51">
            <v>3550</v>
          </cell>
          <cell r="F51">
            <v>2600</v>
          </cell>
          <cell r="G51">
            <v>2600</v>
          </cell>
          <cell r="H51">
            <v>3500</v>
          </cell>
          <cell r="I51">
            <v>2600</v>
          </cell>
          <cell r="J51">
            <v>2600</v>
          </cell>
          <cell r="K51">
            <v>2600</v>
          </cell>
          <cell r="L51">
            <v>2600</v>
          </cell>
          <cell r="M51">
            <v>3375</v>
          </cell>
          <cell r="N51">
            <v>3533.3333333333335</v>
          </cell>
        </row>
        <row r="52">
          <cell r="C52">
            <v>4748.8888888888896</v>
          </cell>
          <cell r="D52">
            <v>3081.25</v>
          </cell>
          <cell r="E52">
            <v>3193.75</v>
          </cell>
          <cell r="F52">
            <v>3598</v>
          </cell>
          <cell r="G52">
            <v>3662.5</v>
          </cell>
          <cell r="H52">
            <v>4072.5</v>
          </cell>
          <cell r="I52">
            <v>3910</v>
          </cell>
          <cell r="J52">
            <v>3615</v>
          </cell>
          <cell r="K52">
            <v>3480</v>
          </cell>
          <cell r="L52">
            <v>3628</v>
          </cell>
          <cell r="M52">
            <v>4362.5</v>
          </cell>
          <cell r="N52">
            <v>4276</v>
          </cell>
        </row>
        <row r="53">
          <cell r="C53">
            <v>4615</v>
          </cell>
          <cell r="D53">
            <v>3775</v>
          </cell>
          <cell r="E53">
            <v>3875</v>
          </cell>
          <cell r="F53">
            <v>3722.5</v>
          </cell>
          <cell r="G53">
            <v>3908.3333333333335</v>
          </cell>
          <cell r="I53">
            <v>3998</v>
          </cell>
          <cell r="J53">
            <v>3691.6666666666665</v>
          </cell>
          <cell r="K53">
            <v>4016.6666666666665</v>
          </cell>
          <cell r="L53">
            <v>4470</v>
          </cell>
          <cell r="M53">
            <v>4418.75</v>
          </cell>
          <cell r="N53">
            <v>4700</v>
          </cell>
        </row>
        <row r="54">
          <cell r="C54">
            <v>2450</v>
          </cell>
          <cell r="D54">
            <v>2707.2368421052629</v>
          </cell>
          <cell r="E54">
            <v>2695.4887218045114</v>
          </cell>
          <cell r="F54">
            <v>2285.4135338345864</v>
          </cell>
          <cell r="G54">
            <v>2062.687969924812</v>
          </cell>
          <cell r="H54">
            <v>2365.4135338345868</v>
          </cell>
          <cell r="I54">
            <v>2466.5037593984962</v>
          </cell>
          <cell r="J54">
            <v>2451.2280701754385</v>
          </cell>
          <cell r="K54">
            <v>2181.25</v>
          </cell>
          <cell r="L54">
            <v>1867.1929824561403</v>
          </cell>
          <cell r="M54">
            <v>2377.4436090225563</v>
          </cell>
          <cell r="N54">
            <v>3187.5</v>
          </cell>
        </row>
        <row r="55">
          <cell r="I55">
            <v>8100</v>
          </cell>
        </row>
        <row r="56">
          <cell r="C56">
            <v>3899.4444444444443</v>
          </cell>
          <cell r="D56">
            <v>2666.9444444444443</v>
          </cell>
          <cell r="E56">
            <v>3274.3055555555557</v>
          </cell>
          <cell r="F56">
            <v>5417.7777777777783</v>
          </cell>
          <cell r="G56">
            <v>5166.666666666667</v>
          </cell>
          <cell r="H56">
            <v>5258.333333333333</v>
          </cell>
          <cell r="I56">
            <v>4803.333333333333</v>
          </cell>
          <cell r="J56">
            <v>2300</v>
          </cell>
          <cell r="K56">
            <v>4750</v>
          </cell>
          <cell r="L56">
            <v>9111.1111111111113</v>
          </cell>
          <cell r="M56">
            <v>6541.6666666666661</v>
          </cell>
          <cell r="N56">
            <v>7816.666666666667</v>
          </cell>
        </row>
        <row r="57">
          <cell r="C57">
            <v>3796</v>
          </cell>
          <cell r="D57">
            <v>4121.666666666667</v>
          </cell>
          <cell r="E57">
            <v>4073.3333333333335</v>
          </cell>
          <cell r="F57">
            <v>4016.666666666667</v>
          </cell>
          <cell r="G57">
            <v>4119.4444444444443</v>
          </cell>
          <cell r="H57">
            <v>5816.666666666667</v>
          </cell>
          <cell r="I57">
            <v>4648.3333333333339</v>
          </cell>
          <cell r="J57">
            <v>3000.0000000000005</v>
          </cell>
          <cell r="K57">
            <v>4031.25</v>
          </cell>
          <cell r="L57">
            <v>7166.666666666667</v>
          </cell>
          <cell r="M57">
            <v>7458.333333333333</v>
          </cell>
          <cell r="N57">
            <v>6126.666666666667</v>
          </cell>
        </row>
        <row r="58">
          <cell r="C58">
            <v>5129.4871794871797</v>
          </cell>
          <cell r="D58">
            <v>4865.3846153846152</v>
          </cell>
          <cell r="E58">
            <v>4443.5897435897441</v>
          </cell>
          <cell r="F58">
            <v>4729.4871794871797</v>
          </cell>
          <cell r="G58">
            <v>4116.9871794871797</v>
          </cell>
          <cell r="H58">
            <v>4468.5897435897441</v>
          </cell>
          <cell r="I58">
            <v>4214.2857142857147</v>
          </cell>
          <cell r="J58">
            <v>3747.0238095238101</v>
          </cell>
          <cell r="K58">
            <v>4333.333333333333</v>
          </cell>
          <cell r="L58">
            <v>4533.333333333333</v>
          </cell>
          <cell r="M58">
            <v>8833.3333333333339</v>
          </cell>
          <cell r="N58">
            <v>5600</v>
          </cell>
        </row>
        <row r="59">
          <cell r="C59">
            <v>2519.4444444444448</v>
          </cell>
          <cell r="D59">
            <v>2640.4761904761904</v>
          </cell>
          <cell r="E59">
            <v>2439.1666666666665</v>
          </cell>
          <cell r="F59">
            <v>2204.2857142857142</v>
          </cell>
          <cell r="G59">
            <v>2110.1190476190473</v>
          </cell>
          <cell r="H59">
            <v>2114.2857142857142</v>
          </cell>
          <cell r="I59">
            <v>2059.0476190476193</v>
          </cell>
          <cell r="J59">
            <v>2366.6666666666665</v>
          </cell>
          <cell r="K59">
            <v>2425</v>
          </cell>
          <cell r="L59">
            <v>1870.3703703703704</v>
          </cell>
          <cell r="M59">
            <v>2922.6851851851857</v>
          </cell>
          <cell r="N59">
            <v>1897.5</v>
          </cell>
        </row>
        <row r="60">
          <cell r="C60">
            <v>1847.3015873015872</v>
          </cell>
          <cell r="D60">
            <v>1731.9444444444446</v>
          </cell>
          <cell r="E60">
            <v>1591.4351851851854</v>
          </cell>
          <cell r="F60">
            <v>1647.1111111111113</v>
          </cell>
          <cell r="G60">
            <v>1688.0952380952381</v>
          </cell>
          <cell r="H60">
            <v>1553.1746031746031</v>
          </cell>
          <cell r="I60">
            <v>1524.2857142857142</v>
          </cell>
          <cell r="J60">
            <v>1515.2777777777781</v>
          </cell>
          <cell r="K60">
            <v>1643.3333333333333</v>
          </cell>
          <cell r="L60">
            <v>1734.8148148148148</v>
          </cell>
          <cell r="M60">
            <v>1917.476851851852</v>
          </cell>
          <cell r="N60">
            <v>1502.5873015873017</v>
          </cell>
        </row>
        <row r="61">
          <cell r="C61">
            <v>7043.75</v>
          </cell>
          <cell r="D61">
            <v>9687.5</v>
          </cell>
          <cell r="E61">
            <v>7916.666666666667</v>
          </cell>
          <cell r="F61">
            <v>6700</v>
          </cell>
          <cell r="G61">
            <v>6958.333333333333</v>
          </cell>
          <cell r="H61">
            <v>7000</v>
          </cell>
          <cell r="I61">
            <v>10160</v>
          </cell>
          <cell r="J61">
            <v>7000</v>
          </cell>
          <cell r="K61">
            <v>6944.4444444444443</v>
          </cell>
          <cell r="L61">
            <v>6933.333333333333</v>
          </cell>
          <cell r="M61">
            <v>5211.1111111111113</v>
          </cell>
          <cell r="N61">
            <v>8100</v>
          </cell>
        </row>
        <row r="62">
          <cell r="C62">
            <v>4250</v>
          </cell>
          <cell r="D62">
            <v>4250</v>
          </cell>
          <cell r="E62">
            <v>3687.5</v>
          </cell>
          <cell r="F62">
            <v>3450</v>
          </cell>
          <cell r="G62">
            <v>3250</v>
          </cell>
          <cell r="H62">
            <v>3250</v>
          </cell>
          <cell r="I62">
            <v>3250</v>
          </cell>
          <cell r="J62">
            <v>3250</v>
          </cell>
          <cell r="K62">
            <v>3375</v>
          </cell>
          <cell r="L62">
            <v>3420</v>
          </cell>
          <cell r="M62">
            <v>3300</v>
          </cell>
          <cell r="N62">
            <v>3750</v>
          </cell>
        </row>
        <row r="63">
          <cell r="C63">
            <v>2587.3333333333335</v>
          </cell>
          <cell r="D63">
            <v>3312.5</v>
          </cell>
          <cell r="E63">
            <v>3416.6666666666665</v>
          </cell>
          <cell r="F63">
            <v>2916.666666666667</v>
          </cell>
          <cell r="G63">
            <v>2694.4444444444448</v>
          </cell>
          <cell r="H63">
            <v>3114.5833333333335</v>
          </cell>
          <cell r="I63">
            <v>2516.666666666667</v>
          </cell>
          <cell r="J63">
            <v>3055.5555555555561</v>
          </cell>
          <cell r="K63">
            <v>3000</v>
          </cell>
          <cell r="L63">
            <v>3000</v>
          </cell>
          <cell r="M63">
            <v>2644.4444444444443</v>
          </cell>
          <cell r="N63">
            <v>4100</v>
          </cell>
        </row>
        <row r="64">
          <cell r="C64">
            <v>3097.3333333333335</v>
          </cell>
          <cell r="D64">
            <v>2921.2662337662337</v>
          </cell>
          <cell r="E64">
            <v>2670.6439393939395</v>
          </cell>
          <cell r="F64">
            <v>2057.5</v>
          </cell>
          <cell r="G64">
            <v>2382.3232323232323</v>
          </cell>
          <cell r="H64">
            <v>3003.030303030303</v>
          </cell>
          <cell r="I64">
            <v>2349.8316498316494</v>
          </cell>
          <cell r="J64">
            <v>2362.878787878788</v>
          </cell>
          <cell r="K64">
            <v>2704.5454545454545</v>
          </cell>
          <cell r="L64">
            <v>3200</v>
          </cell>
          <cell r="M64">
            <v>3642.5</v>
          </cell>
          <cell r="N64">
            <v>3039.6969696969695</v>
          </cell>
        </row>
        <row r="65">
          <cell r="C65">
            <v>2686.6666666666665</v>
          </cell>
          <cell r="D65">
            <v>2412.698412698413</v>
          </cell>
          <cell r="E65">
            <v>2510.7142857142858</v>
          </cell>
          <cell r="F65">
            <v>1606.6666666666667</v>
          </cell>
          <cell r="G65">
            <v>1445.8333333333333</v>
          </cell>
          <cell r="H65">
            <v>1664.351851851852</v>
          </cell>
          <cell r="I65">
            <v>1806.5555555555554</v>
          </cell>
          <cell r="J65">
            <v>2477.7777777777778</v>
          </cell>
          <cell r="K65">
            <v>1981.25</v>
          </cell>
          <cell r="L65">
            <v>1975</v>
          </cell>
          <cell r="M65">
            <v>2020</v>
          </cell>
          <cell r="N65">
            <v>4514.2857142857147</v>
          </cell>
        </row>
        <row r="66">
          <cell r="C66">
            <v>99.92</v>
          </cell>
          <cell r="D66">
            <v>120.23214285714286</v>
          </cell>
          <cell r="E66">
            <v>118.4375</v>
          </cell>
          <cell r="F66">
            <v>129.35416666666666</v>
          </cell>
          <cell r="G66">
            <v>102.39583333333333</v>
          </cell>
          <cell r="H66">
            <v>93.4375</v>
          </cell>
          <cell r="I66">
            <v>84.426256613756607</v>
          </cell>
          <cell r="J66">
            <v>78.875</v>
          </cell>
          <cell r="K66">
            <v>82.552083333333343</v>
          </cell>
          <cell r="L66">
            <v>88.674999999999997</v>
          </cell>
          <cell r="M66">
            <v>92.35</v>
          </cell>
          <cell r="N66">
            <v>94.579166666666666</v>
          </cell>
        </row>
        <row r="67">
          <cell r="C67">
            <v>4072.8654970760231</v>
          </cell>
          <cell r="D67">
            <v>4015.3717627401829</v>
          </cell>
          <cell r="E67">
            <v>3142.4342105263154</v>
          </cell>
          <cell r="F67">
            <v>2802.6803118908388</v>
          </cell>
          <cell r="G67">
            <v>2650</v>
          </cell>
          <cell r="H67">
            <v>2850.1253132832085</v>
          </cell>
          <cell r="I67">
            <v>2896.2475633528265</v>
          </cell>
          <cell r="J67">
            <v>2875.6578947368421</v>
          </cell>
          <cell r="K67">
            <v>2892.1052631578946</v>
          </cell>
          <cell r="L67">
            <v>2462.3157894736842</v>
          </cell>
          <cell r="M67">
            <v>3944.7368421052633</v>
          </cell>
          <cell r="N67">
            <v>3161.6666666666665</v>
          </cell>
        </row>
        <row r="68">
          <cell r="C68">
            <v>2666.9785575048732</v>
          </cell>
          <cell r="D68">
            <v>2494.9480181936324</v>
          </cell>
          <cell r="E68">
            <v>2470.9429824561403</v>
          </cell>
          <cell r="F68">
            <v>2085.5263157894738</v>
          </cell>
          <cell r="G68">
            <v>2508.7719298245611</v>
          </cell>
          <cell r="H68">
            <v>2502.7046783625728</v>
          </cell>
          <cell r="I68">
            <v>2395.2046783625728</v>
          </cell>
          <cell r="J68">
            <v>2461.6228070175439</v>
          </cell>
          <cell r="K68">
            <v>2178.7280701754385</v>
          </cell>
          <cell r="L68">
            <v>2022.8421052631579</v>
          </cell>
          <cell r="M68">
            <v>3777.3026315789471</v>
          </cell>
          <cell r="N68">
            <v>2892</v>
          </cell>
        </row>
        <row r="69">
          <cell r="C69">
            <v>5060.3174603174612</v>
          </cell>
          <cell r="D69">
            <v>5541.666666666667</v>
          </cell>
          <cell r="E69">
            <v>4950</v>
          </cell>
          <cell r="F69">
            <v>4953.333333333333</v>
          </cell>
          <cell r="G69">
            <v>4638.0952380952376</v>
          </cell>
          <cell r="H69">
            <v>4827.7777777777774</v>
          </cell>
          <cell r="I69">
            <v>4605.5555555555557</v>
          </cell>
          <cell r="J69">
            <v>4984.7222222222226</v>
          </cell>
          <cell r="K69">
            <v>5179.166666666667</v>
          </cell>
          <cell r="L69">
            <v>5700</v>
          </cell>
          <cell r="M69">
            <v>4829.166666666667</v>
          </cell>
          <cell r="N69">
            <v>4413.3333333333339</v>
          </cell>
        </row>
        <row r="70">
          <cell r="C70">
            <v>5307.9365079365089</v>
          </cell>
          <cell r="D70">
            <v>5819.4444444444453</v>
          </cell>
          <cell r="E70">
            <v>5283.3333333333339</v>
          </cell>
          <cell r="F70">
            <v>5194.4444444444443</v>
          </cell>
          <cell r="G70">
            <v>4833.333333333333</v>
          </cell>
          <cell r="H70">
            <v>5055.5555555555557</v>
          </cell>
          <cell r="I70">
            <v>4833.3333333333339</v>
          </cell>
          <cell r="J70">
            <v>4934.7222222222226</v>
          </cell>
          <cell r="K70">
            <v>5104.166666666667</v>
          </cell>
          <cell r="L70">
            <v>5783.333333333333</v>
          </cell>
          <cell r="M70">
            <v>4954.166666666667</v>
          </cell>
          <cell r="N70">
            <v>4453.3333333333339</v>
          </cell>
        </row>
        <row r="71">
          <cell r="C71">
            <v>3231.6666666666665</v>
          </cell>
          <cell r="D71">
            <v>8589.1190476190477</v>
          </cell>
          <cell r="E71">
            <v>3905.9523809523812</v>
          </cell>
          <cell r="F71">
            <v>3566.6666666666665</v>
          </cell>
          <cell r="G71">
            <v>3015</v>
          </cell>
          <cell r="H71">
            <v>2912.5</v>
          </cell>
          <cell r="I71">
            <v>2480</v>
          </cell>
          <cell r="J71">
            <v>2575</v>
          </cell>
          <cell r="K71">
            <v>2850</v>
          </cell>
          <cell r="L71">
            <v>3756</v>
          </cell>
          <cell r="M71">
            <v>4425</v>
          </cell>
          <cell r="N71">
            <v>3332</v>
          </cell>
        </row>
        <row r="72">
          <cell r="C72">
            <v>2225.238095238095</v>
          </cell>
          <cell r="D72">
            <v>2130.9523809523807</v>
          </cell>
          <cell r="E72">
            <v>1839.2857142857142</v>
          </cell>
          <cell r="F72">
            <v>1721.4285714285713</v>
          </cell>
          <cell r="G72">
            <v>1443.3333333333333</v>
          </cell>
          <cell r="H72">
            <v>1729.1666666666667</v>
          </cell>
          <cell r="I72">
            <v>1891.4285714285713</v>
          </cell>
          <cell r="J72">
            <v>1787.5</v>
          </cell>
          <cell r="K72">
            <v>1829.1666666666667</v>
          </cell>
          <cell r="L72">
            <v>1708.3333333333333</v>
          </cell>
          <cell r="M72">
            <v>1456.8452380952381</v>
          </cell>
          <cell r="N72">
            <v>1646.6666666666667</v>
          </cell>
        </row>
        <row r="74">
          <cell r="C74">
            <v>2000</v>
          </cell>
          <cell r="D74">
            <v>3966.6666666666665</v>
          </cell>
          <cell r="E74">
            <v>3850</v>
          </cell>
          <cell r="F74">
            <v>2350</v>
          </cell>
          <cell r="G74">
            <v>2675</v>
          </cell>
          <cell r="H74">
            <v>2133.3333333333335</v>
          </cell>
          <cell r="I74">
            <v>2633.3333333333335</v>
          </cell>
          <cell r="J74">
            <v>1900</v>
          </cell>
          <cell r="K74">
            <v>2033.3333333333335</v>
          </cell>
          <cell r="L74">
            <v>1733.3333333333333</v>
          </cell>
          <cell r="M74">
            <v>2235</v>
          </cell>
          <cell r="N74">
            <v>2006.6666666666665</v>
          </cell>
        </row>
        <row r="75">
          <cell r="C75">
            <v>2766.6666666666665</v>
          </cell>
          <cell r="D75">
            <v>3125</v>
          </cell>
          <cell r="E75">
            <v>3000</v>
          </cell>
          <cell r="F75">
            <v>1900</v>
          </cell>
          <cell r="I75">
            <v>2500</v>
          </cell>
          <cell r="M75">
            <v>2250</v>
          </cell>
        </row>
        <row r="76">
          <cell r="H76">
            <v>3562.5</v>
          </cell>
          <cell r="I76">
            <v>3225</v>
          </cell>
          <cell r="J76">
            <v>2375</v>
          </cell>
          <cell r="K76">
            <v>2666.666666666667</v>
          </cell>
          <cell r="M76">
            <v>2000</v>
          </cell>
        </row>
        <row r="77">
          <cell r="E77">
            <v>3687.5</v>
          </cell>
          <cell r="F77">
            <v>3750</v>
          </cell>
          <cell r="G77">
            <v>7500</v>
          </cell>
        </row>
        <row r="78">
          <cell r="C78">
            <v>5600</v>
          </cell>
          <cell r="D78">
            <v>5000</v>
          </cell>
          <cell r="E78">
            <v>5000</v>
          </cell>
          <cell r="F78">
            <v>5000</v>
          </cell>
          <cell r="G78">
            <v>6000</v>
          </cell>
          <cell r="H78">
            <v>5875</v>
          </cell>
          <cell r="I78">
            <v>5200</v>
          </cell>
          <cell r="K78">
            <v>6000</v>
          </cell>
          <cell r="L78">
            <v>5200</v>
          </cell>
          <cell r="M78">
            <v>5500</v>
          </cell>
          <cell r="N78">
            <v>5000</v>
          </cell>
        </row>
        <row r="79">
          <cell r="C79">
            <v>5092</v>
          </cell>
          <cell r="D79">
            <v>5244.166666666667</v>
          </cell>
          <cell r="E79">
            <v>5165</v>
          </cell>
          <cell r="F79">
            <v>7412.5</v>
          </cell>
          <cell r="G79">
            <v>7687.5</v>
          </cell>
          <cell r="H79">
            <v>7843.75</v>
          </cell>
          <cell r="I79">
            <v>7931.25</v>
          </cell>
          <cell r="J79">
            <v>8395.8333333333339</v>
          </cell>
          <cell r="K79">
            <v>6947.916666666667</v>
          </cell>
          <cell r="L79">
            <v>6716.6666666666661</v>
          </cell>
          <cell r="M79">
            <v>6000</v>
          </cell>
          <cell r="N79">
            <v>2925</v>
          </cell>
        </row>
        <row r="80">
          <cell r="C80">
            <v>5300</v>
          </cell>
          <cell r="D80">
            <v>5388.8888888888896</v>
          </cell>
          <cell r="E80">
            <v>5366.666666666667</v>
          </cell>
          <cell r="F80">
            <v>5365</v>
          </cell>
          <cell r="G80">
            <v>5164.5833333333339</v>
          </cell>
          <cell r="H80">
            <v>5152.0833333333339</v>
          </cell>
          <cell r="I80">
            <v>5308.3333333333339</v>
          </cell>
          <cell r="J80">
            <v>5500</v>
          </cell>
          <cell r="K80">
            <v>5625</v>
          </cell>
          <cell r="L80">
            <v>6355.5555555555557</v>
          </cell>
          <cell r="M80">
            <v>4750</v>
          </cell>
          <cell r="N80">
            <v>2125</v>
          </cell>
        </row>
        <row r="81">
          <cell r="C81">
            <v>3833.3333333333335</v>
          </cell>
          <cell r="D81">
            <v>3833.3333333333335</v>
          </cell>
          <cell r="E81">
            <v>3941.6666666666665</v>
          </cell>
          <cell r="F81">
            <v>3826.6666666666665</v>
          </cell>
          <cell r="G81">
            <v>3675</v>
          </cell>
          <cell r="H81">
            <v>3850</v>
          </cell>
          <cell r="I81">
            <v>4016.6666666666665</v>
          </cell>
          <cell r="J81">
            <v>4000</v>
          </cell>
          <cell r="K81">
            <v>4000</v>
          </cell>
          <cell r="L81">
            <v>4133.333333333333</v>
          </cell>
          <cell r="M81">
            <v>3250</v>
          </cell>
          <cell r="N81">
            <v>1500</v>
          </cell>
        </row>
        <row r="82">
          <cell r="C82">
            <v>6550</v>
          </cell>
          <cell r="D82">
            <v>6781.25</v>
          </cell>
          <cell r="E82">
            <v>6912.5</v>
          </cell>
          <cell r="F82">
            <v>6740</v>
          </cell>
          <cell r="G82">
            <v>6512.5</v>
          </cell>
          <cell r="H82">
            <v>6618.75</v>
          </cell>
          <cell r="I82">
            <v>6550</v>
          </cell>
          <cell r="J82">
            <v>6166.666666666667</v>
          </cell>
          <cell r="K82">
            <v>6166.666666666667</v>
          </cell>
          <cell r="L82">
            <v>6144.4444444444443</v>
          </cell>
          <cell r="M82">
            <v>6979.166666666667</v>
          </cell>
          <cell r="N82">
            <v>7472.2222222222226</v>
          </cell>
        </row>
        <row r="83">
          <cell r="C83">
            <v>4925</v>
          </cell>
          <cell r="D83">
            <v>5333.3333333333339</v>
          </cell>
          <cell r="E83">
            <v>4968.75</v>
          </cell>
          <cell r="F83">
            <v>5600</v>
          </cell>
          <cell r="G83">
            <v>5031.25</v>
          </cell>
          <cell r="H83">
            <v>5031.25</v>
          </cell>
          <cell r="I83">
            <v>5068.75</v>
          </cell>
          <cell r="J83">
            <v>4708.333333333333</v>
          </cell>
          <cell r="K83">
            <v>4791.666666666667</v>
          </cell>
          <cell r="L83">
            <v>4797.2222222222226</v>
          </cell>
          <cell r="M83">
            <v>4640.625</v>
          </cell>
          <cell r="N83">
            <v>5291.666666666667</v>
          </cell>
        </row>
        <row r="84">
          <cell r="C84">
            <v>3587.5</v>
          </cell>
          <cell r="D84">
            <v>3754.166666666667</v>
          </cell>
          <cell r="E84">
            <v>3393.75</v>
          </cell>
          <cell r="F84">
            <v>3697.5</v>
          </cell>
          <cell r="G84">
            <v>3616.666666666667</v>
          </cell>
          <cell r="H84">
            <v>3791.666666666667</v>
          </cell>
          <cell r="I84">
            <v>3541.666666666667</v>
          </cell>
          <cell r="J84">
            <v>3297.2222222222226</v>
          </cell>
          <cell r="K84">
            <v>3422.2222222222226</v>
          </cell>
          <cell r="L84">
            <v>3511.1111111111109</v>
          </cell>
          <cell r="M84">
            <v>2761.4583333333339</v>
          </cell>
          <cell r="N84">
            <v>2436.1111111111109</v>
          </cell>
        </row>
        <row r="85">
          <cell r="C85">
            <v>378.20512820512823</v>
          </cell>
          <cell r="D85">
            <v>378.20512820512823</v>
          </cell>
          <cell r="E85">
            <v>378.20512820512823</v>
          </cell>
          <cell r="F85">
            <v>429.87179487179486</v>
          </cell>
          <cell r="G85">
            <v>413.62179487179492</v>
          </cell>
          <cell r="H85">
            <v>333.33333333333331</v>
          </cell>
          <cell r="I85">
            <v>304.48717948717945</v>
          </cell>
          <cell r="J85">
            <v>308.33333333333337</v>
          </cell>
          <cell r="K85">
            <v>325.25252525252523</v>
          </cell>
          <cell r="L85">
            <v>345.25252525252523</v>
          </cell>
          <cell r="M85">
            <v>360.60606060606062</v>
          </cell>
          <cell r="N85">
            <v>425.25252525252523</v>
          </cell>
        </row>
        <row r="86">
          <cell r="C86">
            <v>611.55555555555554</v>
          </cell>
          <cell r="D86">
            <v>620.16666666666663</v>
          </cell>
          <cell r="E86">
            <v>620.66666666666663</v>
          </cell>
          <cell r="F86">
            <v>442.22222222222223</v>
          </cell>
          <cell r="G86">
            <v>443.88888888888891</v>
          </cell>
          <cell r="H86">
            <v>296.9444444444444</v>
          </cell>
          <cell r="I86">
            <v>456.83333333333331</v>
          </cell>
          <cell r="J86">
            <v>305.83333333333331</v>
          </cell>
          <cell r="K86">
            <v>286.9444444444444</v>
          </cell>
          <cell r="L86">
            <v>309.66666666666669</v>
          </cell>
          <cell r="M86">
            <v>482.92666666666673</v>
          </cell>
          <cell r="N86">
            <v>532.41666666666674</v>
          </cell>
        </row>
        <row r="87">
          <cell r="C87">
            <v>949.91666666666663</v>
          </cell>
          <cell r="D87">
            <v>1343.75</v>
          </cell>
          <cell r="E87">
            <v>1356.25</v>
          </cell>
          <cell r="F87">
            <v>1136.25</v>
          </cell>
          <cell r="G87">
            <v>985.55555555555554</v>
          </cell>
          <cell r="H87">
            <v>820.3125</v>
          </cell>
          <cell r="I87">
            <v>763</v>
          </cell>
          <cell r="J87">
            <v>466.66666666666669</v>
          </cell>
          <cell r="K87">
            <v>542.91666666666663</v>
          </cell>
          <cell r="L87">
            <v>545</v>
          </cell>
          <cell r="M87">
            <v>641.25</v>
          </cell>
          <cell r="N87">
            <v>765.56166666666672</v>
          </cell>
        </row>
        <row r="88">
          <cell r="C88">
            <v>6030</v>
          </cell>
          <cell r="D88">
            <v>5720.833333333333</v>
          </cell>
          <cell r="E88">
            <v>5679.166666666667</v>
          </cell>
          <cell r="F88">
            <v>5990</v>
          </cell>
          <cell r="G88">
            <v>6400</v>
          </cell>
          <cell r="H88">
            <v>6425</v>
          </cell>
          <cell r="I88">
            <v>6135</v>
          </cell>
          <cell r="J88">
            <v>6212.5</v>
          </cell>
          <cell r="K88">
            <v>6368.75</v>
          </cell>
          <cell r="L88">
            <v>6143.75</v>
          </cell>
          <cell r="M88">
            <v>7105</v>
          </cell>
          <cell r="N88">
            <v>6575</v>
          </cell>
        </row>
        <row r="89">
          <cell r="C89">
            <v>4208.333333333333</v>
          </cell>
          <cell r="D89">
            <v>3625</v>
          </cell>
          <cell r="E89">
            <v>3625</v>
          </cell>
          <cell r="F89">
            <v>4833.333333333333</v>
          </cell>
          <cell r="G89">
            <v>4833.333333333333</v>
          </cell>
          <cell r="H89">
            <v>4833.333333333333</v>
          </cell>
          <cell r="I89">
            <v>4866.666666666667</v>
          </cell>
          <cell r="J89">
            <v>4750</v>
          </cell>
          <cell r="K89">
            <v>5000</v>
          </cell>
          <cell r="L89">
            <v>5300</v>
          </cell>
          <cell r="M89">
            <v>5000</v>
          </cell>
          <cell r="N89">
            <v>5679.1666666666661</v>
          </cell>
        </row>
        <row r="90">
          <cell r="C90">
            <v>7633.333333333333</v>
          </cell>
          <cell r="D90">
            <v>8708.3333333333339</v>
          </cell>
          <cell r="E90">
            <v>9150</v>
          </cell>
          <cell r="F90">
            <v>12450</v>
          </cell>
          <cell r="G90">
            <v>16666.666666666668</v>
          </cell>
          <cell r="H90">
            <v>13250</v>
          </cell>
          <cell r="I90">
            <v>11937.5</v>
          </cell>
          <cell r="J90">
            <v>9416.6666666666661</v>
          </cell>
          <cell r="K90">
            <v>7666.666666666667</v>
          </cell>
          <cell r="L90">
            <v>7612.5</v>
          </cell>
          <cell r="M90">
            <v>7450</v>
          </cell>
          <cell r="N90">
            <v>7160</v>
          </cell>
        </row>
        <row r="91">
          <cell r="C91">
            <v>8200</v>
          </cell>
          <cell r="D91">
            <v>6975</v>
          </cell>
          <cell r="E91">
            <v>17166.666666666668</v>
          </cell>
          <cell r="F91">
            <v>15800</v>
          </cell>
          <cell r="G91">
            <v>15500</v>
          </cell>
          <cell r="H91">
            <v>12500</v>
          </cell>
          <cell r="I91">
            <v>1075</v>
          </cell>
          <cell r="M91">
            <v>8750</v>
          </cell>
          <cell r="N91">
            <v>11066.666666666666</v>
          </cell>
        </row>
        <row r="92">
          <cell r="C92">
            <v>8520</v>
          </cell>
          <cell r="D92">
            <v>8325</v>
          </cell>
          <cell r="E92">
            <v>8450</v>
          </cell>
          <cell r="F92">
            <v>7400</v>
          </cell>
          <cell r="G92">
            <v>6812.5</v>
          </cell>
          <cell r="H92">
            <v>7187.5</v>
          </cell>
          <cell r="I92">
            <v>6750</v>
          </cell>
          <cell r="J92">
            <v>6333.333333333333</v>
          </cell>
          <cell r="K92">
            <v>6958.333333333333</v>
          </cell>
          <cell r="L92">
            <v>7316.666666666667</v>
          </cell>
          <cell r="M92">
            <v>7631.25</v>
          </cell>
          <cell r="N92">
            <v>5582.5</v>
          </cell>
        </row>
        <row r="93">
          <cell r="C93">
            <v>7100</v>
          </cell>
          <cell r="D93">
            <v>7200</v>
          </cell>
          <cell r="E93">
            <v>7200</v>
          </cell>
          <cell r="F93">
            <v>8050</v>
          </cell>
          <cell r="G93">
            <v>7333.333333333333</v>
          </cell>
          <cell r="H93">
            <v>7000</v>
          </cell>
          <cell r="I93">
            <v>6933.333333333333</v>
          </cell>
          <cell r="J93">
            <v>6000</v>
          </cell>
          <cell r="K93">
            <v>6000</v>
          </cell>
          <cell r="L93">
            <v>6000</v>
          </cell>
          <cell r="M93">
            <v>5500</v>
          </cell>
          <cell r="N93">
            <v>6441.666666666667</v>
          </cell>
        </row>
        <row r="94">
          <cell r="C94">
            <v>1500</v>
          </cell>
          <cell r="D94">
            <v>1500</v>
          </cell>
          <cell r="E94">
            <v>1500</v>
          </cell>
          <cell r="F94">
            <v>1500</v>
          </cell>
          <cell r="H94">
            <v>1500</v>
          </cell>
          <cell r="I94">
            <v>1500</v>
          </cell>
          <cell r="N94">
            <v>1500</v>
          </cell>
        </row>
        <row r="95">
          <cell r="C95">
            <v>3250</v>
          </cell>
          <cell r="D95">
            <v>2566.6666666666665</v>
          </cell>
          <cell r="E95">
            <v>3250</v>
          </cell>
          <cell r="F95">
            <v>2000</v>
          </cell>
          <cell r="G95">
            <v>3000</v>
          </cell>
          <cell r="H95">
            <v>3000</v>
          </cell>
          <cell r="I95">
            <v>2240</v>
          </cell>
          <cell r="N95">
            <v>2766.666666666667</v>
          </cell>
        </row>
        <row r="96">
          <cell r="C96">
            <v>1318</v>
          </cell>
          <cell r="D96">
            <v>1400</v>
          </cell>
          <cell r="E96">
            <v>2315.625</v>
          </cell>
          <cell r="F96">
            <v>1415</v>
          </cell>
          <cell r="G96">
            <v>1345</v>
          </cell>
          <cell r="H96">
            <v>1343.75</v>
          </cell>
          <cell r="I96">
            <v>2027.1666666666665</v>
          </cell>
          <cell r="J96">
            <v>1528.75</v>
          </cell>
          <cell r="K96">
            <v>1316.6666666666667</v>
          </cell>
          <cell r="L96">
            <v>1365</v>
          </cell>
          <cell r="M96">
            <v>1265.625</v>
          </cell>
          <cell r="N96">
            <v>1314.25</v>
          </cell>
        </row>
        <row r="97">
          <cell r="C97">
            <v>3260</v>
          </cell>
          <cell r="D97">
            <v>3200</v>
          </cell>
          <cell r="E97">
            <v>3166.6666666666665</v>
          </cell>
          <cell r="F97">
            <v>4100</v>
          </cell>
          <cell r="G97">
            <v>4250</v>
          </cell>
          <cell r="H97">
            <v>4812.5</v>
          </cell>
          <cell r="I97">
            <v>3800</v>
          </cell>
          <cell r="J97">
            <v>5500</v>
          </cell>
          <cell r="K97">
            <v>4333.333333333333</v>
          </cell>
          <cell r="L97">
            <v>4500</v>
          </cell>
          <cell r="M97">
            <v>5000</v>
          </cell>
        </row>
        <row r="98">
          <cell r="C98">
            <v>264.3</v>
          </cell>
          <cell r="D98">
            <v>287.5</v>
          </cell>
          <cell r="E98">
            <v>291.25</v>
          </cell>
          <cell r="F98">
            <v>266.5</v>
          </cell>
          <cell r="G98">
            <v>225</v>
          </cell>
          <cell r="H98">
            <v>210</v>
          </cell>
          <cell r="I98">
            <v>206.66666666666666</v>
          </cell>
          <cell r="J98">
            <v>162.5</v>
          </cell>
          <cell r="K98">
            <v>155</v>
          </cell>
          <cell r="L98">
            <v>177.5</v>
          </cell>
          <cell r="M98">
            <v>201.45833333333334</v>
          </cell>
          <cell r="N98">
            <v>234.86111111111111</v>
          </cell>
        </row>
        <row r="99">
          <cell r="C99">
            <v>158.77333333333334</v>
          </cell>
          <cell r="D99">
            <v>190</v>
          </cell>
          <cell r="E99">
            <v>193</v>
          </cell>
          <cell r="F99">
            <v>190.66666666666666</v>
          </cell>
          <cell r="G99">
            <v>191.875</v>
          </cell>
          <cell r="H99">
            <v>175</v>
          </cell>
          <cell r="I99">
            <v>171.25</v>
          </cell>
          <cell r="J99">
            <v>140</v>
          </cell>
          <cell r="K99">
            <v>123.33333333333334</v>
          </cell>
          <cell r="L99">
            <v>118</v>
          </cell>
          <cell r="M99">
            <v>167.5</v>
          </cell>
          <cell r="N99">
            <v>164.33333333333334</v>
          </cell>
        </row>
        <row r="100">
          <cell r="C100">
            <v>112</v>
          </cell>
          <cell r="D100">
            <v>120</v>
          </cell>
          <cell r="E100">
            <v>116.875</v>
          </cell>
          <cell r="F100">
            <v>116</v>
          </cell>
          <cell r="G100">
            <v>121.25</v>
          </cell>
          <cell r="H100">
            <v>110</v>
          </cell>
          <cell r="I100">
            <v>108.33333333333334</v>
          </cell>
          <cell r="J100">
            <v>80</v>
          </cell>
          <cell r="K100">
            <v>80</v>
          </cell>
          <cell r="L100">
            <v>84</v>
          </cell>
          <cell r="M100">
            <v>61.25</v>
          </cell>
          <cell r="N100">
            <v>143.33333333333334</v>
          </cell>
        </row>
        <row r="101">
          <cell r="I101">
            <v>2000</v>
          </cell>
          <cell r="M101">
            <v>1500</v>
          </cell>
        </row>
        <row r="102">
          <cell r="C102">
            <v>1540</v>
          </cell>
          <cell r="D102">
            <v>1575</v>
          </cell>
          <cell r="E102">
            <v>1737.5</v>
          </cell>
          <cell r="F102">
            <v>1840</v>
          </cell>
          <cell r="G102">
            <v>2000</v>
          </cell>
          <cell r="H102">
            <v>1625</v>
          </cell>
        </row>
        <row r="103">
          <cell r="H103">
            <v>500</v>
          </cell>
          <cell r="J103">
            <v>575</v>
          </cell>
        </row>
        <row r="105">
          <cell r="H105">
            <v>1700</v>
          </cell>
          <cell r="I105">
            <v>1662.5</v>
          </cell>
          <cell r="J105">
            <v>1425</v>
          </cell>
          <cell r="K105">
            <v>1500</v>
          </cell>
          <cell r="M105">
            <v>1333.3333333333335</v>
          </cell>
        </row>
        <row r="106">
          <cell r="H106">
            <v>1500</v>
          </cell>
          <cell r="K106">
            <v>1500</v>
          </cell>
        </row>
        <row r="108">
          <cell r="C108">
            <v>13725</v>
          </cell>
          <cell r="D108">
            <v>13968.75</v>
          </cell>
          <cell r="E108">
            <v>14143.75</v>
          </cell>
          <cell r="F108">
            <v>13363.333333333334</v>
          </cell>
          <cell r="G108">
            <v>14333.333333333334</v>
          </cell>
          <cell r="H108">
            <v>14500</v>
          </cell>
          <cell r="I108">
            <v>14166.666666666666</v>
          </cell>
          <cell r="J108">
            <v>13250</v>
          </cell>
          <cell r="K108">
            <v>13500</v>
          </cell>
          <cell r="L108">
            <v>13680</v>
          </cell>
          <cell r="M108">
            <v>13050</v>
          </cell>
          <cell r="N108">
            <v>12000</v>
          </cell>
        </row>
        <row r="109">
          <cell r="C109">
            <v>14320</v>
          </cell>
          <cell r="D109">
            <v>13950</v>
          </cell>
          <cell r="E109">
            <v>13837.5</v>
          </cell>
          <cell r="F109">
            <v>13940</v>
          </cell>
          <cell r="G109">
            <v>14237.5</v>
          </cell>
          <cell r="H109">
            <v>14175</v>
          </cell>
          <cell r="I109">
            <v>14125</v>
          </cell>
          <cell r="J109">
            <v>14500</v>
          </cell>
          <cell r="K109">
            <v>14166.666666666666</v>
          </cell>
          <cell r="L109">
            <v>14500</v>
          </cell>
          <cell r="M109">
            <v>12175</v>
          </cell>
          <cell r="N109">
            <v>10496.666666666668</v>
          </cell>
        </row>
        <row r="110">
          <cell r="C110">
            <v>7433.333333333333</v>
          </cell>
          <cell r="D110">
            <v>7433.333333333333</v>
          </cell>
          <cell r="E110">
            <v>6137.5</v>
          </cell>
          <cell r="F110">
            <v>6358</v>
          </cell>
          <cell r="G110">
            <v>6693.75</v>
          </cell>
          <cell r="H110">
            <v>6025</v>
          </cell>
          <cell r="I110">
            <v>6780</v>
          </cell>
          <cell r="J110">
            <v>7160</v>
          </cell>
          <cell r="K110">
            <v>7380</v>
          </cell>
          <cell r="L110">
            <v>7390</v>
          </cell>
          <cell r="M110">
            <v>6845.833333333333</v>
          </cell>
          <cell r="N110">
            <v>7413.8888888888896</v>
          </cell>
        </row>
        <row r="111">
          <cell r="C111">
            <v>4753.333333333333</v>
          </cell>
          <cell r="D111">
            <v>4968.75</v>
          </cell>
          <cell r="E111">
            <v>4441.666666666667</v>
          </cell>
          <cell r="F111">
            <v>4448</v>
          </cell>
          <cell r="G111">
            <v>4865</v>
          </cell>
          <cell r="H111">
            <v>4825</v>
          </cell>
          <cell r="I111">
            <v>4745</v>
          </cell>
          <cell r="J111">
            <v>5455</v>
          </cell>
          <cell r="K111">
            <v>5576.6666666666661</v>
          </cell>
          <cell r="L111">
            <v>5470.75</v>
          </cell>
          <cell r="M111">
            <v>5342.083333333333</v>
          </cell>
          <cell r="N111">
            <v>5640.0972222222217</v>
          </cell>
        </row>
        <row r="112">
          <cell r="C112">
            <v>614.40476190476204</v>
          </cell>
          <cell r="D112">
            <v>561.94444444444446</v>
          </cell>
          <cell r="E112">
            <v>584.02777777777783</v>
          </cell>
          <cell r="F112">
            <v>609.71428571428567</v>
          </cell>
          <cell r="G112">
            <v>628.80952380952385</v>
          </cell>
          <cell r="H112">
            <v>622.26190476190482</v>
          </cell>
          <cell r="I112">
            <v>617.62222222222226</v>
          </cell>
          <cell r="J112">
            <v>598.6111111111112</v>
          </cell>
          <cell r="K112">
            <v>603.75</v>
          </cell>
          <cell r="L112">
            <v>610.77777777777783</v>
          </cell>
          <cell r="M112">
            <v>630.65476190476204</v>
          </cell>
          <cell r="N112">
            <v>640.54761904761915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6"/>
  <sheetViews>
    <sheetView zoomScale="80" zoomScaleNormal="80" workbookViewId="0">
      <selection activeCell="J12" sqref="J12"/>
    </sheetView>
  </sheetViews>
  <sheetFormatPr baseColWidth="10" defaultColWidth="9.140625" defaultRowHeight="12.75"/>
  <cols>
    <col min="1" max="1" width="15.85546875" style="1" customWidth="1"/>
    <col min="2" max="2" width="20.5703125" style="33" customWidth="1"/>
    <col min="3" max="3" width="12.7109375" style="34" customWidth="1"/>
    <col min="4" max="14" width="13.7109375" style="35" customWidth="1"/>
    <col min="15" max="15" width="14.5703125" style="37" customWidth="1"/>
    <col min="16" max="21" width="11.42578125" style="5" customWidth="1"/>
    <col min="22" max="260" width="11.42578125" style="16" customWidth="1"/>
    <col min="261" max="16384" width="9.140625" style="16"/>
  </cols>
  <sheetData>
    <row r="1" spans="1:21" s="5" customFormat="1" ht="15" customHeight="1">
      <c r="A1" s="1"/>
      <c r="B1" s="2"/>
      <c r="C1" s="3"/>
      <c r="D1" s="49"/>
      <c r="E1" s="4"/>
      <c r="F1" s="4"/>
      <c r="G1" s="4"/>
      <c r="H1" s="4"/>
      <c r="I1" s="4"/>
      <c r="J1" s="4"/>
      <c r="K1" s="4"/>
      <c r="L1" s="4"/>
      <c r="M1" s="4"/>
      <c r="N1" s="4"/>
      <c r="O1" s="37"/>
    </row>
    <row r="2" spans="1:21" s="5" customFormat="1" ht="42.75" customHeight="1" thickBot="1">
      <c r="A2" s="1"/>
      <c r="B2" s="90" t="s">
        <v>148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1:21" s="5" customFormat="1" ht="9" hidden="1" customHeight="1">
      <c r="A3" s="1"/>
      <c r="B3" s="111"/>
      <c r="C3" s="111"/>
      <c r="D3" s="111"/>
      <c r="E3" s="111"/>
      <c r="F3" s="111"/>
      <c r="G3" s="111"/>
      <c r="H3" s="111"/>
      <c r="I3" s="111"/>
      <c r="J3" s="111"/>
      <c r="K3" s="56"/>
      <c r="L3" s="56"/>
      <c r="M3" s="56"/>
      <c r="N3" s="56"/>
      <c r="O3" s="37"/>
    </row>
    <row r="4" spans="1:21" s="5" customFormat="1" ht="27.95" customHeight="1" thickBot="1">
      <c r="A4" s="91" t="s">
        <v>0</v>
      </c>
      <c r="B4" s="92"/>
      <c r="C4" s="93" t="s">
        <v>1</v>
      </c>
      <c r="D4" s="112" t="s">
        <v>126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97" t="s">
        <v>131</v>
      </c>
    </row>
    <row r="5" spans="1:21" s="5" customFormat="1" ht="27.95" customHeight="1">
      <c r="A5" s="91"/>
      <c r="B5" s="92"/>
      <c r="C5" s="94"/>
      <c r="D5" s="41" t="s">
        <v>2</v>
      </c>
      <c r="E5" s="41" t="s">
        <v>3</v>
      </c>
      <c r="F5" s="41" t="s">
        <v>4</v>
      </c>
      <c r="G5" s="41" t="s">
        <v>134</v>
      </c>
      <c r="H5" s="41" t="s">
        <v>138</v>
      </c>
      <c r="I5" s="41" t="s">
        <v>139</v>
      </c>
      <c r="J5" s="41" t="s">
        <v>140</v>
      </c>
      <c r="K5" s="41" t="s">
        <v>144</v>
      </c>
      <c r="L5" s="41" t="s">
        <v>145</v>
      </c>
      <c r="M5" s="41" t="s">
        <v>146</v>
      </c>
      <c r="N5" s="41" t="s">
        <v>149</v>
      </c>
      <c r="O5" s="98"/>
    </row>
    <row r="6" spans="1:21" s="9" customFormat="1" ht="21" customHeight="1">
      <c r="A6" s="52" t="s">
        <v>7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63"/>
      <c r="Q6" s="8"/>
      <c r="R6" s="8"/>
      <c r="S6" s="8"/>
      <c r="T6" s="8"/>
      <c r="U6" s="8"/>
    </row>
    <row r="7" spans="1:21" s="5" customFormat="1" ht="21" customHeight="1">
      <c r="A7" s="100" t="s">
        <v>8</v>
      </c>
      <c r="B7" s="10" t="s">
        <v>9</v>
      </c>
      <c r="C7" s="11" t="s">
        <v>10</v>
      </c>
      <c r="D7" s="12">
        <v>2114.2857142857142</v>
      </c>
      <c r="E7" s="12">
        <v>2161.4285714285716</v>
      </c>
      <c r="F7" s="12">
        <v>2181.2571428571428</v>
      </c>
      <c r="G7" s="12">
        <v>2288.5714285714284</v>
      </c>
      <c r="H7" s="12">
        <v>2295.3142857142857</v>
      </c>
      <c r="I7" s="12">
        <v>2245.7142857142858</v>
      </c>
      <c r="J7" s="12">
        <v>2305.7142857142858</v>
      </c>
      <c r="K7" s="12">
        <v>2278.2857142857142</v>
      </c>
      <c r="L7" s="12">
        <v>2286.4285714285716</v>
      </c>
      <c r="M7" s="12">
        <v>2300</v>
      </c>
      <c r="N7" s="12">
        <v>2354.9428571428571</v>
      </c>
      <c r="O7" s="42">
        <f>AVERAGE(D7:N7)</f>
        <v>2255.6311688311689</v>
      </c>
    </row>
    <row r="8" spans="1:21" s="5" customFormat="1" ht="21" customHeight="1">
      <c r="A8" s="107"/>
      <c r="B8" s="10" t="s">
        <v>11</v>
      </c>
      <c r="C8" s="11" t="s">
        <v>10</v>
      </c>
      <c r="D8" s="12">
        <v>2362.7142857142858</v>
      </c>
      <c r="E8" s="12">
        <v>2419.1428571428573</v>
      </c>
      <c r="F8" s="12">
        <v>2425.8857142857146</v>
      </c>
      <c r="G8" s="12">
        <v>2543.4285714285716</v>
      </c>
      <c r="H8" s="12">
        <v>2521.8285714285712</v>
      </c>
      <c r="I8" s="12">
        <v>2493.1428571428573</v>
      </c>
      <c r="J8" s="12">
        <v>2582.8571428571427</v>
      </c>
      <c r="K8" s="12">
        <v>2646</v>
      </c>
      <c r="L8" s="12">
        <v>2650.7142857142858</v>
      </c>
      <c r="M8" s="12">
        <v>2544.2857142857142</v>
      </c>
      <c r="N8" s="12">
        <v>2593.1428571428573</v>
      </c>
      <c r="O8" s="42">
        <f t="shared" ref="O8:O27" si="0">AVERAGE(D8:N8)</f>
        <v>2525.7402597402597</v>
      </c>
    </row>
    <row r="9" spans="1:21" s="5" customFormat="1" ht="21" customHeight="1">
      <c r="A9" s="101"/>
      <c r="B9" s="10" t="s">
        <v>12</v>
      </c>
      <c r="C9" s="11" t="s">
        <v>10</v>
      </c>
      <c r="D9" s="12">
        <v>2777.5</v>
      </c>
      <c r="E9" s="12">
        <v>2882.5</v>
      </c>
      <c r="F9" s="12">
        <v>2832</v>
      </c>
      <c r="G9" s="12">
        <v>2810</v>
      </c>
      <c r="H9" s="12">
        <v>3190.8333333333335</v>
      </c>
      <c r="I9" s="12">
        <v>2901.6666666666665</v>
      </c>
      <c r="J9" s="12">
        <v>2841.6666666666665</v>
      </c>
      <c r="K9" s="12">
        <v>2916.6666666666665</v>
      </c>
      <c r="L9" s="12">
        <v>2916.6666666666665</v>
      </c>
      <c r="M9" s="12">
        <v>3020</v>
      </c>
      <c r="N9" s="12">
        <v>2950</v>
      </c>
      <c r="O9" s="42">
        <f t="shared" si="0"/>
        <v>2912.6818181818185</v>
      </c>
    </row>
    <row r="10" spans="1:21" s="5" customFormat="1" ht="21" customHeight="1">
      <c r="A10" s="50"/>
      <c r="B10" s="10" t="s">
        <v>13</v>
      </c>
      <c r="C10" s="11" t="s">
        <v>10</v>
      </c>
      <c r="D10" s="12">
        <v>1581.7708333333333</v>
      </c>
      <c r="E10" s="12">
        <v>1629.6875</v>
      </c>
      <c r="F10" s="12">
        <v>1716.25</v>
      </c>
      <c r="G10" s="12">
        <v>1800</v>
      </c>
      <c r="H10" s="12">
        <v>1812.1428571428571</v>
      </c>
      <c r="I10" s="12">
        <v>1823.2142857142858</v>
      </c>
      <c r="J10" s="12">
        <v>1857.8125</v>
      </c>
      <c r="K10" s="12">
        <v>1840</v>
      </c>
      <c r="L10" s="12">
        <v>1839.2857142857142</v>
      </c>
      <c r="M10" s="12">
        <v>1816.0714285714287</v>
      </c>
      <c r="N10" s="12">
        <v>1795.8333333333333</v>
      </c>
      <c r="O10" s="42">
        <f t="shared" si="0"/>
        <v>1773.8244047619046</v>
      </c>
    </row>
    <row r="11" spans="1:21" s="9" customFormat="1" ht="21" customHeight="1">
      <c r="A11" s="45" t="s">
        <v>14</v>
      </c>
      <c r="B11" s="4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57"/>
      <c r="P11" s="8"/>
      <c r="Q11" s="8"/>
      <c r="R11" s="8"/>
      <c r="S11" s="8"/>
      <c r="T11" s="8"/>
      <c r="U11" s="8"/>
    </row>
    <row r="12" spans="1:21" s="5" customFormat="1" ht="21" customHeight="1">
      <c r="A12" s="51"/>
      <c r="B12" s="13" t="s">
        <v>15</v>
      </c>
      <c r="C12" s="11" t="s">
        <v>10</v>
      </c>
      <c r="D12" s="12">
        <v>1656.7708333333333</v>
      </c>
      <c r="E12" s="12">
        <v>1550</v>
      </c>
      <c r="F12" s="12">
        <v>1452.5</v>
      </c>
      <c r="G12" s="12">
        <v>1568.75</v>
      </c>
      <c r="H12" s="12">
        <v>1506.25</v>
      </c>
      <c r="I12" s="12">
        <v>1500</v>
      </c>
      <c r="J12" s="12">
        <v>1687.5</v>
      </c>
      <c r="K12" s="12">
        <v>1852.5</v>
      </c>
      <c r="L12" s="12">
        <v>1948.4375</v>
      </c>
      <c r="M12" s="12">
        <v>1939.2857142857142</v>
      </c>
      <c r="N12" s="12">
        <v>2000.7142857142858</v>
      </c>
      <c r="O12" s="42">
        <f t="shared" si="0"/>
        <v>1696.6098484848483</v>
      </c>
    </row>
    <row r="13" spans="1:21" s="5" customFormat="1" ht="21" customHeight="1">
      <c r="A13" s="14"/>
      <c r="B13" s="13" t="s">
        <v>16</v>
      </c>
      <c r="C13" s="11" t="s">
        <v>10</v>
      </c>
      <c r="D13" s="12">
        <v>4093.75</v>
      </c>
      <c r="E13" s="12">
        <v>4366.666666666667</v>
      </c>
      <c r="F13" s="12">
        <v>4926.666666666667</v>
      </c>
      <c r="G13" s="12">
        <v>4168.3333333333339</v>
      </c>
      <c r="H13" s="12">
        <v>3698</v>
      </c>
      <c r="I13" s="12">
        <v>5108.333333333333</v>
      </c>
      <c r="J13" s="12">
        <v>5000</v>
      </c>
      <c r="K13" s="12">
        <v>5020</v>
      </c>
      <c r="L13" s="12">
        <v>5550</v>
      </c>
      <c r="M13" s="12">
        <v>5530.5555555555547</v>
      </c>
      <c r="N13" s="12">
        <v>5117.5</v>
      </c>
      <c r="O13" s="42">
        <f t="shared" si="0"/>
        <v>4779.9823232323233</v>
      </c>
    </row>
    <row r="14" spans="1:21" s="5" customFormat="1" ht="21" customHeight="1">
      <c r="A14" s="15"/>
      <c r="B14" s="13" t="s">
        <v>17</v>
      </c>
      <c r="C14" s="11" t="s">
        <v>10</v>
      </c>
      <c r="D14" s="12">
        <v>3425.3371628371629</v>
      </c>
      <c r="E14" s="12">
        <v>2730.8441558441559</v>
      </c>
      <c r="F14" s="12">
        <v>2504.1758241758243</v>
      </c>
      <c r="G14" s="12">
        <v>2221.590909090909</v>
      </c>
      <c r="H14" s="12">
        <v>2269.3856143856142</v>
      </c>
      <c r="I14" s="12">
        <v>2520.0549450549452</v>
      </c>
      <c r="J14" s="12">
        <v>2467.9653679653679</v>
      </c>
      <c r="K14" s="12">
        <v>3113.7662337662337</v>
      </c>
      <c r="L14" s="12">
        <v>3266.8831168831166</v>
      </c>
      <c r="M14" s="12">
        <v>2972.7855477855483</v>
      </c>
      <c r="N14" s="12">
        <v>3283.0669330669334</v>
      </c>
      <c r="O14" s="42">
        <f t="shared" si="0"/>
        <v>2797.8050737141643</v>
      </c>
    </row>
    <row r="15" spans="1:21" s="5" customFormat="1" ht="21" customHeight="1">
      <c r="A15" s="108" t="s">
        <v>18</v>
      </c>
      <c r="B15" s="10" t="s">
        <v>19</v>
      </c>
      <c r="C15" s="11" t="s">
        <v>10</v>
      </c>
      <c r="D15" s="12">
        <v>5579.166666666667</v>
      </c>
      <c r="E15" s="12">
        <v>5412.5</v>
      </c>
      <c r="F15" s="12">
        <v>5443.333333333333</v>
      </c>
      <c r="G15" s="12">
        <v>5508.333333333333</v>
      </c>
      <c r="H15" s="12">
        <v>5600</v>
      </c>
      <c r="I15" s="12">
        <v>6257.5</v>
      </c>
      <c r="J15" s="12">
        <v>6368.75</v>
      </c>
      <c r="K15" s="12">
        <v>6580</v>
      </c>
      <c r="L15" s="12">
        <v>6908.333333333333</v>
      </c>
      <c r="M15" s="12">
        <v>6700</v>
      </c>
      <c r="N15" s="12">
        <v>7066</v>
      </c>
      <c r="O15" s="42">
        <f t="shared" si="0"/>
        <v>6129.4469696969691</v>
      </c>
    </row>
    <row r="16" spans="1:21" s="5" customFormat="1" ht="21" customHeight="1">
      <c r="A16" s="109"/>
      <c r="B16" s="10" t="s">
        <v>20</v>
      </c>
      <c r="C16" s="11" t="s">
        <v>10</v>
      </c>
      <c r="D16" s="12">
        <v>5387.5</v>
      </c>
      <c r="E16" s="12">
        <v>5317.8571428571431</v>
      </c>
      <c r="F16" s="12">
        <v>5391.4285714285716</v>
      </c>
      <c r="G16" s="12">
        <v>5450</v>
      </c>
      <c r="H16" s="12">
        <v>5666.25</v>
      </c>
      <c r="I16" s="12">
        <v>5519.2857142857147</v>
      </c>
      <c r="J16" s="12">
        <v>5785</v>
      </c>
      <c r="K16" s="12">
        <v>6300</v>
      </c>
      <c r="L16" s="12">
        <v>6492.8571428571431</v>
      </c>
      <c r="M16" s="12">
        <v>6889.2857142857147</v>
      </c>
      <c r="N16" s="12">
        <v>6710.7142857142853</v>
      </c>
      <c r="O16" s="42">
        <f t="shared" si="0"/>
        <v>5900.9253246753251</v>
      </c>
    </row>
    <row r="17" spans="1:21" ht="21" customHeight="1">
      <c r="A17" s="110"/>
      <c r="B17" s="10" t="s">
        <v>21</v>
      </c>
      <c r="C17" s="11" t="s">
        <v>10</v>
      </c>
      <c r="D17" s="12">
        <v>3562.5</v>
      </c>
      <c r="E17" s="12">
        <v>3905</v>
      </c>
      <c r="F17" s="12">
        <v>3993.75</v>
      </c>
      <c r="G17" s="12">
        <v>4116.666666666667</v>
      </c>
      <c r="H17" s="12">
        <v>4340</v>
      </c>
      <c r="I17" s="12">
        <v>4093.75</v>
      </c>
      <c r="J17" s="12">
        <v>4318.75</v>
      </c>
      <c r="K17" s="12">
        <v>4295</v>
      </c>
      <c r="L17" s="12">
        <v>4353.125</v>
      </c>
      <c r="M17" s="12">
        <v>3720</v>
      </c>
      <c r="N17" s="12">
        <v>3795</v>
      </c>
      <c r="O17" s="42">
        <f t="shared" si="0"/>
        <v>4044.8674242424245</v>
      </c>
    </row>
    <row r="18" spans="1:21" ht="21" customHeight="1">
      <c r="A18" s="17"/>
      <c r="B18" s="13" t="s">
        <v>22</v>
      </c>
      <c r="C18" s="11" t="s">
        <v>10</v>
      </c>
      <c r="D18" s="12">
        <v>1862.5</v>
      </c>
      <c r="E18" s="12">
        <v>1850</v>
      </c>
      <c r="F18" s="12">
        <v>1930</v>
      </c>
      <c r="G18" s="12">
        <v>2058.333333333333</v>
      </c>
      <c r="H18" s="12">
        <v>2095.625</v>
      </c>
      <c r="I18" s="12">
        <v>2071.875</v>
      </c>
      <c r="J18" s="12">
        <v>2103.125</v>
      </c>
      <c r="K18" s="12">
        <v>2162.5</v>
      </c>
      <c r="L18" s="12">
        <v>2184.375</v>
      </c>
      <c r="M18" s="12">
        <v>2228.125</v>
      </c>
      <c r="N18" s="12">
        <v>2149.21875</v>
      </c>
      <c r="O18" s="42">
        <f t="shared" si="0"/>
        <v>2063.243371212121</v>
      </c>
    </row>
    <row r="19" spans="1:21" s="9" customFormat="1" ht="21" customHeight="1">
      <c r="A19" s="45" t="s">
        <v>23</v>
      </c>
      <c r="B19" s="4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57"/>
      <c r="P19" s="8"/>
      <c r="Q19" s="8"/>
      <c r="R19" s="8"/>
      <c r="S19" s="8"/>
      <c r="T19" s="8"/>
      <c r="U19" s="8"/>
    </row>
    <row r="20" spans="1:21" ht="21" customHeight="1">
      <c r="A20" s="100" t="s">
        <v>24</v>
      </c>
      <c r="B20" s="13" t="s">
        <v>25</v>
      </c>
      <c r="C20" s="11" t="s">
        <v>26</v>
      </c>
      <c r="D20" s="12">
        <v>2075</v>
      </c>
      <c r="E20" s="12">
        <v>2375</v>
      </c>
      <c r="F20" s="12">
        <v>2200</v>
      </c>
      <c r="G20" s="12">
        <v>2000</v>
      </c>
      <c r="H20" s="12">
        <v>1800</v>
      </c>
      <c r="I20" s="12">
        <v>1700</v>
      </c>
      <c r="J20" s="12">
        <v>1541.6666666666667</v>
      </c>
      <c r="K20" s="12">
        <v>1715</v>
      </c>
      <c r="L20" s="12">
        <v>1950</v>
      </c>
      <c r="M20" s="12">
        <v>1912.5</v>
      </c>
      <c r="N20" s="12">
        <v>2000</v>
      </c>
      <c r="O20" s="42">
        <f t="shared" si="0"/>
        <v>1933.5606060606058</v>
      </c>
    </row>
    <row r="21" spans="1:21" ht="21" customHeight="1">
      <c r="A21" s="107"/>
      <c r="B21" s="13" t="s">
        <v>27</v>
      </c>
      <c r="C21" s="11" t="s">
        <v>26</v>
      </c>
      <c r="D21" s="12">
        <v>1425</v>
      </c>
      <c r="E21" s="12">
        <v>1494.4444444444443</v>
      </c>
      <c r="F21" s="12">
        <v>1306.6666666666667</v>
      </c>
      <c r="G21" s="12">
        <v>1227.7777777777776</v>
      </c>
      <c r="H21" s="12">
        <v>1283.3333333333333</v>
      </c>
      <c r="I21" s="12">
        <v>1116.6666666666667</v>
      </c>
      <c r="J21" s="12">
        <v>1058.3333333333333</v>
      </c>
      <c r="K21" s="12">
        <v>1265</v>
      </c>
      <c r="L21" s="12">
        <v>1225</v>
      </c>
      <c r="M21" s="12">
        <v>1112.5</v>
      </c>
      <c r="N21" s="12">
        <v>1100</v>
      </c>
      <c r="O21" s="42">
        <f t="shared" si="0"/>
        <v>1237.7020202020203</v>
      </c>
    </row>
    <row r="22" spans="1:21" ht="21" customHeight="1">
      <c r="A22" s="107"/>
      <c r="B22" s="13" t="s">
        <v>28</v>
      </c>
      <c r="C22" s="11" t="s">
        <v>26</v>
      </c>
      <c r="D22" s="12">
        <v>1662.5</v>
      </c>
      <c r="E22" s="12">
        <v>1675</v>
      </c>
      <c r="F22" s="12">
        <v>1153.3333333333333</v>
      </c>
      <c r="G22" s="12">
        <v>1195.8333333333333</v>
      </c>
      <c r="H22" s="12">
        <v>1156.6666666666667</v>
      </c>
      <c r="I22" s="12">
        <v>1375</v>
      </c>
      <c r="J22" s="12">
        <v>1408.3333333333333</v>
      </c>
      <c r="K22" s="12">
        <v>1443.3333333333333</v>
      </c>
      <c r="L22" s="12">
        <v>1650</v>
      </c>
      <c r="M22" s="12">
        <v>1545.8333333333333</v>
      </c>
      <c r="N22" s="12">
        <v>1675.8333333333333</v>
      </c>
      <c r="O22" s="42">
        <f t="shared" si="0"/>
        <v>1449.2424242424242</v>
      </c>
    </row>
    <row r="23" spans="1:21" ht="21" customHeight="1">
      <c r="A23" s="107"/>
      <c r="B23" s="13" t="s">
        <v>29</v>
      </c>
      <c r="C23" s="11" t="s">
        <v>26</v>
      </c>
      <c r="D23" s="12">
        <v>1116.6666666666667</v>
      </c>
      <c r="E23" s="12">
        <v>1118.75</v>
      </c>
      <c r="F23" s="12">
        <v>733.33333333333337</v>
      </c>
      <c r="G23" s="12">
        <v>741.66666666666663</v>
      </c>
      <c r="H23" s="12">
        <v>742.22222222222229</v>
      </c>
      <c r="I23" s="12">
        <v>879.16666666666663</v>
      </c>
      <c r="J23" s="12">
        <v>1050</v>
      </c>
      <c r="K23" s="12">
        <v>896.66666666666663</v>
      </c>
      <c r="L23" s="12">
        <v>1108.3333333333333</v>
      </c>
      <c r="M23" s="12">
        <v>1083.3333333333333</v>
      </c>
      <c r="N23" s="12">
        <v>1213.3333333333333</v>
      </c>
      <c r="O23" s="42">
        <f t="shared" si="0"/>
        <v>971.22474747474769</v>
      </c>
      <c r="P23" s="18"/>
      <c r="Q23" s="18"/>
      <c r="R23" s="18"/>
      <c r="S23" s="18"/>
      <c r="T23" s="18"/>
      <c r="U23" s="18"/>
    </row>
    <row r="24" spans="1:21" ht="21" customHeight="1">
      <c r="A24" s="107"/>
      <c r="B24" s="13" t="s">
        <v>30</v>
      </c>
      <c r="C24" s="11" t="s">
        <v>26</v>
      </c>
      <c r="D24" s="12">
        <v>2275</v>
      </c>
      <c r="E24" s="12">
        <v>2220</v>
      </c>
      <c r="F24" s="12">
        <v>2146</v>
      </c>
      <c r="G24" s="12">
        <v>2000</v>
      </c>
      <c r="H24" s="12">
        <v>2020</v>
      </c>
      <c r="I24" s="12">
        <v>2025</v>
      </c>
      <c r="J24" s="12">
        <v>2000</v>
      </c>
      <c r="K24" s="12">
        <v>2039.9999999999998</v>
      </c>
      <c r="L24" s="12">
        <v>1891.6666666666665</v>
      </c>
      <c r="M24" s="12">
        <v>1900</v>
      </c>
      <c r="N24" s="12">
        <v>1925</v>
      </c>
      <c r="O24" s="42">
        <f t="shared" si="0"/>
        <v>2040.2424242424242</v>
      </c>
      <c r="P24" s="18"/>
      <c r="Q24" s="18"/>
      <c r="R24" s="18"/>
      <c r="S24" s="18"/>
      <c r="T24" s="18"/>
      <c r="U24" s="18"/>
    </row>
    <row r="25" spans="1:21" ht="21" customHeight="1">
      <c r="A25" s="107"/>
      <c r="B25" s="13" t="s">
        <v>31</v>
      </c>
      <c r="C25" s="11" t="s">
        <v>26</v>
      </c>
      <c r="D25" s="12">
        <v>1800</v>
      </c>
      <c r="E25" s="12">
        <v>1720</v>
      </c>
      <c r="F25" s="12">
        <v>1596</v>
      </c>
      <c r="G25" s="12">
        <v>1500</v>
      </c>
      <c r="H25" s="12">
        <v>1486</v>
      </c>
      <c r="I25" s="12">
        <v>1470</v>
      </c>
      <c r="J25" s="12">
        <v>1477.5</v>
      </c>
      <c r="K25" s="12">
        <v>1480</v>
      </c>
      <c r="L25" s="12">
        <v>1328.3333333333335</v>
      </c>
      <c r="M25" s="12">
        <v>1500</v>
      </c>
      <c r="N25" s="12">
        <v>1500</v>
      </c>
      <c r="O25" s="42">
        <f t="shared" si="0"/>
        <v>1532.5303030303032</v>
      </c>
      <c r="P25" s="18"/>
      <c r="Q25" s="18"/>
      <c r="R25" s="18"/>
      <c r="S25" s="18"/>
      <c r="T25" s="18"/>
      <c r="U25" s="18"/>
    </row>
    <row r="26" spans="1:21" ht="21" customHeight="1">
      <c r="A26" s="107"/>
      <c r="B26" s="13" t="s">
        <v>32</v>
      </c>
      <c r="C26" s="11" t="s">
        <v>26</v>
      </c>
      <c r="D26" s="12">
        <v>1144.7916666666665</v>
      </c>
      <c r="E26" s="12">
        <v>932.8125</v>
      </c>
      <c r="F26" s="12">
        <v>829.16666666666663</v>
      </c>
      <c r="G26" s="12">
        <v>712.5</v>
      </c>
      <c r="H26" s="12">
        <v>645</v>
      </c>
      <c r="I26" s="12">
        <v>779.16666666666663</v>
      </c>
      <c r="J26" s="12">
        <v>741.66666666666663</v>
      </c>
      <c r="K26" s="12">
        <v>785</v>
      </c>
      <c r="L26" s="12">
        <v>1116.6666666666667</v>
      </c>
      <c r="M26" s="12">
        <v>883.33333333333337</v>
      </c>
      <c r="N26" s="12">
        <v>831.25</v>
      </c>
      <c r="O26" s="42">
        <f t="shared" si="0"/>
        <v>854.66856060606074</v>
      </c>
      <c r="P26" s="18"/>
      <c r="Q26" s="18"/>
      <c r="R26" s="18"/>
      <c r="S26" s="18"/>
      <c r="T26" s="18"/>
      <c r="U26" s="18"/>
    </row>
    <row r="27" spans="1:21" ht="21" customHeight="1">
      <c r="A27" s="101"/>
      <c r="B27" s="13" t="s">
        <v>33</v>
      </c>
      <c r="C27" s="11" t="s">
        <v>26</v>
      </c>
      <c r="D27" s="12">
        <v>862.5</v>
      </c>
      <c r="E27" s="12">
        <v>668.75</v>
      </c>
      <c r="F27" s="12">
        <v>545</v>
      </c>
      <c r="G27" s="12">
        <v>518.75</v>
      </c>
      <c r="H27" s="12">
        <v>643.33333333333337</v>
      </c>
      <c r="I27" s="12">
        <v>718.75</v>
      </c>
      <c r="J27" s="12">
        <v>712.5</v>
      </c>
      <c r="K27" s="12">
        <v>785</v>
      </c>
      <c r="L27" s="12">
        <v>875</v>
      </c>
      <c r="M27" s="12">
        <v>775</v>
      </c>
      <c r="N27" s="12">
        <v>831.25</v>
      </c>
      <c r="O27" s="42">
        <f t="shared" si="0"/>
        <v>721.43939393939399</v>
      </c>
      <c r="P27" s="18"/>
      <c r="Q27" s="18"/>
      <c r="R27" s="18"/>
      <c r="S27" s="18"/>
      <c r="T27" s="18"/>
      <c r="U27" s="18"/>
    </row>
    <row r="28" spans="1:21" ht="24" customHeight="1"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38"/>
      <c r="P28" s="18"/>
      <c r="Q28" s="18"/>
      <c r="R28" s="18"/>
      <c r="S28" s="18"/>
      <c r="T28" s="18"/>
      <c r="U28" s="18"/>
    </row>
    <row r="29" spans="1:21" ht="42.75" customHeight="1" thickBot="1">
      <c r="B29" s="90" t="s">
        <v>148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1:21" ht="9" hidden="1" customHeight="1">
      <c r="B30" s="111"/>
      <c r="C30" s="111"/>
      <c r="D30" s="111"/>
      <c r="E30" s="111"/>
      <c r="F30" s="111"/>
      <c r="G30" s="111"/>
      <c r="H30" s="111"/>
      <c r="I30" s="111"/>
      <c r="J30" s="111"/>
      <c r="K30" s="56"/>
      <c r="L30" s="56"/>
      <c r="M30" s="56"/>
      <c r="N30" s="56"/>
    </row>
    <row r="31" spans="1:21" ht="31.5" customHeight="1">
      <c r="A31" s="91" t="s">
        <v>0</v>
      </c>
      <c r="B31" s="92"/>
      <c r="C31" s="93" t="s">
        <v>1</v>
      </c>
      <c r="D31" s="95" t="s">
        <v>6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7" t="s">
        <v>131</v>
      </c>
    </row>
    <row r="32" spans="1:21" ht="20.100000000000001" customHeight="1">
      <c r="A32" s="91"/>
      <c r="B32" s="92"/>
      <c r="C32" s="94"/>
      <c r="D32" s="36" t="s">
        <v>2</v>
      </c>
      <c r="E32" s="36" t="s">
        <v>3</v>
      </c>
      <c r="F32" s="36" t="s">
        <v>4</v>
      </c>
      <c r="G32" s="36" t="s">
        <v>134</v>
      </c>
      <c r="H32" s="36" t="s">
        <v>138</v>
      </c>
      <c r="I32" s="36" t="s">
        <v>139</v>
      </c>
      <c r="J32" s="36" t="s">
        <v>140</v>
      </c>
      <c r="K32" s="48" t="s">
        <v>144</v>
      </c>
      <c r="L32" s="48" t="s">
        <v>145</v>
      </c>
      <c r="M32" s="48" t="s">
        <v>146</v>
      </c>
      <c r="N32" s="48" t="s">
        <v>149</v>
      </c>
      <c r="O32" s="98"/>
    </row>
    <row r="33" spans="1:21" s="5" customFormat="1" ht="21" customHeight="1">
      <c r="A33" s="21"/>
      <c r="B33" s="13" t="s">
        <v>34</v>
      </c>
      <c r="C33" s="11" t="s">
        <v>26</v>
      </c>
      <c r="D33" s="12">
        <v>348.31597222222223</v>
      </c>
      <c r="E33" s="12">
        <v>356.54761904761898</v>
      </c>
      <c r="F33" s="12">
        <v>383.33333333333331</v>
      </c>
      <c r="G33" s="12">
        <v>351.04166666666669</v>
      </c>
      <c r="H33" s="12">
        <v>351.04166666666669</v>
      </c>
      <c r="I33" s="12">
        <v>352.86458333333337</v>
      </c>
      <c r="J33" s="12">
        <v>344.66145833333337</v>
      </c>
      <c r="K33" s="12">
        <v>341.07142857142856</v>
      </c>
      <c r="L33" s="12">
        <v>344.64285714285717</v>
      </c>
      <c r="M33" s="12">
        <v>332.92124542124537</v>
      </c>
      <c r="N33" s="12">
        <v>325.984375</v>
      </c>
      <c r="O33" s="42">
        <f t="shared" ref="O33" si="1">AVERAGE(D33:N33)</f>
        <v>348.40238233988237</v>
      </c>
      <c r="P33" s="18"/>
      <c r="Q33" s="18"/>
      <c r="R33" s="18"/>
      <c r="S33" s="18"/>
      <c r="T33" s="18"/>
      <c r="U33" s="18"/>
    </row>
    <row r="34" spans="1:21" s="9" customFormat="1" ht="21" customHeight="1">
      <c r="A34" s="45" t="s">
        <v>35</v>
      </c>
      <c r="B34" s="4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57"/>
      <c r="P34" s="8"/>
      <c r="Q34" s="8"/>
      <c r="R34" s="8"/>
      <c r="S34" s="8"/>
      <c r="T34" s="8"/>
      <c r="U34" s="8"/>
    </row>
    <row r="35" spans="1:21" s="5" customFormat="1" ht="21" customHeight="1">
      <c r="A35" s="21" t="s">
        <v>36</v>
      </c>
      <c r="B35" s="13" t="s">
        <v>37</v>
      </c>
      <c r="C35" s="11" t="s">
        <v>10</v>
      </c>
      <c r="D35" s="12">
        <v>2708.3333333333335</v>
      </c>
      <c r="E35" s="12">
        <v>2404.4642857142858</v>
      </c>
      <c r="F35" s="12">
        <v>2780</v>
      </c>
      <c r="G35" s="12">
        <v>2392.8571428571431</v>
      </c>
      <c r="H35" s="12">
        <v>2905</v>
      </c>
      <c r="I35" s="12">
        <v>3268.3333333333335</v>
      </c>
      <c r="J35" s="12">
        <v>3500</v>
      </c>
      <c r="K35" s="12">
        <v>3380</v>
      </c>
      <c r="L35" s="12">
        <v>3118.75</v>
      </c>
      <c r="M35" s="12">
        <v>2342.8571428571431</v>
      </c>
      <c r="N35" s="12">
        <v>2686.9047619047619</v>
      </c>
      <c r="O35" s="42">
        <f t="shared" ref="O35:O53" si="2">AVERAGE(D35:N35)</f>
        <v>2862.5</v>
      </c>
      <c r="P35" s="18"/>
      <c r="Q35" s="18"/>
      <c r="R35" s="18"/>
      <c r="S35" s="18"/>
      <c r="T35" s="18"/>
      <c r="U35" s="18"/>
    </row>
    <row r="36" spans="1:21" s="5" customFormat="1" ht="21" customHeight="1">
      <c r="A36" s="22"/>
      <c r="B36" s="13" t="s">
        <v>127</v>
      </c>
      <c r="C36" s="11" t="s">
        <v>10</v>
      </c>
      <c r="D36" s="12">
        <v>6000</v>
      </c>
      <c r="E36" s="12">
        <v>6638.8888888888878</v>
      </c>
      <c r="F36" s="12">
        <v>3714.2857142857147</v>
      </c>
      <c r="G36" s="12">
        <v>3928.5714285714284</v>
      </c>
      <c r="H36" s="12">
        <v>3928.5714285714284</v>
      </c>
      <c r="I36" s="12">
        <v>3928.5714285714284</v>
      </c>
      <c r="J36" s="12">
        <v>3526.7857142857142</v>
      </c>
      <c r="K36" s="12">
        <v>3928.5714285714284</v>
      </c>
      <c r="L36" s="12">
        <v>3928.5714285714284</v>
      </c>
      <c r="M36" s="12">
        <v>3464.2857142857142</v>
      </c>
      <c r="N36" s="12">
        <v>3666.6666666666665</v>
      </c>
      <c r="O36" s="42">
        <f t="shared" si="2"/>
        <v>4241.251803751803</v>
      </c>
      <c r="P36" s="18"/>
      <c r="Q36" s="18"/>
      <c r="R36" s="18"/>
      <c r="S36" s="18"/>
      <c r="T36" s="18"/>
      <c r="U36" s="18"/>
    </row>
    <row r="37" spans="1:21" s="5" customFormat="1" ht="21" customHeight="1">
      <c r="A37" s="102" t="s">
        <v>38</v>
      </c>
      <c r="B37" s="13" t="s">
        <v>39</v>
      </c>
      <c r="C37" s="11" t="s">
        <v>10</v>
      </c>
      <c r="D37" s="12">
        <v>6158.333333333333</v>
      </c>
      <c r="E37" s="12">
        <v>5928.5714285714284</v>
      </c>
      <c r="F37" s="12">
        <v>5880</v>
      </c>
      <c r="G37" s="12">
        <v>5960</v>
      </c>
      <c r="H37" s="12">
        <v>5617.8571428571431</v>
      </c>
      <c r="I37" s="12">
        <v>5614.2857142857147</v>
      </c>
      <c r="J37" s="12">
        <v>5621.4285714285716</v>
      </c>
      <c r="K37" s="12">
        <v>5669.1428571428569</v>
      </c>
      <c r="L37" s="12">
        <v>5651.4285714285716</v>
      </c>
      <c r="M37" s="12">
        <v>5746.4285714285716</v>
      </c>
      <c r="N37" s="12">
        <v>5707.1428571428569</v>
      </c>
      <c r="O37" s="42">
        <f t="shared" si="2"/>
        <v>5777.6926406926414</v>
      </c>
      <c r="P37" s="18"/>
      <c r="Q37" s="18"/>
      <c r="R37" s="18"/>
      <c r="S37" s="18"/>
      <c r="T37" s="18"/>
      <c r="U37" s="18"/>
    </row>
    <row r="38" spans="1:21" s="5" customFormat="1" ht="21" customHeight="1">
      <c r="A38" s="103"/>
      <c r="B38" s="13" t="s">
        <v>40</v>
      </c>
      <c r="C38" s="11" t="s">
        <v>10</v>
      </c>
      <c r="D38" s="12">
        <v>5673.4375</v>
      </c>
      <c r="E38" s="12">
        <v>6000</v>
      </c>
      <c r="F38" s="12">
        <v>5793.333333333333</v>
      </c>
      <c r="G38" s="12">
        <v>6190</v>
      </c>
      <c r="H38" s="12">
        <v>5726.666666666667</v>
      </c>
      <c r="I38" s="12">
        <v>5629.166666666667</v>
      </c>
      <c r="J38" s="12">
        <v>5662.5</v>
      </c>
      <c r="K38" s="12">
        <v>5666.666666666667</v>
      </c>
      <c r="L38" s="12">
        <v>5382.8125</v>
      </c>
      <c r="M38" s="12">
        <v>5478.5714285714284</v>
      </c>
      <c r="N38" s="12">
        <v>5460.7142857142853</v>
      </c>
      <c r="O38" s="42">
        <f t="shared" si="2"/>
        <v>5696.7153679653675</v>
      </c>
      <c r="P38" s="18"/>
      <c r="Q38" s="18"/>
      <c r="R38" s="18"/>
      <c r="S38" s="18"/>
      <c r="T38" s="18"/>
      <c r="U38" s="18"/>
    </row>
    <row r="39" spans="1:21" s="5" customFormat="1" ht="21" customHeight="1">
      <c r="A39" s="103"/>
      <c r="B39" s="13" t="s">
        <v>41</v>
      </c>
      <c r="C39" s="11" t="s">
        <v>10</v>
      </c>
      <c r="D39" s="12">
        <v>4159.375</v>
      </c>
      <c r="E39" s="12">
        <v>4334.375</v>
      </c>
      <c r="F39" s="12">
        <v>4322.5</v>
      </c>
      <c r="G39" s="12">
        <v>4228.125</v>
      </c>
      <c r="H39" s="12">
        <v>4244.375</v>
      </c>
      <c r="I39" s="12">
        <v>4300</v>
      </c>
      <c r="J39" s="12">
        <v>4367.1875</v>
      </c>
      <c r="K39" s="12">
        <v>4483.75</v>
      </c>
      <c r="L39" s="12">
        <v>4203.125</v>
      </c>
      <c r="M39" s="12">
        <v>4196.875</v>
      </c>
      <c r="N39" s="12">
        <v>4237.5</v>
      </c>
      <c r="O39" s="42">
        <f t="shared" si="2"/>
        <v>4279.744318181818</v>
      </c>
      <c r="P39" s="18"/>
      <c r="Q39" s="18"/>
      <c r="R39" s="18"/>
      <c r="S39" s="18"/>
      <c r="T39" s="18"/>
      <c r="U39" s="18"/>
    </row>
    <row r="40" spans="1:21" s="5" customFormat="1" ht="21" customHeight="1">
      <c r="A40" s="103"/>
      <c r="B40" s="13" t="s">
        <v>42</v>
      </c>
      <c r="C40" s="11" t="s">
        <v>10</v>
      </c>
      <c r="D40" s="12">
        <v>5104.166666666667</v>
      </c>
      <c r="E40" s="12">
        <v>4760.7142857142853</v>
      </c>
      <c r="F40" s="12">
        <v>4816.666666666667</v>
      </c>
      <c r="G40" s="12">
        <v>4845.833333333333</v>
      </c>
      <c r="H40" s="12">
        <v>4837.5</v>
      </c>
      <c r="I40" s="12">
        <v>4907.1428571428569</v>
      </c>
      <c r="J40" s="12">
        <v>4889.2857142857147</v>
      </c>
      <c r="K40" s="12">
        <v>4865.7142857142853</v>
      </c>
      <c r="L40" s="12">
        <v>4605</v>
      </c>
      <c r="M40" s="12">
        <v>4658.333333333333</v>
      </c>
      <c r="N40" s="12">
        <v>4670</v>
      </c>
      <c r="O40" s="42">
        <f t="shared" si="2"/>
        <v>4814.5779220779223</v>
      </c>
      <c r="P40" s="18"/>
      <c r="Q40" s="18"/>
      <c r="R40" s="18"/>
      <c r="S40" s="18"/>
      <c r="T40" s="18"/>
      <c r="U40" s="18"/>
    </row>
    <row r="41" spans="1:21" s="5" customFormat="1" ht="21" customHeight="1">
      <c r="A41" s="104"/>
      <c r="B41" s="13" t="s">
        <v>43</v>
      </c>
      <c r="C41" s="11" t="s">
        <v>10</v>
      </c>
      <c r="D41" s="12">
        <v>4760</v>
      </c>
      <c r="E41" s="12">
        <v>4560</v>
      </c>
      <c r="F41" s="12">
        <v>4352</v>
      </c>
      <c r="G41" s="12">
        <v>4580</v>
      </c>
      <c r="H41" s="12">
        <v>4400</v>
      </c>
      <c r="I41" s="12">
        <v>4283.333333333333</v>
      </c>
      <c r="J41" s="12">
        <v>4295</v>
      </c>
      <c r="K41" s="12">
        <v>4316.666666666667</v>
      </c>
      <c r="L41" s="12">
        <v>4108.333333333333</v>
      </c>
      <c r="M41" s="12">
        <v>4150</v>
      </c>
      <c r="N41" s="12">
        <v>4207.5</v>
      </c>
      <c r="O41" s="42">
        <f t="shared" si="2"/>
        <v>4364.8030303030309</v>
      </c>
      <c r="P41" s="18"/>
      <c r="Q41" s="18"/>
      <c r="R41" s="18"/>
      <c r="S41" s="18"/>
      <c r="T41" s="18"/>
      <c r="U41" s="18"/>
    </row>
    <row r="42" spans="1:21" s="9" customFormat="1" ht="21" customHeight="1">
      <c r="A42" s="45" t="s">
        <v>44</v>
      </c>
      <c r="B42" s="4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57"/>
      <c r="P42" s="8"/>
      <c r="Q42" s="8"/>
      <c r="R42" s="8"/>
      <c r="S42" s="8"/>
      <c r="T42" s="8"/>
      <c r="U42" s="8"/>
    </row>
    <row r="43" spans="1:21" s="5" customFormat="1" ht="21" customHeight="1">
      <c r="A43" s="21"/>
      <c r="B43" s="13" t="s">
        <v>45</v>
      </c>
      <c r="C43" s="11" t="s">
        <v>26</v>
      </c>
      <c r="D43" s="12">
        <v>3845.8333333333335</v>
      </c>
      <c r="E43" s="12">
        <v>3920.8333333333335</v>
      </c>
      <c r="F43" s="12">
        <v>3987.5</v>
      </c>
      <c r="G43" s="12">
        <v>3937.5</v>
      </c>
      <c r="H43" s="12">
        <v>3975.8333333333335</v>
      </c>
      <c r="I43" s="12">
        <v>3925</v>
      </c>
      <c r="J43" s="12">
        <v>4068.0555555555552</v>
      </c>
      <c r="K43" s="12">
        <v>4250.833333333333</v>
      </c>
      <c r="L43" s="12">
        <v>4138.8888888888887</v>
      </c>
      <c r="M43" s="12">
        <v>4305</v>
      </c>
      <c r="N43" s="12">
        <v>4226</v>
      </c>
      <c r="O43" s="42">
        <f t="shared" si="2"/>
        <v>4052.8434343434342</v>
      </c>
      <c r="P43" s="18"/>
      <c r="Q43" s="18"/>
      <c r="R43" s="18"/>
      <c r="S43" s="18"/>
      <c r="T43" s="18"/>
      <c r="U43" s="18"/>
    </row>
    <row r="44" spans="1:21" s="9" customFormat="1" ht="21" customHeight="1">
      <c r="A44" s="45" t="s">
        <v>46</v>
      </c>
      <c r="B44" s="4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7"/>
      <c r="P44" s="8"/>
      <c r="Q44" s="8"/>
      <c r="R44" s="8"/>
      <c r="S44" s="8"/>
      <c r="T44" s="8"/>
      <c r="U44" s="8"/>
    </row>
    <row r="45" spans="1:21" s="5" customFormat="1" ht="21" customHeight="1">
      <c r="A45" s="100" t="s">
        <v>47</v>
      </c>
      <c r="B45" s="13" t="s">
        <v>48</v>
      </c>
      <c r="C45" s="11" t="s">
        <v>10</v>
      </c>
      <c r="D45" s="12">
        <v>2738.068181818182</v>
      </c>
      <c r="E45" s="12">
        <v>2660.7102272727275</v>
      </c>
      <c r="F45" s="12">
        <v>2825</v>
      </c>
      <c r="G45" s="12">
        <v>2697.7272727272725</v>
      </c>
      <c r="H45" s="12">
        <v>2579.9350649350649</v>
      </c>
      <c r="I45" s="12">
        <v>2559.090909090909</v>
      </c>
      <c r="J45" s="12">
        <v>3289.6780303030305</v>
      </c>
      <c r="K45" s="12">
        <v>3576.818181818182</v>
      </c>
      <c r="L45" s="12">
        <v>3626.9886363636365</v>
      </c>
      <c r="M45" s="12">
        <v>3541.619318181818</v>
      </c>
      <c r="N45" s="12">
        <v>3573.522727272727</v>
      </c>
      <c r="O45" s="42">
        <f t="shared" si="2"/>
        <v>3060.8325954348688</v>
      </c>
      <c r="P45" s="18"/>
      <c r="Q45" s="18"/>
      <c r="R45" s="18"/>
      <c r="S45" s="18"/>
      <c r="T45" s="18"/>
      <c r="U45" s="18"/>
    </row>
    <row r="46" spans="1:21" s="5" customFormat="1" ht="21" customHeight="1">
      <c r="A46" s="107"/>
      <c r="B46" s="13" t="s">
        <v>128</v>
      </c>
      <c r="C46" s="11" t="s">
        <v>10</v>
      </c>
      <c r="D46" s="12">
        <v>5416.666666666667</v>
      </c>
      <c r="E46" s="12">
        <v>5125</v>
      </c>
      <c r="F46" s="12">
        <v>5505</v>
      </c>
      <c r="G46" s="12">
        <v>5366.666666666667</v>
      </c>
      <c r="H46" s="12">
        <v>6107.5</v>
      </c>
      <c r="I46" s="12">
        <v>5275</v>
      </c>
      <c r="J46" s="12">
        <v>4712.5</v>
      </c>
      <c r="K46" s="12">
        <v>8475</v>
      </c>
      <c r="L46" s="12">
        <v>5610</v>
      </c>
      <c r="M46" s="12">
        <v>6562.5</v>
      </c>
      <c r="N46" s="12">
        <v>4935</v>
      </c>
      <c r="O46" s="42">
        <f t="shared" si="2"/>
        <v>5735.530303030303</v>
      </c>
      <c r="P46" s="18"/>
      <c r="Q46" s="18"/>
      <c r="R46" s="18"/>
      <c r="S46" s="18"/>
      <c r="T46" s="18"/>
      <c r="U46" s="18"/>
    </row>
    <row r="47" spans="1:21" s="5" customFormat="1" ht="21" customHeight="1">
      <c r="A47" s="107"/>
      <c r="B47" s="13" t="s">
        <v>129</v>
      </c>
      <c r="C47" s="11" t="s">
        <v>10</v>
      </c>
      <c r="D47" s="12"/>
      <c r="E47" s="12">
        <v>4025</v>
      </c>
      <c r="F47" s="12">
        <v>5720</v>
      </c>
      <c r="G47" s="12">
        <v>4800</v>
      </c>
      <c r="H47" s="12">
        <v>4800</v>
      </c>
      <c r="I47" s="12">
        <v>4800</v>
      </c>
      <c r="J47" s="12">
        <v>3900</v>
      </c>
      <c r="K47" s="12">
        <v>4800</v>
      </c>
      <c r="L47" s="12">
        <v>4800</v>
      </c>
      <c r="M47" s="12">
        <v>2400</v>
      </c>
      <c r="N47" s="12">
        <v>4800</v>
      </c>
      <c r="O47" s="42">
        <f t="shared" si="2"/>
        <v>4484.5</v>
      </c>
      <c r="P47" s="18"/>
      <c r="Q47" s="18"/>
      <c r="R47" s="18"/>
      <c r="S47" s="18"/>
      <c r="T47" s="18"/>
      <c r="U47" s="18"/>
    </row>
    <row r="48" spans="1:21" s="5" customFormat="1" ht="21" customHeight="1">
      <c r="A48" s="101"/>
      <c r="B48" s="13" t="s">
        <v>49</v>
      </c>
      <c r="C48" s="11" t="s">
        <v>10</v>
      </c>
      <c r="D48" s="12">
        <v>5633.3333333333339</v>
      </c>
      <c r="E48" s="12">
        <v>4697.916666666667</v>
      </c>
      <c r="F48" s="12">
        <v>5074.2857142857147</v>
      </c>
      <c r="G48" s="12">
        <v>5246.4285714285716</v>
      </c>
      <c r="H48" s="12">
        <v>4178.5714285714284</v>
      </c>
      <c r="I48" s="12">
        <v>4096.875</v>
      </c>
      <c r="J48" s="12">
        <v>4248.9583333333339</v>
      </c>
      <c r="K48" s="12">
        <v>5610.625</v>
      </c>
      <c r="L48" s="12">
        <v>5556.6666666666661</v>
      </c>
      <c r="M48" s="12">
        <v>5735.7142857142853</v>
      </c>
      <c r="N48" s="12">
        <v>5202.7083333333339</v>
      </c>
      <c r="O48" s="42">
        <f t="shared" si="2"/>
        <v>5025.643939393939</v>
      </c>
      <c r="P48" s="18"/>
      <c r="Q48" s="18"/>
      <c r="R48" s="18"/>
      <c r="S48" s="18"/>
      <c r="T48" s="18"/>
      <c r="U48" s="18"/>
    </row>
    <row r="49" spans="1:21" s="5" customFormat="1" ht="21" customHeight="1">
      <c r="A49" s="89" t="s">
        <v>50</v>
      </c>
      <c r="B49" s="13" t="s">
        <v>51</v>
      </c>
      <c r="C49" s="11" t="s">
        <v>10</v>
      </c>
      <c r="D49" s="12">
        <v>9802.6515151515141</v>
      </c>
      <c r="E49" s="12">
        <v>8824.431818181818</v>
      </c>
      <c r="F49" s="12">
        <v>8023.1818181818189</v>
      </c>
      <c r="G49" s="12">
        <v>7445.0757575757571</v>
      </c>
      <c r="H49" s="12">
        <v>7782.1969696969709</v>
      </c>
      <c r="I49" s="12">
        <v>9658.7121212121219</v>
      </c>
      <c r="J49" s="12">
        <v>9739.2676767676767</v>
      </c>
      <c r="K49" s="12">
        <v>9473.0303030303021</v>
      </c>
      <c r="L49" s="12">
        <v>9860.6060606060601</v>
      </c>
      <c r="M49" s="12">
        <v>11209.595959595958</v>
      </c>
      <c r="N49" s="12">
        <v>17025</v>
      </c>
      <c r="O49" s="42">
        <f t="shared" si="2"/>
        <v>9894.886363636364</v>
      </c>
      <c r="P49" s="18"/>
      <c r="Q49" s="18"/>
      <c r="R49" s="18"/>
      <c r="S49" s="18"/>
      <c r="T49" s="18"/>
      <c r="U49" s="18"/>
    </row>
    <row r="50" spans="1:21" s="5" customFormat="1" ht="21" customHeight="1">
      <c r="A50" s="99"/>
      <c r="B50" s="13" t="s">
        <v>135</v>
      </c>
      <c r="C50" s="11" t="s">
        <v>10</v>
      </c>
      <c r="D50" s="12"/>
      <c r="E50" s="12"/>
      <c r="F50" s="12">
        <v>6659.0909090909099</v>
      </c>
      <c r="G50" s="12">
        <v>6500</v>
      </c>
      <c r="H50" s="12"/>
      <c r="I50" s="12"/>
      <c r="J50" s="12"/>
      <c r="K50" s="12"/>
      <c r="L50" s="12"/>
      <c r="M50" s="12">
        <v>10000</v>
      </c>
      <c r="N50" s="12">
        <v>20000</v>
      </c>
      <c r="O50" s="42">
        <f t="shared" si="2"/>
        <v>10789.772727272728</v>
      </c>
      <c r="P50" s="18"/>
      <c r="Q50" s="18"/>
      <c r="R50" s="18"/>
      <c r="S50" s="18"/>
      <c r="T50" s="18"/>
      <c r="U50" s="18"/>
    </row>
    <row r="51" spans="1:21" s="5" customFormat="1" ht="21" customHeight="1">
      <c r="A51" s="21"/>
      <c r="B51" s="13" t="s">
        <v>52</v>
      </c>
      <c r="C51" s="11" t="s">
        <v>10</v>
      </c>
      <c r="D51" s="12">
        <v>2017.8977272727273</v>
      </c>
      <c r="E51" s="12">
        <v>2149.7835497835499</v>
      </c>
      <c r="F51" s="12">
        <v>2448.8311688311687</v>
      </c>
      <c r="G51" s="12">
        <v>2845.9415584415583</v>
      </c>
      <c r="H51" s="12">
        <v>2792.7272727272725</v>
      </c>
      <c r="I51" s="12">
        <v>2907.5757575757571</v>
      </c>
      <c r="J51" s="12">
        <v>3391.2878787878785</v>
      </c>
      <c r="K51" s="12">
        <v>3272.121212121212</v>
      </c>
      <c r="L51" s="12">
        <v>2810.9848484848485</v>
      </c>
      <c r="M51" s="12">
        <v>2719.6969696969695</v>
      </c>
      <c r="N51" s="12">
        <v>2119.1287878787875</v>
      </c>
      <c r="O51" s="42">
        <f t="shared" si="2"/>
        <v>2679.6342483274298</v>
      </c>
      <c r="P51" s="18"/>
      <c r="Q51" s="18"/>
      <c r="R51" s="18"/>
      <c r="S51" s="18"/>
      <c r="T51" s="18"/>
      <c r="U51" s="18"/>
    </row>
    <row r="52" spans="1:21" s="5" customFormat="1" ht="21" customHeight="1">
      <c r="A52" s="89" t="s">
        <v>53</v>
      </c>
      <c r="B52" s="13" t="s">
        <v>54</v>
      </c>
      <c r="C52" s="11" t="s">
        <v>10</v>
      </c>
      <c r="D52" s="12">
        <v>1570.5952380952383</v>
      </c>
      <c r="E52" s="12">
        <v>1496.1309523809525</v>
      </c>
      <c r="F52" s="12">
        <v>1561.2222222222219</v>
      </c>
      <c r="G52" s="12">
        <v>1604.0277777777776</v>
      </c>
      <c r="H52" s="12">
        <v>1326.75</v>
      </c>
      <c r="I52" s="12">
        <v>1525.8333333333333</v>
      </c>
      <c r="J52" s="12">
        <v>1757.0555555555554</v>
      </c>
      <c r="K52" s="12">
        <v>1451.6444444444444</v>
      </c>
      <c r="L52" s="12">
        <v>1799.1975308641977</v>
      </c>
      <c r="M52" s="12">
        <v>1853.4166666666665</v>
      </c>
      <c r="N52" s="12">
        <v>1874.2222222222219</v>
      </c>
      <c r="O52" s="42">
        <f t="shared" si="2"/>
        <v>1620.0087221420551</v>
      </c>
      <c r="P52" s="18"/>
      <c r="Q52" s="18"/>
      <c r="R52" s="18"/>
      <c r="S52" s="18"/>
      <c r="T52" s="18"/>
      <c r="U52" s="18"/>
    </row>
    <row r="53" spans="1:21" s="5" customFormat="1" ht="19.5" customHeight="1">
      <c r="A53" s="99"/>
      <c r="B53" s="13" t="s">
        <v>130</v>
      </c>
      <c r="C53" s="11" t="s">
        <v>10</v>
      </c>
      <c r="D53" s="12"/>
      <c r="E53" s="12"/>
      <c r="F53" s="12">
        <v>1120</v>
      </c>
      <c r="G53" s="12"/>
      <c r="H53" s="12">
        <v>880</v>
      </c>
      <c r="I53" s="12">
        <v>800</v>
      </c>
      <c r="J53" s="12">
        <v>800</v>
      </c>
      <c r="K53" s="12"/>
      <c r="L53" s="12"/>
      <c r="M53" s="12">
        <v>2100</v>
      </c>
      <c r="N53" s="12"/>
      <c r="O53" s="42">
        <f t="shared" si="2"/>
        <v>1140</v>
      </c>
      <c r="P53" s="18"/>
      <c r="Q53" s="18"/>
      <c r="R53" s="18"/>
      <c r="S53" s="18"/>
      <c r="T53" s="18"/>
      <c r="U53" s="18"/>
    </row>
    <row r="54" spans="1:21" s="5" customFormat="1" ht="31.5" customHeight="1">
      <c r="A54" s="1"/>
      <c r="B54" s="2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39"/>
      <c r="P54" s="18"/>
      <c r="Q54" s="18"/>
      <c r="R54" s="18"/>
      <c r="S54" s="18"/>
      <c r="T54" s="18"/>
      <c r="U54" s="18"/>
    </row>
    <row r="55" spans="1:21" s="5" customFormat="1" ht="39.950000000000003" customHeight="1" thickBot="1">
      <c r="A55" s="1"/>
      <c r="B55" s="90" t="s">
        <v>148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18"/>
      <c r="Q55" s="18"/>
      <c r="R55" s="18"/>
      <c r="S55" s="18"/>
      <c r="T55" s="18"/>
      <c r="U55" s="18"/>
    </row>
    <row r="56" spans="1:21" s="5" customFormat="1" ht="20.100000000000001" customHeight="1">
      <c r="A56" s="91" t="s">
        <v>0</v>
      </c>
      <c r="B56" s="92"/>
      <c r="C56" s="93" t="s">
        <v>1</v>
      </c>
      <c r="D56" s="95" t="s">
        <v>6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7" t="s">
        <v>131</v>
      </c>
      <c r="P56" s="18"/>
      <c r="Q56" s="18"/>
      <c r="R56" s="18"/>
      <c r="S56" s="18"/>
      <c r="T56" s="18"/>
      <c r="U56" s="18"/>
    </row>
    <row r="57" spans="1:21" s="5" customFormat="1" ht="20.100000000000001" customHeight="1">
      <c r="A57" s="91"/>
      <c r="B57" s="92"/>
      <c r="C57" s="94"/>
      <c r="D57" s="36" t="s">
        <v>2</v>
      </c>
      <c r="E57" s="36" t="s">
        <v>3</v>
      </c>
      <c r="F57" s="36" t="s">
        <v>4</v>
      </c>
      <c r="G57" s="36" t="s">
        <v>134</v>
      </c>
      <c r="H57" s="36" t="s">
        <v>138</v>
      </c>
      <c r="I57" s="36" t="s">
        <v>139</v>
      </c>
      <c r="J57" s="36" t="s">
        <v>140</v>
      </c>
      <c r="K57" s="48" t="s">
        <v>144</v>
      </c>
      <c r="L57" s="48" t="s">
        <v>145</v>
      </c>
      <c r="M57" s="48" t="s">
        <v>146</v>
      </c>
      <c r="N57" s="48" t="s">
        <v>149</v>
      </c>
      <c r="O57" s="98"/>
      <c r="P57" s="18"/>
      <c r="Q57" s="18"/>
      <c r="R57" s="18"/>
      <c r="S57" s="18"/>
      <c r="T57" s="18"/>
      <c r="U57" s="18"/>
    </row>
    <row r="58" spans="1:21" s="5" customFormat="1" ht="21" customHeight="1">
      <c r="A58" s="89" t="s">
        <v>55</v>
      </c>
      <c r="B58" s="24" t="s">
        <v>19</v>
      </c>
      <c r="C58" s="11" t="s">
        <v>10</v>
      </c>
      <c r="D58" s="12">
        <v>3616.666666666667</v>
      </c>
      <c r="E58" s="12">
        <v>2333.333333333333</v>
      </c>
      <c r="F58" s="12">
        <v>2620</v>
      </c>
      <c r="G58" s="12">
        <v>2920</v>
      </c>
      <c r="H58" s="12">
        <v>3000</v>
      </c>
      <c r="I58" s="12">
        <v>3000</v>
      </c>
      <c r="J58" s="12">
        <v>3000</v>
      </c>
      <c r="K58" s="12">
        <v>3000</v>
      </c>
      <c r="L58" s="12">
        <v>3700</v>
      </c>
      <c r="M58" s="12">
        <v>3800</v>
      </c>
      <c r="N58" s="12">
        <v>3300</v>
      </c>
      <c r="O58" s="42">
        <f t="shared" ref="O58:O77" si="3">AVERAGE(D58:N58)</f>
        <v>3117.2727272727275</v>
      </c>
      <c r="P58" s="18"/>
      <c r="Q58" s="18"/>
      <c r="R58" s="18"/>
      <c r="S58" s="18"/>
      <c r="T58" s="18"/>
      <c r="U58" s="18"/>
    </row>
    <row r="59" spans="1:21" s="5" customFormat="1" ht="21" customHeight="1">
      <c r="A59" s="87"/>
      <c r="B59" s="24" t="s">
        <v>56</v>
      </c>
      <c r="C59" s="11" t="s">
        <v>10</v>
      </c>
      <c r="D59" s="12">
        <v>3565.8333333333335</v>
      </c>
      <c r="E59" s="12">
        <v>3047.2222222222226</v>
      </c>
      <c r="F59" s="12">
        <v>2498.5714285714284</v>
      </c>
      <c r="G59" s="12">
        <v>2303.5714285714284</v>
      </c>
      <c r="H59" s="12">
        <v>2257.1428571428573</v>
      </c>
      <c r="I59" s="12">
        <v>2632.8571428571427</v>
      </c>
      <c r="J59" s="12">
        <v>3224.2857142857142</v>
      </c>
      <c r="K59" s="12">
        <v>3650</v>
      </c>
      <c r="L59" s="12">
        <v>3962.5</v>
      </c>
      <c r="M59" s="12">
        <v>4426.6666666666661</v>
      </c>
      <c r="N59" s="12">
        <v>3838</v>
      </c>
      <c r="O59" s="42">
        <f t="shared" si="3"/>
        <v>3218.7864357864355</v>
      </c>
      <c r="P59" s="18"/>
      <c r="Q59" s="18"/>
      <c r="R59" s="18"/>
      <c r="S59" s="18"/>
      <c r="T59" s="18"/>
      <c r="U59" s="18"/>
    </row>
    <row r="60" spans="1:21" s="5" customFormat="1" ht="21" customHeight="1">
      <c r="A60" s="88"/>
      <c r="B60" s="24" t="s">
        <v>57</v>
      </c>
      <c r="C60" s="11" t="s">
        <v>10</v>
      </c>
      <c r="D60" s="12">
        <v>4390.625</v>
      </c>
      <c r="E60" s="12">
        <v>3501.0416666666665</v>
      </c>
      <c r="F60" s="12">
        <v>2450</v>
      </c>
      <c r="G60" s="12">
        <v>2200</v>
      </c>
      <c r="H60" s="12">
        <v>2350</v>
      </c>
      <c r="I60" s="12"/>
      <c r="J60" s="12">
        <v>4000</v>
      </c>
      <c r="K60" s="12">
        <v>4750</v>
      </c>
      <c r="L60" s="12"/>
      <c r="M60" s="12">
        <v>5000</v>
      </c>
      <c r="N60" s="12">
        <v>4225</v>
      </c>
      <c r="O60" s="42">
        <f t="shared" si="3"/>
        <v>3651.8518518518517</v>
      </c>
      <c r="P60" s="18"/>
      <c r="Q60" s="18"/>
      <c r="R60" s="18"/>
      <c r="S60" s="18"/>
      <c r="T60" s="18"/>
      <c r="U60" s="18"/>
    </row>
    <row r="61" spans="1:21" s="5" customFormat="1" ht="21" customHeight="1">
      <c r="A61" s="1"/>
      <c r="B61" s="13" t="s">
        <v>58</v>
      </c>
      <c r="C61" s="11" t="s">
        <v>10</v>
      </c>
      <c r="D61" s="12">
        <v>1897.1975393028024</v>
      </c>
      <c r="E61" s="12">
        <v>1616.8181818181818</v>
      </c>
      <c r="F61" s="12">
        <v>1685</v>
      </c>
      <c r="G61" s="12">
        <v>1975</v>
      </c>
      <c r="H61" s="12">
        <v>1634.9242424242423</v>
      </c>
      <c r="I61" s="12">
        <v>1557.1428571428571</v>
      </c>
      <c r="J61" s="12">
        <v>2077.1531100478469</v>
      </c>
      <c r="K61" s="12">
        <v>2183.103212576897</v>
      </c>
      <c r="L61" s="12">
        <v>2197.7272727272725</v>
      </c>
      <c r="M61" s="12">
        <v>2254.1666666666665</v>
      </c>
      <c r="N61" s="12">
        <v>2814.8496240601503</v>
      </c>
      <c r="O61" s="42">
        <f t="shared" si="3"/>
        <v>1990.2802460697196</v>
      </c>
      <c r="P61" s="18"/>
      <c r="Q61" s="18"/>
      <c r="R61" s="18"/>
      <c r="S61" s="18"/>
      <c r="T61" s="18"/>
      <c r="U61" s="18"/>
    </row>
    <row r="62" spans="1:21" s="5" customFormat="1" ht="24.75" customHeight="1">
      <c r="A62" s="64" t="s">
        <v>59</v>
      </c>
      <c r="B62" s="13" t="s">
        <v>60</v>
      </c>
      <c r="C62" s="11" t="s">
        <v>61</v>
      </c>
      <c r="D62" s="12">
        <v>2500</v>
      </c>
      <c r="E62" s="12">
        <v>4263.8888888888887</v>
      </c>
      <c r="F62" s="12">
        <v>4166.666666666667</v>
      </c>
      <c r="G62" s="12">
        <v>4416.666666666667</v>
      </c>
      <c r="H62" s="12">
        <v>6011.1111111111122</v>
      </c>
      <c r="I62" s="12">
        <v>3833.3333333333335</v>
      </c>
      <c r="J62" s="12">
        <v>4375</v>
      </c>
      <c r="K62" s="12">
        <v>3505.5555555555557</v>
      </c>
      <c r="L62" s="12">
        <v>4250</v>
      </c>
      <c r="M62" s="12">
        <v>4616.0714285714284</v>
      </c>
      <c r="N62" s="12">
        <v>5486.6071428571431</v>
      </c>
      <c r="O62" s="42">
        <f t="shared" si="3"/>
        <v>4311.3546176046184</v>
      </c>
      <c r="P62" s="18"/>
      <c r="Q62" s="18"/>
      <c r="R62" s="18"/>
      <c r="S62" s="18"/>
      <c r="T62" s="18"/>
      <c r="U62" s="18"/>
    </row>
    <row r="63" spans="1:21" s="5" customFormat="1" ht="21" customHeight="1">
      <c r="A63" s="1"/>
      <c r="B63" s="13" t="s">
        <v>150</v>
      </c>
      <c r="C63" s="11" t="s">
        <v>61</v>
      </c>
      <c r="D63" s="12">
        <v>6183.3333333333339</v>
      </c>
      <c r="E63" s="12">
        <v>4625</v>
      </c>
      <c r="F63" s="12">
        <v>3385</v>
      </c>
      <c r="G63" s="12">
        <v>3941.666666666667</v>
      </c>
      <c r="H63" s="12">
        <v>3542.1333333333337</v>
      </c>
      <c r="I63" s="12">
        <v>4548.333333333333</v>
      </c>
      <c r="J63" s="12">
        <v>5689.8148148148148</v>
      </c>
      <c r="K63" s="12">
        <v>3273.6507936507937</v>
      </c>
      <c r="L63" s="12">
        <v>2750.462962962963</v>
      </c>
      <c r="M63" s="12">
        <v>8347.2222222222208</v>
      </c>
      <c r="N63" s="12">
        <v>4789.2857142857138</v>
      </c>
      <c r="O63" s="42">
        <f t="shared" si="3"/>
        <v>4643.2639249639242</v>
      </c>
      <c r="P63" s="18"/>
      <c r="Q63" s="18"/>
      <c r="R63" s="18"/>
      <c r="S63" s="18"/>
      <c r="T63" s="18"/>
      <c r="U63" s="18"/>
    </row>
    <row r="64" spans="1:21" s="5" customFormat="1" ht="21" customHeight="1">
      <c r="A64" s="1"/>
      <c r="B64" s="13" t="s">
        <v>62</v>
      </c>
      <c r="C64" s="11" t="s">
        <v>61</v>
      </c>
      <c r="D64" s="12">
        <v>4562.5</v>
      </c>
      <c r="E64" s="12">
        <v>3666.666666666667</v>
      </c>
      <c r="F64" s="12">
        <v>3311.1111111111109</v>
      </c>
      <c r="G64" s="12">
        <v>3270.8333333333335</v>
      </c>
      <c r="H64" s="12">
        <v>3791.666666666667</v>
      </c>
      <c r="I64" s="12">
        <v>3437.5</v>
      </c>
      <c r="J64" s="12">
        <v>4197.916666666667</v>
      </c>
      <c r="K64" s="12">
        <v>4900</v>
      </c>
      <c r="L64" s="12">
        <v>3680.5555555555561</v>
      </c>
      <c r="M64" s="12">
        <v>4437.5</v>
      </c>
      <c r="N64" s="12">
        <v>3248.3333333333335</v>
      </c>
      <c r="O64" s="42">
        <f t="shared" si="3"/>
        <v>3864.0530303030314</v>
      </c>
      <c r="P64" s="18"/>
      <c r="Q64" s="18"/>
      <c r="R64" s="18"/>
      <c r="S64" s="18"/>
      <c r="T64" s="18"/>
      <c r="U64" s="18"/>
    </row>
    <row r="65" spans="1:21" s="5" customFormat="1" ht="21" customHeight="1">
      <c r="A65" s="1"/>
      <c r="B65" s="13" t="s">
        <v>63</v>
      </c>
      <c r="C65" s="11" t="s">
        <v>10</v>
      </c>
      <c r="D65" s="12">
        <v>2440.4761904761908</v>
      </c>
      <c r="E65" s="12">
        <v>2283.3333333333335</v>
      </c>
      <c r="F65" s="12">
        <v>2389.5238095238092</v>
      </c>
      <c r="G65" s="12">
        <v>2550</v>
      </c>
      <c r="H65" s="12">
        <v>2748.3333333333335</v>
      </c>
      <c r="I65" s="12">
        <v>2576.0822510822513</v>
      </c>
      <c r="J65" s="12">
        <v>2666.1255411255406</v>
      </c>
      <c r="K65" s="12">
        <v>2659.5238095238096</v>
      </c>
      <c r="L65" s="12">
        <v>2725</v>
      </c>
      <c r="M65" s="12">
        <v>2759.5238095238096</v>
      </c>
      <c r="N65" s="12">
        <v>2747.7380952380954</v>
      </c>
      <c r="O65" s="42">
        <f t="shared" si="3"/>
        <v>2595.0600157418339</v>
      </c>
      <c r="P65" s="18"/>
      <c r="Q65" s="18"/>
      <c r="R65" s="18"/>
      <c r="S65" s="18"/>
      <c r="T65" s="18"/>
      <c r="U65" s="18"/>
    </row>
    <row r="66" spans="1:21" s="5" customFormat="1" ht="21" customHeight="1">
      <c r="A66" s="1"/>
      <c r="B66" s="13" t="s">
        <v>64</v>
      </c>
      <c r="C66" s="11" t="s">
        <v>10</v>
      </c>
      <c r="D66" s="12">
        <v>1463.5903250188965</v>
      </c>
      <c r="E66" s="12">
        <v>1290.8730158730159</v>
      </c>
      <c r="F66" s="12">
        <v>1493.2698412698414</v>
      </c>
      <c r="G66" s="12">
        <v>1538.8888888888889</v>
      </c>
      <c r="H66" s="12">
        <v>1196.5079365079364</v>
      </c>
      <c r="I66" s="12">
        <v>1120.9788359788358</v>
      </c>
      <c r="J66" s="12">
        <v>1269.2328042328043</v>
      </c>
      <c r="K66" s="12">
        <v>1025.9259259259259</v>
      </c>
      <c r="L66" s="12">
        <v>1550.2380952380954</v>
      </c>
      <c r="M66" s="12">
        <v>1814.4688644688645</v>
      </c>
      <c r="N66" s="12">
        <v>2006.031746031746</v>
      </c>
      <c r="O66" s="42">
        <f t="shared" si="3"/>
        <v>1433.6369344940774</v>
      </c>
      <c r="P66" s="18"/>
      <c r="Q66" s="18"/>
      <c r="R66" s="18"/>
      <c r="S66" s="18"/>
      <c r="T66" s="18"/>
      <c r="U66" s="18"/>
    </row>
    <row r="67" spans="1:21" s="5" customFormat="1" ht="21" customHeight="1">
      <c r="A67" s="1"/>
      <c r="B67" s="13" t="s">
        <v>65</v>
      </c>
      <c r="C67" s="11" t="s">
        <v>10</v>
      </c>
      <c r="D67" s="12">
        <v>3925</v>
      </c>
      <c r="E67" s="12">
        <v>6137.5</v>
      </c>
      <c r="F67" s="12">
        <v>4666.666666666667</v>
      </c>
      <c r="G67" s="12">
        <v>5575</v>
      </c>
      <c r="H67" s="12">
        <v>6018.75</v>
      </c>
      <c r="I67" s="12">
        <v>5337.5</v>
      </c>
      <c r="J67" s="12">
        <v>5468.75</v>
      </c>
      <c r="K67" s="12">
        <v>4586.666666666667</v>
      </c>
      <c r="L67" s="12">
        <v>6291.666666666667</v>
      </c>
      <c r="M67" s="12">
        <v>6687.5</v>
      </c>
      <c r="N67" s="12">
        <v>7480</v>
      </c>
      <c r="O67" s="42">
        <f t="shared" si="3"/>
        <v>5652.272727272727</v>
      </c>
      <c r="P67" s="18"/>
      <c r="Q67" s="18"/>
      <c r="R67" s="18"/>
      <c r="S67" s="18"/>
      <c r="T67" s="18"/>
      <c r="U67" s="18"/>
    </row>
    <row r="68" spans="1:21" s="5" customFormat="1" ht="21" customHeight="1">
      <c r="A68" s="1"/>
      <c r="B68" s="13" t="s">
        <v>66</v>
      </c>
      <c r="C68" s="11" t="s">
        <v>10</v>
      </c>
      <c r="D68" s="12">
        <v>3708.3333333333335</v>
      </c>
      <c r="E68" s="12">
        <v>3700</v>
      </c>
      <c r="F68" s="12">
        <v>3880</v>
      </c>
      <c r="G68" s="12">
        <v>3750</v>
      </c>
      <c r="H68" s="12">
        <v>4250</v>
      </c>
      <c r="I68" s="12">
        <v>4037.5</v>
      </c>
      <c r="J68" s="12">
        <v>4187.5</v>
      </c>
      <c r="K68" s="12">
        <v>4233.3333333333339</v>
      </c>
      <c r="L68" s="12">
        <v>4100</v>
      </c>
      <c r="M68" s="12">
        <v>4150</v>
      </c>
      <c r="N68" s="12">
        <v>3650.4625000000001</v>
      </c>
      <c r="O68" s="42">
        <f t="shared" si="3"/>
        <v>3967.920833333334</v>
      </c>
      <c r="P68" s="18"/>
      <c r="Q68" s="18"/>
      <c r="R68" s="18"/>
      <c r="S68" s="18"/>
      <c r="T68" s="18"/>
      <c r="U68" s="18"/>
    </row>
    <row r="69" spans="1:21" s="5" customFormat="1" ht="21" customHeight="1">
      <c r="A69" s="100" t="s">
        <v>67</v>
      </c>
      <c r="B69" s="24" t="s">
        <v>54</v>
      </c>
      <c r="C69" s="11" t="s">
        <v>68</v>
      </c>
      <c r="D69" s="12">
        <v>1611.1111111111111</v>
      </c>
      <c r="E69" s="12">
        <v>2083.3333333333335</v>
      </c>
      <c r="F69" s="12">
        <v>2216.666666666667</v>
      </c>
      <c r="G69" s="12">
        <v>2145.8333333333335</v>
      </c>
      <c r="H69" s="12">
        <v>2183.333333333333</v>
      </c>
      <c r="I69" s="12">
        <v>2656.25</v>
      </c>
      <c r="J69" s="12">
        <v>2526.041666666667</v>
      </c>
      <c r="K69" s="12">
        <v>2370.833333333333</v>
      </c>
      <c r="L69" s="12">
        <v>2567.7083333333335</v>
      </c>
      <c r="M69" s="12">
        <v>2333.333333333333</v>
      </c>
      <c r="N69" s="12">
        <v>1821.6666666666667</v>
      </c>
      <c r="O69" s="42">
        <f t="shared" si="3"/>
        <v>2228.7373737373737</v>
      </c>
      <c r="P69" s="18"/>
      <c r="Q69" s="18"/>
      <c r="R69" s="18"/>
      <c r="S69" s="18"/>
      <c r="T69" s="18"/>
      <c r="U69" s="18"/>
    </row>
    <row r="70" spans="1:21" s="5" customFormat="1" ht="21" customHeight="1">
      <c r="A70" s="101"/>
      <c r="B70" s="24" t="s">
        <v>69</v>
      </c>
      <c r="C70" s="11" t="s">
        <v>70</v>
      </c>
      <c r="D70" s="12">
        <v>2252.4200336700337</v>
      </c>
      <c r="E70" s="12">
        <v>2297.6430976430979</v>
      </c>
      <c r="F70" s="12">
        <v>2790.4713804713806</v>
      </c>
      <c r="G70" s="12">
        <v>2716.2457912457912</v>
      </c>
      <c r="H70" s="12">
        <v>2125</v>
      </c>
      <c r="I70" s="12">
        <v>3004.0404040404037</v>
      </c>
      <c r="J70" s="12">
        <v>3004.0404040404037</v>
      </c>
      <c r="K70" s="12">
        <v>2914.6127946127945</v>
      </c>
      <c r="L70" s="12">
        <v>3531.8602693602697</v>
      </c>
      <c r="M70" s="12">
        <v>3933.333333333333</v>
      </c>
      <c r="N70" s="12">
        <v>3250.8249158249159</v>
      </c>
      <c r="O70" s="42">
        <f t="shared" si="3"/>
        <v>2892.7720385674929</v>
      </c>
      <c r="P70" s="18"/>
      <c r="Q70" s="18"/>
      <c r="R70" s="18"/>
      <c r="S70" s="18"/>
      <c r="T70" s="18"/>
      <c r="U70" s="18"/>
    </row>
    <row r="71" spans="1:21" s="5" customFormat="1" ht="21" customHeight="1">
      <c r="A71" s="1"/>
      <c r="B71" s="13" t="s">
        <v>71</v>
      </c>
      <c r="C71" s="11" t="s">
        <v>10</v>
      </c>
      <c r="D71" s="12">
        <v>1848.8888888888889</v>
      </c>
      <c r="E71" s="12">
        <v>1614.1269841269841</v>
      </c>
      <c r="F71" s="12">
        <v>1640</v>
      </c>
      <c r="G71" s="12">
        <v>1778.968253968254</v>
      </c>
      <c r="H71" s="12">
        <v>1514.8412698412699</v>
      </c>
      <c r="I71" s="12">
        <v>1466.2698412698412</v>
      </c>
      <c r="J71" s="12">
        <v>1856.5079365079364</v>
      </c>
      <c r="K71" s="12">
        <v>1757.4603174603176</v>
      </c>
      <c r="L71" s="12">
        <v>1709.5238095238096</v>
      </c>
      <c r="M71" s="12">
        <v>1816.6666666666667</v>
      </c>
      <c r="N71" s="12">
        <v>1808.3333333333335</v>
      </c>
      <c r="O71" s="42">
        <f t="shared" si="3"/>
        <v>1710.1443001443001</v>
      </c>
      <c r="P71" s="18"/>
      <c r="Q71" s="18"/>
      <c r="R71" s="18"/>
      <c r="S71" s="18"/>
      <c r="T71" s="18"/>
      <c r="U71" s="18"/>
    </row>
    <row r="72" spans="1:21" s="5" customFormat="1" ht="21" customHeight="1">
      <c r="A72" s="1"/>
      <c r="B72" s="13" t="s">
        <v>72</v>
      </c>
      <c r="C72" s="11" t="s">
        <v>73</v>
      </c>
      <c r="D72" s="12">
        <v>72.5</v>
      </c>
      <c r="E72" s="12">
        <v>68.099999999999994</v>
      </c>
      <c r="F72" s="12">
        <v>68.566666666666663</v>
      </c>
      <c r="G72" s="12">
        <v>67</v>
      </c>
      <c r="H72" s="12">
        <v>71.25</v>
      </c>
      <c r="I72" s="12">
        <v>98.154761904761898</v>
      </c>
      <c r="J72" s="12">
        <v>113.63095238095238</v>
      </c>
      <c r="K72" s="12">
        <v>128.25</v>
      </c>
      <c r="L72" s="12">
        <v>123.95833333333333</v>
      </c>
      <c r="M72" s="12">
        <v>108.75</v>
      </c>
      <c r="N72" s="12">
        <v>105.71428571428571</v>
      </c>
      <c r="O72" s="42">
        <f t="shared" si="3"/>
        <v>93.26136363636364</v>
      </c>
      <c r="P72" s="18"/>
      <c r="Q72" s="18"/>
      <c r="R72" s="18"/>
      <c r="S72" s="18"/>
      <c r="T72" s="18"/>
      <c r="U72" s="18"/>
    </row>
    <row r="73" spans="1:21" s="5" customFormat="1" ht="21" customHeight="1">
      <c r="A73" s="100" t="s">
        <v>74</v>
      </c>
      <c r="B73" s="13" t="s">
        <v>75</v>
      </c>
      <c r="C73" s="11" t="s">
        <v>10</v>
      </c>
      <c r="D73" s="12">
        <v>3226.3706140350873</v>
      </c>
      <c r="E73" s="12">
        <v>2734.4206871345032</v>
      </c>
      <c r="F73" s="12">
        <v>2743.9364035087715</v>
      </c>
      <c r="G73" s="12">
        <v>2803.368664717349</v>
      </c>
      <c r="H73" s="12">
        <v>2626.885964912281</v>
      </c>
      <c r="I73" s="12">
        <v>3621.354166666667</v>
      </c>
      <c r="J73" s="12">
        <v>4119.206871345029</v>
      </c>
      <c r="K73" s="12">
        <v>3388.3040935672516</v>
      </c>
      <c r="L73" s="12">
        <v>3486.4583333333335</v>
      </c>
      <c r="M73" s="12">
        <v>3490.5153508771928</v>
      </c>
      <c r="N73" s="12">
        <v>3199.0752923976606</v>
      </c>
      <c r="O73" s="42">
        <f t="shared" si="3"/>
        <v>3221.8087674995568</v>
      </c>
      <c r="P73" s="18"/>
      <c r="Q73" s="18"/>
      <c r="R73" s="18"/>
      <c r="S73" s="18"/>
      <c r="T73" s="18"/>
      <c r="U73" s="18"/>
    </row>
    <row r="74" spans="1:21" s="5" customFormat="1" ht="21" customHeight="1">
      <c r="A74" s="101"/>
      <c r="B74" s="13" t="s">
        <v>76</v>
      </c>
      <c r="C74" s="11" t="s">
        <v>10</v>
      </c>
      <c r="D74" s="12">
        <v>2402.3635477582848</v>
      </c>
      <c r="E74" s="12">
        <v>2470.7297758284603</v>
      </c>
      <c r="F74" s="12">
        <v>2361.4202172096911</v>
      </c>
      <c r="G74" s="12">
        <v>2381.3178780284043</v>
      </c>
      <c r="H74" s="12">
        <v>2422.8728070175439</v>
      </c>
      <c r="I74" s="12">
        <v>2761.6228070175443</v>
      </c>
      <c r="J74" s="12">
        <v>3263.9619883040937</v>
      </c>
      <c r="K74" s="12">
        <v>3060.4422514619882</v>
      </c>
      <c r="L74" s="12">
        <v>2726.5625000000005</v>
      </c>
      <c r="M74" s="12">
        <v>2767.3663324979111</v>
      </c>
      <c r="N74" s="12">
        <v>2865.1086048454467</v>
      </c>
      <c r="O74" s="42">
        <f t="shared" si="3"/>
        <v>2680.3426099972148</v>
      </c>
      <c r="P74" s="40"/>
      <c r="Q74" s="18"/>
      <c r="R74" s="18"/>
      <c r="S74" s="18"/>
      <c r="T74" s="18"/>
      <c r="U74" s="18"/>
    </row>
    <row r="75" spans="1:21" s="5" customFormat="1" ht="21" customHeight="1">
      <c r="A75" s="1"/>
      <c r="B75" s="13" t="s">
        <v>77</v>
      </c>
      <c r="C75" s="11" t="s">
        <v>10</v>
      </c>
      <c r="D75" s="12">
        <v>4854.166666666667</v>
      </c>
      <c r="E75" s="12">
        <v>4829.166666666667</v>
      </c>
      <c r="F75" s="12">
        <v>4016.6666666666665</v>
      </c>
      <c r="G75" s="12">
        <v>5159.7222222222217</v>
      </c>
      <c r="H75" s="12">
        <v>5270</v>
      </c>
      <c r="I75" s="12">
        <v>5421.2962962962965</v>
      </c>
      <c r="J75" s="12">
        <v>6024.3055555555557</v>
      </c>
      <c r="K75" s="12">
        <v>5666.6666666666679</v>
      </c>
      <c r="L75" s="12">
        <v>5616.6666666666661</v>
      </c>
      <c r="M75" s="12">
        <v>5900.0000000000009</v>
      </c>
      <c r="N75" s="12">
        <v>6206.666666666667</v>
      </c>
      <c r="O75" s="42">
        <f t="shared" si="3"/>
        <v>5360.4840067340065</v>
      </c>
      <c r="P75" s="18"/>
      <c r="Q75" s="18"/>
      <c r="R75" s="18"/>
      <c r="S75" s="18"/>
      <c r="T75" s="18"/>
      <c r="U75" s="18"/>
    </row>
    <row r="76" spans="1:21" s="5" customFormat="1" ht="21" customHeight="1">
      <c r="A76" s="1"/>
      <c r="B76" s="13" t="s">
        <v>78</v>
      </c>
      <c r="C76" s="11" t="s">
        <v>10</v>
      </c>
      <c r="D76" s="12">
        <v>4854.166666666667</v>
      </c>
      <c r="E76" s="12">
        <v>4773.6111111111113</v>
      </c>
      <c r="F76" s="12">
        <v>4016.6666666666665</v>
      </c>
      <c r="G76" s="12">
        <v>5159.7222222222217</v>
      </c>
      <c r="H76" s="12">
        <v>5058.333333333333</v>
      </c>
      <c r="I76" s="12">
        <v>5671.2962962962965</v>
      </c>
      <c r="J76" s="12">
        <v>6024.3055555555557</v>
      </c>
      <c r="K76" s="12">
        <v>5716.6666666666679</v>
      </c>
      <c r="L76" s="12">
        <v>5616.6666666666661</v>
      </c>
      <c r="M76" s="12">
        <v>5900.0000000000009</v>
      </c>
      <c r="N76" s="12">
        <v>6206.666666666667</v>
      </c>
      <c r="O76" s="42">
        <f t="shared" si="3"/>
        <v>5363.4638047138033</v>
      </c>
      <c r="P76" s="18"/>
      <c r="Q76" s="18"/>
      <c r="R76" s="18"/>
      <c r="S76" s="18"/>
      <c r="T76" s="18"/>
      <c r="U76" s="18"/>
    </row>
    <row r="77" spans="1:21" s="5" customFormat="1" ht="21" customHeight="1">
      <c r="A77" s="53"/>
      <c r="B77" s="13" t="s">
        <v>79</v>
      </c>
      <c r="C77" s="11" t="s">
        <v>10</v>
      </c>
      <c r="D77" s="12">
        <v>4166.666666666667</v>
      </c>
      <c r="E77" s="12">
        <v>2950</v>
      </c>
      <c r="F77" s="12">
        <v>2610.5</v>
      </c>
      <c r="G77" s="12">
        <v>2270.8333333333335</v>
      </c>
      <c r="H77" s="12">
        <v>2886</v>
      </c>
      <c r="I77" s="12">
        <v>2868.0555555555561</v>
      </c>
      <c r="J77" s="12">
        <v>3100</v>
      </c>
      <c r="K77" s="12">
        <v>2644</v>
      </c>
      <c r="L77" s="12">
        <v>2650</v>
      </c>
      <c r="M77" s="12">
        <v>2333.3333333333335</v>
      </c>
      <c r="N77" s="12">
        <v>2830</v>
      </c>
      <c r="O77" s="42">
        <f t="shared" si="3"/>
        <v>2846.3080808080808</v>
      </c>
      <c r="P77" s="18"/>
      <c r="Q77" s="18"/>
      <c r="R77" s="18"/>
      <c r="S77" s="18"/>
      <c r="T77" s="18"/>
      <c r="U77" s="18"/>
    </row>
    <row r="78" spans="1:21" s="5" customFormat="1" ht="30.75" customHeight="1">
      <c r="A78" s="1"/>
      <c r="B78" s="23"/>
      <c r="C78" s="20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38"/>
      <c r="P78" s="18"/>
      <c r="Q78" s="18"/>
      <c r="R78" s="18"/>
      <c r="S78" s="18"/>
      <c r="T78" s="18"/>
      <c r="U78" s="18"/>
    </row>
    <row r="79" spans="1:21" s="5" customFormat="1" ht="39.950000000000003" customHeight="1" thickBot="1">
      <c r="A79" s="1"/>
      <c r="B79" s="90" t="s">
        <v>148</v>
      </c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18"/>
      <c r="Q79" s="18"/>
      <c r="R79" s="18"/>
      <c r="S79" s="18"/>
      <c r="T79" s="18"/>
      <c r="U79" s="18"/>
    </row>
    <row r="80" spans="1:21" s="5" customFormat="1" ht="27.95" customHeight="1">
      <c r="A80" s="91" t="s">
        <v>0</v>
      </c>
      <c r="B80" s="92"/>
      <c r="C80" s="93" t="s">
        <v>1</v>
      </c>
      <c r="D80" s="95" t="s">
        <v>6</v>
      </c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7" t="s">
        <v>131</v>
      </c>
      <c r="P80" s="18"/>
      <c r="Q80" s="18"/>
      <c r="R80" s="18"/>
      <c r="S80" s="18"/>
      <c r="T80" s="18"/>
      <c r="U80" s="18"/>
    </row>
    <row r="81" spans="1:21" s="5" customFormat="1" ht="27.95" customHeight="1">
      <c r="A81" s="91"/>
      <c r="B81" s="92"/>
      <c r="C81" s="94"/>
      <c r="D81" s="36" t="s">
        <v>2</v>
      </c>
      <c r="E81" s="36" t="s">
        <v>3</v>
      </c>
      <c r="F81" s="36" t="s">
        <v>4</v>
      </c>
      <c r="G81" s="36" t="s">
        <v>134</v>
      </c>
      <c r="H81" s="36" t="s">
        <v>138</v>
      </c>
      <c r="I81" s="36" t="s">
        <v>139</v>
      </c>
      <c r="J81" s="36" t="s">
        <v>140</v>
      </c>
      <c r="K81" s="48" t="s">
        <v>144</v>
      </c>
      <c r="L81" s="48" t="s">
        <v>145</v>
      </c>
      <c r="M81" s="48" t="s">
        <v>146</v>
      </c>
      <c r="N81" s="48" t="s">
        <v>149</v>
      </c>
      <c r="O81" s="98"/>
      <c r="P81" s="18"/>
      <c r="Q81" s="18"/>
      <c r="R81" s="18"/>
      <c r="S81" s="18"/>
      <c r="T81" s="18"/>
      <c r="U81" s="18"/>
    </row>
    <row r="82" spans="1:21" s="5" customFormat="1" ht="21" customHeight="1">
      <c r="A82" s="21"/>
      <c r="B82" s="13" t="s">
        <v>80</v>
      </c>
      <c r="C82" s="11" t="s">
        <v>26</v>
      </c>
      <c r="D82" s="43">
        <v>1404.1666666666667</v>
      </c>
      <c r="E82" s="43">
        <v>1393.0555555555557</v>
      </c>
      <c r="F82" s="43">
        <v>1428.3333333333333</v>
      </c>
      <c r="G82" s="43">
        <v>1541.6666666666667</v>
      </c>
      <c r="H82" s="43">
        <v>1739.1666666666667</v>
      </c>
      <c r="I82" s="43">
        <v>1547.5</v>
      </c>
      <c r="J82" s="43">
        <v>2023.3333333333333</v>
      </c>
      <c r="K82" s="43">
        <v>2166.6666666666665</v>
      </c>
      <c r="L82" s="43">
        <v>2186.1111111111113</v>
      </c>
      <c r="M82" s="43">
        <v>2345</v>
      </c>
      <c r="N82" s="43">
        <v>1675.5555555555554</v>
      </c>
      <c r="O82" s="42">
        <f t="shared" ref="O82" si="4">AVERAGE(D82:N82)</f>
        <v>1768.2323232323231</v>
      </c>
      <c r="P82" s="18"/>
      <c r="Q82" s="18"/>
      <c r="R82" s="18"/>
      <c r="S82" s="18"/>
      <c r="T82" s="18"/>
      <c r="U82" s="18"/>
    </row>
    <row r="83" spans="1:21" s="9" customFormat="1" ht="21" customHeight="1">
      <c r="A83" s="52" t="s">
        <v>81</v>
      </c>
      <c r="B83" s="6"/>
      <c r="C83" s="6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7"/>
      <c r="P83" s="8"/>
      <c r="Q83" s="8"/>
      <c r="R83" s="8"/>
      <c r="S83" s="8"/>
      <c r="T83" s="8"/>
      <c r="U83" s="8"/>
    </row>
    <row r="84" spans="1:21" s="5" customFormat="1" ht="21" customHeight="1">
      <c r="A84" s="102" t="s">
        <v>82</v>
      </c>
      <c r="B84" s="13" t="s">
        <v>83</v>
      </c>
      <c r="C84" s="11" t="s">
        <v>26</v>
      </c>
      <c r="D84" s="27">
        <v>2208.333333333333</v>
      </c>
      <c r="E84" s="27">
        <v>2025</v>
      </c>
      <c r="F84" s="27">
        <v>2285</v>
      </c>
      <c r="G84" s="27">
        <v>2750</v>
      </c>
      <c r="H84" s="27">
        <v>3812.5</v>
      </c>
      <c r="I84" s="27">
        <v>3010</v>
      </c>
      <c r="J84" s="27">
        <v>2693.3333333333335</v>
      </c>
      <c r="K84" s="27">
        <v>2752</v>
      </c>
      <c r="L84" s="27">
        <v>2266.666666666667</v>
      </c>
      <c r="M84" s="27">
        <v>2300</v>
      </c>
      <c r="N84" s="27">
        <v>2912.5</v>
      </c>
      <c r="O84" s="42">
        <f t="shared" ref="O84:O104" si="5">AVERAGE(D84:N84)</f>
        <v>2637.7575757575755</v>
      </c>
      <c r="P84" s="18"/>
      <c r="Q84" s="18"/>
      <c r="R84" s="18"/>
      <c r="S84" s="18"/>
      <c r="T84" s="18"/>
      <c r="U84" s="18"/>
    </row>
    <row r="85" spans="1:21" s="5" customFormat="1" ht="21" customHeight="1">
      <c r="A85" s="103"/>
      <c r="B85" s="13" t="s">
        <v>84</v>
      </c>
      <c r="C85" s="29" t="s">
        <v>26</v>
      </c>
      <c r="D85" s="27">
        <v>3033.3333333333335</v>
      </c>
      <c r="E85" s="27">
        <v>3166.6666666666665</v>
      </c>
      <c r="F85" s="27">
        <v>3286.6666666666665</v>
      </c>
      <c r="G85" s="27">
        <v>3075</v>
      </c>
      <c r="H85" s="27">
        <v>4086.6666666666665</v>
      </c>
      <c r="I85" s="27">
        <v>4212.5</v>
      </c>
      <c r="J85" s="27"/>
      <c r="K85" s="27">
        <v>2500</v>
      </c>
      <c r="L85" s="27">
        <v>1500</v>
      </c>
      <c r="M85" s="27">
        <v>1987.5</v>
      </c>
      <c r="N85" s="27">
        <v>2473.3333333333335</v>
      </c>
      <c r="O85" s="42">
        <f t="shared" si="5"/>
        <v>2932.1666666666665</v>
      </c>
      <c r="P85" s="18"/>
      <c r="Q85" s="18"/>
      <c r="R85" s="18"/>
      <c r="S85" s="18"/>
      <c r="T85" s="18"/>
      <c r="U85" s="18"/>
    </row>
    <row r="86" spans="1:21" s="5" customFormat="1" ht="21" customHeight="1">
      <c r="A86" s="103"/>
      <c r="B86" s="13" t="s">
        <v>142</v>
      </c>
      <c r="C86" s="29" t="s">
        <v>26</v>
      </c>
      <c r="D86" s="27"/>
      <c r="E86" s="27"/>
      <c r="F86" s="27"/>
      <c r="G86" s="27"/>
      <c r="H86" s="27"/>
      <c r="I86" s="27"/>
      <c r="J86" s="27"/>
      <c r="K86" s="27">
        <v>3450</v>
      </c>
      <c r="L86" s="27">
        <v>3700</v>
      </c>
      <c r="M86" s="27">
        <v>3900</v>
      </c>
      <c r="N86" s="27">
        <v>3740</v>
      </c>
      <c r="O86" s="42">
        <f t="shared" si="5"/>
        <v>3697.5</v>
      </c>
      <c r="P86" s="18"/>
      <c r="Q86" s="18"/>
      <c r="R86" s="18"/>
      <c r="S86" s="18"/>
      <c r="T86" s="18"/>
      <c r="U86" s="18"/>
    </row>
    <row r="87" spans="1:21" s="5" customFormat="1" ht="21" customHeight="1">
      <c r="A87" s="104"/>
      <c r="B87" s="13" t="s">
        <v>136</v>
      </c>
      <c r="C87" s="29" t="s">
        <v>26</v>
      </c>
      <c r="D87" s="43"/>
      <c r="E87" s="43"/>
      <c r="F87" s="43"/>
      <c r="G87" s="43">
        <v>3812.5</v>
      </c>
      <c r="H87" s="43">
        <v>4500</v>
      </c>
      <c r="I87" s="43">
        <v>2900</v>
      </c>
      <c r="J87" s="43"/>
      <c r="K87" s="43"/>
      <c r="L87" s="43"/>
      <c r="M87" s="43">
        <v>4000</v>
      </c>
      <c r="N87" s="43">
        <v>4625</v>
      </c>
      <c r="O87" s="42">
        <f t="shared" si="5"/>
        <v>3967.5</v>
      </c>
      <c r="P87" s="18"/>
      <c r="Q87" s="18"/>
      <c r="R87" s="18"/>
      <c r="S87" s="18"/>
      <c r="T87" s="18"/>
      <c r="U87" s="18"/>
    </row>
    <row r="88" spans="1:21" s="5" customFormat="1" ht="20.25" customHeight="1">
      <c r="A88" s="55"/>
      <c r="B88" s="13" t="s">
        <v>132</v>
      </c>
      <c r="C88" s="29" t="s">
        <v>26</v>
      </c>
      <c r="D88" s="27">
        <v>2487.5</v>
      </c>
      <c r="E88" s="27">
        <v>2475</v>
      </c>
      <c r="F88" s="27">
        <v>2480</v>
      </c>
      <c r="G88" s="27">
        <v>2400</v>
      </c>
      <c r="H88" s="27">
        <v>2386</v>
      </c>
      <c r="I88" s="27">
        <v>2370</v>
      </c>
      <c r="J88" s="27">
        <v>2370</v>
      </c>
      <c r="K88" s="27">
        <v>2370</v>
      </c>
      <c r="L88" s="27">
        <v>2370</v>
      </c>
      <c r="M88" s="27">
        <v>2370</v>
      </c>
      <c r="N88" s="27">
        <v>2347.5</v>
      </c>
      <c r="O88" s="42">
        <f t="shared" si="5"/>
        <v>2402.3636363636365</v>
      </c>
      <c r="P88" s="18"/>
      <c r="Q88" s="18"/>
      <c r="R88" s="18"/>
      <c r="S88" s="18"/>
      <c r="T88" s="18"/>
      <c r="U88" s="18"/>
    </row>
    <row r="89" spans="1:21" s="5" customFormat="1" ht="21" customHeight="1">
      <c r="A89" s="89" t="s">
        <v>85</v>
      </c>
      <c r="B89" s="13" t="s">
        <v>86</v>
      </c>
      <c r="C89" s="29" t="s">
        <v>26</v>
      </c>
      <c r="D89" s="27">
        <v>3833.3333333333335</v>
      </c>
      <c r="E89" s="27">
        <v>5062.5</v>
      </c>
      <c r="F89" s="27">
        <v>5133.333333333333</v>
      </c>
      <c r="G89" s="27">
        <v>7250</v>
      </c>
      <c r="H89" s="27">
        <v>5575</v>
      </c>
      <c r="I89" s="27">
        <v>5625</v>
      </c>
      <c r="J89" s="27">
        <v>6291.666666666667</v>
      </c>
      <c r="K89" s="27">
        <v>5775</v>
      </c>
      <c r="L89" s="27">
        <v>6687.5</v>
      </c>
      <c r="M89" s="27">
        <v>6312.5</v>
      </c>
      <c r="N89" s="27">
        <v>7208.333333333333</v>
      </c>
      <c r="O89" s="42">
        <f t="shared" si="5"/>
        <v>5886.7424242424249</v>
      </c>
      <c r="P89" s="18"/>
      <c r="Q89" s="18"/>
      <c r="R89" s="18"/>
      <c r="S89" s="18"/>
      <c r="T89" s="18"/>
      <c r="U89" s="18"/>
    </row>
    <row r="90" spans="1:21" s="5" customFormat="1" ht="21" customHeight="1">
      <c r="A90" s="105"/>
      <c r="B90" s="13" t="s">
        <v>87</v>
      </c>
      <c r="C90" s="29" t="s">
        <v>26</v>
      </c>
      <c r="D90" s="27">
        <v>3500</v>
      </c>
      <c r="E90" s="27">
        <v>4300</v>
      </c>
      <c r="F90" s="27">
        <v>3000</v>
      </c>
      <c r="G90" s="27">
        <v>2800</v>
      </c>
      <c r="H90" s="27">
        <v>3933.3333333333335</v>
      </c>
      <c r="I90" s="27">
        <v>4091.6666666666665</v>
      </c>
      <c r="J90" s="27">
        <v>5800</v>
      </c>
      <c r="K90" s="27">
        <v>4500</v>
      </c>
      <c r="L90" s="27">
        <v>4825</v>
      </c>
      <c r="M90" s="27">
        <v>4541.666666666667</v>
      </c>
      <c r="N90" s="27">
        <v>4712.5</v>
      </c>
      <c r="O90" s="42">
        <f t="shared" si="5"/>
        <v>4182.1969696969691</v>
      </c>
      <c r="P90" s="18"/>
      <c r="Q90" s="18"/>
      <c r="R90" s="18"/>
      <c r="S90" s="18"/>
      <c r="T90" s="18"/>
      <c r="U90" s="18"/>
    </row>
    <row r="91" spans="1:21" s="5" customFormat="1" ht="22.5" customHeight="1">
      <c r="A91" s="105"/>
      <c r="B91" s="13" t="s">
        <v>88</v>
      </c>
      <c r="C91" s="11" t="s">
        <v>26</v>
      </c>
      <c r="D91" s="27">
        <v>1500</v>
      </c>
      <c r="E91" s="27">
        <v>1500</v>
      </c>
      <c r="F91" s="27">
        <v>2600</v>
      </c>
      <c r="G91" s="27"/>
      <c r="H91" s="27">
        <v>2126.6666666666665</v>
      </c>
      <c r="I91" s="27">
        <v>1500</v>
      </c>
      <c r="J91" s="27"/>
      <c r="K91" s="27">
        <v>3210.8333333333335</v>
      </c>
      <c r="L91" s="27">
        <v>3625</v>
      </c>
      <c r="M91" s="27">
        <v>3437.5</v>
      </c>
      <c r="N91" s="27">
        <v>3112.5</v>
      </c>
      <c r="O91" s="42">
        <f t="shared" si="5"/>
        <v>2512.5</v>
      </c>
      <c r="P91" s="18"/>
      <c r="Q91" s="18"/>
      <c r="R91" s="18"/>
      <c r="S91" s="18"/>
      <c r="T91" s="18"/>
      <c r="U91" s="18"/>
    </row>
    <row r="92" spans="1:21" s="5" customFormat="1" ht="22.5" customHeight="1">
      <c r="A92" s="105"/>
      <c r="B92" s="13" t="s">
        <v>89</v>
      </c>
      <c r="C92" s="11" t="s">
        <v>26</v>
      </c>
      <c r="D92" s="27">
        <v>5500</v>
      </c>
      <c r="E92" s="27">
        <v>4958.333333333333</v>
      </c>
      <c r="F92" s="27">
        <v>6750</v>
      </c>
      <c r="G92" s="27">
        <v>5000</v>
      </c>
      <c r="H92" s="27">
        <v>5819.4444444444443</v>
      </c>
      <c r="I92" s="27">
        <v>5736.1111111111104</v>
      </c>
      <c r="J92" s="27">
        <v>6666.6666666666661</v>
      </c>
      <c r="K92" s="27">
        <v>6270.833333333333</v>
      </c>
      <c r="L92" s="27">
        <v>6920.833333333333</v>
      </c>
      <c r="M92" s="27">
        <v>6895.833333333333</v>
      </c>
      <c r="N92" s="27">
        <v>6052.083333333333</v>
      </c>
      <c r="O92" s="42">
        <f t="shared" si="5"/>
        <v>6051.8308080808083</v>
      </c>
      <c r="P92" s="18"/>
      <c r="Q92" s="18"/>
      <c r="R92" s="18"/>
      <c r="S92" s="18"/>
      <c r="T92" s="18"/>
      <c r="U92" s="18"/>
    </row>
    <row r="93" spans="1:21" s="5" customFormat="1" ht="22.5" customHeight="1">
      <c r="A93" s="105"/>
      <c r="B93" s="13" t="s">
        <v>90</v>
      </c>
      <c r="C93" s="11" t="s">
        <v>26</v>
      </c>
      <c r="D93" s="27">
        <v>4166.666666666667</v>
      </c>
      <c r="E93" s="27">
        <v>4416.666666666667</v>
      </c>
      <c r="F93" s="27">
        <v>4750</v>
      </c>
      <c r="G93" s="27">
        <v>4750</v>
      </c>
      <c r="H93" s="27">
        <v>4166.666666666667</v>
      </c>
      <c r="I93" s="27">
        <v>4125</v>
      </c>
      <c r="J93" s="27">
        <v>4750</v>
      </c>
      <c r="K93" s="27">
        <v>5031.25</v>
      </c>
      <c r="L93" s="27">
        <v>5187.5</v>
      </c>
      <c r="M93" s="27">
        <v>5156.25</v>
      </c>
      <c r="N93" s="27">
        <v>5135.4166666666661</v>
      </c>
      <c r="O93" s="42">
        <f t="shared" si="5"/>
        <v>4694.128787878788</v>
      </c>
      <c r="P93" s="18"/>
      <c r="Q93" s="18"/>
      <c r="R93" s="18"/>
      <c r="S93" s="18"/>
      <c r="T93" s="18"/>
      <c r="U93" s="18"/>
    </row>
    <row r="94" spans="1:21" s="5" customFormat="1" ht="22.5" customHeight="1">
      <c r="A94" s="106"/>
      <c r="B94" s="13" t="s">
        <v>91</v>
      </c>
      <c r="C94" s="11" t="s">
        <v>26</v>
      </c>
      <c r="D94" s="27">
        <v>2333.3333333333335</v>
      </c>
      <c r="E94" s="27">
        <v>1783.3333333333333</v>
      </c>
      <c r="F94" s="27">
        <v>2425</v>
      </c>
      <c r="G94" s="27">
        <v>850</v>
      </c>
      <c r="H94" s="27">
        <v>1783.3333333333333</v>
      </c>
      <c r="I94" s="27">
        <v>2116.6666666666665</v>
      </c>
      <c r="J94" s="27">
        <v>2425</v>
      </c>
      <c r="K94" s="27">
        <v>3250</v>
      </c>
      <c r="L94" s="27">
        <v>2975</v>
      </c>
      <c r="M94" s="27">
        <v>2868.75</v>
      </c>
      <c r="N94" s="27">
        <v>2639.5833333333335</v>
      </c>
      <c r="O94" s="42">
        <f t="shared" si="5"/>
        <v>2313.6363636363635</v>
      </c>
      <c r="P94" s="18"/>
      <c r="Q94" s="18"/>
      <c r="R94" s="18"/>
      <c r="S94" s="18"/>
      <c r="T94" s="18"/>
      <c r="U94" s="18"/>
    </row>
    <row r="95" spans="1:21" s="5" customFormat="1" ht="22.5" customHeight="1">
      <c r="A95" s="1"/>
      <c r="B95" s="13" t="s">
        <v>92</v>
      </c>
      <c r="C95" s="11" t="s">
        <v>26</v>
      </c>
      <c r="D95" s="27">
        <v>446.19391025641028</v>
      </c>
      <c r="E95" s="27">
        <v>425</v>
      </c>
      <c r="F95" s="27">
        <v>294.42307692307691</v>
      </c>
      <c r="G95" s="27">
        <v>472.39583333333337</v>
      </c>
      <c r="H95" s="27">
        <v>362.5</v>
      </c>
      <c r="I95" s="27">
        <v>365.625</v>
      </c>
      <c r="J95" s="27">
        <v>359.375</v>
      </c>
      <c r="K95" s="27">
        <v>375</v>
      </c>
      <c r="L95" s="27">
        <v>443.75</v>
      </c>
      <c r="M95" s="27">
        <v>301.92307692307691</v>
      </c>
      <c r="N95" s="27">
        <v>301.92307692307691</v>
      </c>
      <c r="O95" s="42">
        <f t="shared" si="5"/>
        <v>377.10081585081588</v>
      </c>
      <c r="P95" s="18"/>
      <c r="Q95" s="18"/>
      <c r="R95" s="18"/>
      <c r="S95" s="18"/>
      <c r="T95" s="18"/>
      <c r="U95" s="18"/>
    </row>
    <row r="96" spans="1:21" s="5" customFormat="1" ht="22.5" customHeight="1">
      <c r="A96" s="89" t="s">
        <v>93</v>
      </c>
      <c r="B96" s="13" t="s">
        <v>94</v>
      </c>
      <c r="C96" s="11" t="s">
        <v>26</v>
      </c>
      <c r="D96" s="27">
        <v>492.12962962962962</v>
      </c>
      <c r="E96" s="27">
        <v>820.83333333333337</v>
      </c>
      <c r="F96" s="27">
        <v>986.66666666666663</v>
      </c>
      <c r="G96" s="27">
        <v>1022</v>
      </c>
      <c r="H96" s="27">
        <v>471.5</v>
      </c>
      <c r="I96" s="27">
        <v>417.91666666666669</v>
      </c>
      <c r="J96" s="27">
        <v>312.5</v>
      </c>
      <c r="K96" s="27">
        <v>368.66666666666663</v>
      </c>
      <c r="L96" s="27">
        <v>272.5</v>
      </c>
      <c r="M96" s="27">
        <v>345.83333333333331</v>
      </c>
      <c r="N96" s="27">
        <v>338.75</v>
      </c>
      <c r="O96" s="42">
        <f t="shared" si="5"/>
        <v>531.75420875420878</v>
      </c>
      <c r="P96" s="18"/>
      <c r="Q96" s="18"/>
      <c r="R96" s="18"/>
      <c r="S96" s="18"/>
      <c r="T96" s="18"/>
      <c r="U96" s="18"/>
    </row>
    <row r="97" spans="1:15" s="5" customFormat="1" ht="22.5" customHeight="1">
      <c r="A97" s="88"/>
      <c r="B97" s="13" t="s">
        <v>95</v>
      </c>
      <c r="C97" s="11" t="s">
        <v>26</v>
      </c>
      <c r="D97" s="27">
        <v>716.23015873015879</v>
      </c>
      <c r="E97" s="27">
        <v>907.6388888888888</v>
      </c>
      <c r="F97" s="27">
        <v>1136</v>
      </c>
      <c r="G97" s="27">
        <v>1202.7777777777776</v>
      </c>
      <c r="H97" s="27">
        <v>664.25</v>
      </c>
      <c r="I97" s="27">
        <v>570.97222222222229</v>
      </c>
      <c r="J97" s="27">
        <v>371.875</v>
      </c>
      <c r="K97" s="27">
        <v>443.6</v>
      </c>
      <c r="L97" s="27">
        <v>384.375</v>
      </c>
      <c r="M97" s="27">
        <v>450.69444444444451</v>
      </c>
      <c r="N97" s="27">
        <v>750</v>
      </c>
      <c r="O97" s="42">
        <f t="shared" si="5"/>
        <v>690.76486291486299</v>
      </c>
    </row>
    <row r="98" spans="1:15" s="5" customFormat="1" ht="22.5" customHeight="1">
      <c r="A98" s="89" t="s">
        <v>96</v>
      </c>
      <c r="B98" s="13" t="s">
        <v>97</v>
      </c>
      <c r="C98" s="11" t="s">
        <v>26</v>
      </c>
      <c r="D98" s="27">
        <v>5100</v>
      </c>
      <c r="E98" s="27">
        <v>5156.25</v>
      </c>
      <c r="F98" s="27">
        <v>5581.666666666667</v>
      </c>
      <c r="G98" s="27">
        <v>5687.5</v>
      </c>
      <c r="H98" s="27">
        <v>5696</v>
      </c>
      <c r="I98" s="27">
        <v>5859.5238095238092</v>
      </c>
      <c r="J98" s="27">
        <v>5572.2222222222226</v>
      </c>
      <c r="K98" s="27">
        <v>5650</v>
      </c>
      <c r="L98" s="27">
        <v>6432.5</v>
      </c>
      <c r="M98" s="27">
        <v>6199.166666666667</v>
      </c>
      <c r="N98" s="27">
        <v>6161.1111111111122</v>
      </c>
      <c r="O98" s="42">
        <f t="shared" si="5"/>
        <v>5735.9945887445874</v>
      </c>
    </row>
    <row r="99" spans="1:15" s="5" customFormat="1" ht="22.5" customHeight="1">
      <c r="A99" s="88"/>
      <c r="B99" s="13" t="s">
        <v>98</v>
      </c>
      <c r="C99" s="11" t="s">
        <v>26</v>
      </c>
      <c r="D99" s="27">
        <v>3808.3333333333335</v>
      </c>
      <c r="E99" s="27">
        <v>4187.5</v>
      </c>
      <c r="F99" s="27">
        <v>4036.6666666666665</v>
      </c>
      <c r="G99" s="27">
        <v>4500</v>
      </c>
      <c r="H99" s="27">
        <v>4425</v>
      </c>
      <c r="I99" s="27">
        <v>4083.3333333333335</v>
      </c>
      <c r="J99" s="27">
        <v>3968.75</v>
      </c>
      <c r="K99" s="27">
        <v>4066.6666666666665</v>
      </c>
      <c r="L99" s="27">
        <v>4361.1111111111104</v>
      </c>
      <c r="M99" s="27">
        <v>4527.7777777777783</v>
      </c>
      <c r="N99" s="27">
        <v>4308.3333333333339</v>
      </c>
      <c r="O99" s="42">
        <f t="shared" si="5"/>
        <v>4206.6792929292933</v>
      </c>
    </row>
    <row r="100" spans="1:15" s="5" customFormat="1" ht="22.5" customHeight="1">
      <c r="A100" s="89" t="s">
        <v>99</v>
      </c>
      <c r="B100" s="13" t="s">
        <v>100</v>
      </c>
      <c r="C100" s="11" t="s">
        <v>5</v>
      </c>
      <c r="D100" s="27">
        <v>5275</v>
      </c>
      <c r="E100" s="27">
        <v>6083.333333333333</v>
      </c>
      <c r="F100" s="27">
        <v>6416</v>
      </c>
      <c r="G100" s="27">
        <v>9150</v>
      </c>
      <c r="H100" s="27">
        <v>8343.75</v>
      </c>
      <c r="I100" s="27">
        <v>8966.6666666666679</v>
      </c>
      <c r="J100" s="27">
        <v>9611.1111111111113</v>
      </c>
      <c r="K100" s="27">
        <v>6093.333333333333</v>
      </c>
      <c r="L100" s="27">
        <v>7250</v>
      </c>
      <c r="M100" s="27">
        <v>7800</v>
      </c>
      <c r="N100" s="27">
        <v>6079.166666666667</v>
      </c>
      <c r="O100" s="42">
        <f t="shared" si="5"/>
        <v>7369.8510101010097</v>
      </c>
    </row>
    <row r="101" spans="1:15" s="5" customFormat="1" ht="20.25" customHeight="1">
      <c r="A101" s="88"/>
      <c r="B101" s="13" t="s">
        <v>101</v>
      </c>
      <c r="C101" s="11" t="s">
        <v>5</v>
      </c>
      <c r="D101" s="27">
        <v>8333.3333333333339</v>
      </c>
      <c r="E101" s="27">
        <v>10500</v>
      </c>
      <c r="F101" s="27">
        <v>7266.666666666667</v>
      </c>
      <c r="G101" s="27">
        <v>13125</v>
      </c>
      <c r="H101" s="27">
        <v>9000</v>
      </c>
      <c r="I101" s="27">
        <v>12000</v>
      </c>
      <c r="J101" s="27">
        <v>12250</v>
      </c>
      <c r="K101" s="27">
        <v>12000</v>
      </c>
      <c r="L101" s="27"/>
      <c r="M101" s="27">
        <v>7250</v>
      </c>
      <c r="N101" s="27">
        <v>7500</v>
      </c>
      <c r="O101" s="42">
        <f t="shared" si="5"/>
        <v>9922.5</v>
      </c>
    </row>
    <row r="102" spans="1:15" s="5" customFormat="1" ht="22.5" customHeight="1">
      <c r="A102" s="89" t="s">
        <v>102</v>
      </c>
      <c r="B102" s="13" t="s">
        <v>103</v>
      </c>
      <c r="C102" s="11" t="s">
        <v>26</v>
      </c>
      <c r="D102" s="27">
        <v>6450</v>
      </c>
      <c r="E102" s="27">
        <v>6540</v>
      </c>
      <c r="F102" s="27">
        <v>7310</v>
      </c>
      <c r="G102" s="27">
        <v>7620</v>
      </c>
      <c r="H102" s="27">
        <v>6551</v>
      </c>
      <c r="I102" s="27">
        <v>6100</v>
      </c>
      <c r="J102" s="27">
        <v>4971</v>
      </c>
      <c r="K102" s="27">
        <v>7558.333333333333</v>
      </c>
      <c r="L102" s="27">
        <v>7310</v>
      </c>
      <c r="M102" s="27">
        <v>8150</v>
      </c>
      <c r="N102" s="27">
        <v>6816.666666666667</v>
      </c>
      <c r="O102" s="42">
        <f t="shared" si="5"/>
        <v>6852.4545454545469</v>
      </c>
    </row>
    <row r="103" spans="1:15" s="5" customFormat="1" ht="22.5" customHeight="1">
      <c r="A103" s="88"/>
      <c r="B103" s="13" t="s">
        <v>104</v>
      </c>
      <c r="C103" s="11" t="s">
        <v>26</v>
      </c>
      <c r="D103" s="27">
        <v>4750</v>
      </c>
      <c r="E103" s="27">
        <v>3941.6666666666665</v>
      </c>
      <c r="F103" s="27">
        <v>5015</v>
      </c>
      <c r="G103" s="27">
        <v>5050</v>
      </c>
      <c r="H103" s="27">
        <v>4952</v>
      </c>
      <c r="I103" s="27">
        <v>4875</v>
      </c>
      <c r="J103" s="27">
        <v>4700</v>
      </c>
      <c r="K103" s="27">
        <v>5050</v>
      </c>
      <c r="L103" s="27">
        <v>5187.5</v>
      </c>
      <c r="M103" s="27">
        <v>5406.25</v>
      </c>
      <c r="N103" s="27">
        <v>4987.5</v>
      </c>
      <c r="O103" s="42">
        <f t="shared" si="5"/>
        <v>4901.3560606060601</v>
      </c>
    </row>
    <row r="104" spans="1:15" s="5" customFormat="1" ht="22.5" customHeight="1">
      <c r="A104" s="21"/>
      <c r="B104" s="13" t="s">
        <v>137</v>
      </c>
      <c r="C104" s="11" t="s">
        <v>26</v>
      </c>
      <c r="D104" s="43">
        <v>0</v>
      </c>
      <c r="E104" s="43">
        <v>962.5</v>
      </c>
      <c r="F104" s="43">
        <v>1250</v>
      </c>
      <c r="G104" s="43">
        <v>1500</v>
      </c>
      <c r="H104" s="43">
        <v>2250</v>
      </c>
      <c r="I104" s="43">
        <v>1500</v>
      </c>
      <c r="J104" s="43"/>
      <c r="K104" s="43"/>
      <c r="L104" s="43"/>
      <c r="M104" s="43">
        <v>1500</v>
      </c>
      <c r="N104" s="43">
        <v>1500</v>
      </c>
      <c r="O104" s="42">
        <f t="shared" si="5"/>
        <v>1307.8125</v>
      </c>
    </row>
    <row r="105" spans="1:15" s="5" customFormat="1" ht="7.5" customHeight="1">
      <c r="A105" s="1"/>
      <c r="O105" s="54"/>
    </row>
    <row r="106" spans="1:15" s="5" customFormat="1" ht="20.25" customHeight="1">
      <c r="A106" s="1"/>
      <c r="B106" s="2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39"/>
    </row>
    <row r="107" spans="1:15" s="5" customFormat="1" ht="39.950000000000003" customHeight="1" thickBot="1">
      <c r="A107" s="1"/>
      <c r="B107" s="90" t="s">
        <v>148</v>
      </c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</row>
    <row r="108" spans="1:15" s="5" customFormat="1" ht="27.95" customHeight="1">
      <c r="A108" s="91" t="s">
        <v>0</v>
      </c>
      <c r="B108" s="92"/>
      <c r="C108" s="93" t="s">
        <v>1</v>
      </c>
      <c r="D108" s="95" t="s">
        <v>6</v>
      </c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7" t="s">
        <v>131</v>
      </c>
    </row>
    <row r="109" spans="1:15" s="5" customFormat="1" ht="27.95" customHeight="1">
      <c r="A109" s="91"/>
      <c r="B109" s="92"/>
      <c r="C109" s="94"/>
      <c r="D109" s="36" t="s">
        <v>2</v>
      </c>
      <c r="E109" s="36" t="s">
        <v>3</v>
      </c>
      <c r="F109" s="36" t="s">
        <v>4</v>
      </c>
      <c r="G109" s="36" t="s">
        <v>134</v>
      </c>
      <c r="H109" s="36" t="s">
        <v>138</v>
      </c>
      <c r="I109" s="36" t="s">
        <v>139</v>
      </c>
      <c r="J109" s="36" t="s">
        <v>140</v>
      </c>
      <c r="K109" s="48" t="s">
        <v>144</v>
      </c>
      <c r="L109" s="48" t="s">
        <v>145</v>
      </c>
      <c r="M109" s="48" t="s">
        <v>146</v>
      </c>
      <c r="N109" s="48" t="s">
        <v>149</v>
      </c>
      <c r="O109" s="98"/>
    </row>
    <row r="110" spans="1:15" s="5" customFormat="1" ht="22.5" customHeight="1">
      <c r="A110" s="22"/>
      <c r="B110" s="30" t="s">
        <v>105</v>
      </c>
      <c r="C110" s="11" t="s">
        <v>26</v>
      </c>
      <c r="D110" s="12">
        <v>1718.75</v>
      </c>
      <c r="E110" s="12">
        <v>2250</v>
      </c>
      <c r="F110" s="12">
        <v>2066.6666666666665</v>
      </c>
      <c r="G110" s="12">
        <v>2125</v>
      </c>
      <c r="H110" s="12">
        <v>1891.6666666666667</v>
      </c>
      <c r="I110" s="12">
        <v>2127.7777777777778</v>
      </c>
      <c r="J110" s="12">
        <v>2166.6666666666665</v>
      </c>
      <c r="K110" s="12">
        <v>2133.3333333333335</v>
      </c>
      <c r="L110" s="12">
        <v>2083.3333333333335</v>
      </c>
      <c r="M110" s="12">
        <v>2433.3333333333335</v>
      </c>
      <c r="N110" s="12">
        <v>2660</v>
      </c>
      <c r="O110" s="42">
        <f t="shared" ref="O110:O126" si="6">AVERAGE(D110:N110)</f>
        <v>2150.5934343434342</v>
      </c>
    </row>
    <row r="111" spans="1:15" s="5" customFormat="1" ht="22.5" customHeight="1">
      <c r="A111" s="31"/>
      <c r="B111" s="30" t="s">
        <v>106</v>
      </c>
      <c r="C111" s="11" t="s">
        <v>26</v>
      </c>
      <c r="D111" s="12">
        <v>3385</v>
      </c>
      <c r="E111" s="12">
        <v>1075</v>
      </c>
      <c r="F111" s="12">
        <v>1502</v>
      </c>
      <c r="G111" s="12">
        <v>1525</v>
      </c>
      <c r="H111" s="12">
        <v>1230</v>
      </c>
      <c r="I111" s="12">
        <v>1280.6666666666665</v>
      </c>
      <c r="J111" s="12">
        <v>1220.8333333333333</v>
      </c>
      <c r="K111" s="12">
        <v>1355.4166666666667</v>
      </c>
      <c r="L111" s="12">
        <v>1165</v>
      </c>
      <c r="M111" s="12">
        <v>1341.6666666666667</v>
      </c>
      <c r="N111" s="12">
        <v>1225.1388888888889</v>
      </c>
      <c r="O111" s="42">
        <f t="shared" si="6"/>
        <v>1482.3383838383836</v>
      </c>
    </row>
    <row r="112" spans="1:15" s="5" customFormat="1" ht="22.5" customHeight="1">
      <c r="A112" s="32"/>
      <c r="B112" s="30" t="s">
        <v>107</v>
      </c>
      <c r="C112" s="11" t="s">
        <v>108</v>
      </c>
      <c r="D112" s="12">
        <v>1850</v>
      </c>
      <c r="E112" s="12">
        <v>1056.25</v>
      </c>
      <c r="F112" s="12">
        <v>2063.3333333333335</v>
      </c>
      <c r="G112" s="12">
        <v>2404.1666666666665</v>
      </c>
      <c r="H112" s="12">
        <v>1045</v>
      </c>
      <c r="I112" s="12">
        <v>933.33333333333337</v>
      </c>
      <c r="J112" s="12">
        <v>969.44444444444446</v>
      </c>
      <c r="K112" s="12">
        <v>1675.3333333333335</v>
      </c>
      <c r="L112" s="12">
        <v>1755</v>
      </c>
      <c r="M112" s="12">
        <v>2225</v>
      </c>
      <c r="N112" s="12">
        <v>1914.375</v>
      </c>
      <c r="O112" s="42">
        <f t="shared" si="6"/>
        <v>1626.4760101010104</v>
      </c>
    </row>
    <row r="113" spans="1:21" s="5" customFormat="1" ht="25.5" customHeight="1">
      <c r="A113" s="87" t="s">
        <v>109</v>
      </c>
      <c r="B113" s="13" t="s">
        <v>110</v>
      </c>
      <c r="C113" s="11" t="s">
        <v>73</v>
      </c>
      <c r="D113" s="12">
        <v>223.68333333333334</v>
      </c>
      <c r="E113" s="12">
        <v>219.15</v>
      </c>
      <c r="F113" s="12">
        <v>235.25</v>
      </c>
      <c r="G113" s="12">
        <v>265.66666666666669</v>
      </c>
      <c r="H113" s="12">
        <v>267.63779527559052</v>
      </c>
      <c r="I113" s="12">
        <v>281.49173228346456</v>
      </c>
      <c r="J113" s="12">
        <v>237.49173228346459</v>
      </c>
      <c r="K113" s="12">
        <v>237.5</v>
      </c>
      <c r="L113" s="12">
        <v>242.2</v>
      </c>
      <c r="M113" s="12">
        <v>233</v>
      </c>
      <c r="N113" s="12">
        <v>234.56538461538463</v>
      </c>
      <c r="O113" s="42">
        <f t="shared" si="6"/>
        <v>243.42151313253677</v>
      </c>
    </row>
    <row r="114" spans="1:21" s="5" customFormat="1" ht="23.25" customHeight="1">
      <c r="A114" s="87"/>
      <c r="B114" s="13" t="s">
        <v>111</v>
      </c>
      <c r="C114" s="11" t="s">
        <v>73</v>
      </c>
      <c r="D114" s="12">
        <v>183.64583333333331</v>
      </c>
      <c r="E114" s="12">
        <v>150.20833333333334</v>
      </c>
      <c r="F114" s="12">
        <v>173.6</v>
      </c>
      <c r="G114" s="12">
        <v>203.30769230769229</v>
      </c>
      <c r="H114" s="12">
        <v>192.18181818181816</v>
      </c>
      <c r="I114" s="12">
        <v>187.97954545454544</v>
      </c>
      <c r="J114" s="12">
        <v>171.03125</v>
      </c>
      <c r="K114" s="12">
        <v>180.04326923076923</v>
      </c>
      <c r="L114" s="12">
        <v>176.03571428571428</v>
      </c>
      <c r="M114" s="12">
        <v>192</v>
      </c>
      <c r="N114" s="12">
        <v>182.75</v>
      </c>
      <c r="O114" s="42">
        <f t="shared" si="6"/>
        <v>181.16213237520054</v>
      </c>
    </row>
    <row r="115" spans="1:21" s="5" customFormat="1" ht="20.25" customHeight="1">
      <c r="A115" s="87"/>
      <c r="B115" s="13" t="s">
        <v>112</v>
      </c>
      <c r="C115" s="11" t="s">
        <v>73</v>
      </c>
      <c r="D115" s="12">
        <v>102.91666666666667</v>
      </c>
      <c r="E115" s="12">
        <v>93.8888888888889</v>
      </c>
      <c r="F115" s="12">
        <v>93.666666666666671</v>
      </c>
      <c r="G115" s="12">
        <v>136.66666666666666</v>
      </c>
      <c r="H115" s="12">
        <v>138.46153846153845</v>
      </c>
      <c r="I115" s="12">
        <v>98.653846153846146</v>
      </c>
      <c r="J115" s="12">
        <v>93.653846153846146</v>
      </c>
      <c r="K115" s="12">
        <v>126.25</v>
      </c>
      <c r="L115" s="12">
        <v>116.11538461538461</v>
      </c>
      <c r="M115" s="12">
        <v>122.5</v>
      </c>
      <c r="N115" s="12">
        <v>116.625</v>
      </c>
      <c r="O115" s="42">
        <f t="shared" si="6"/>
        <v>112.67259129759131</v>
      </c>
    </row>
    <row r="116" spans="1:21" s="5" customFormat="1" ht="22.5" customHeight="1">
      <c r="A116" s="65" t="s">
        <v>125</v>
      </c>
      <c r="B116" s="13" t="s">
        <v>147</v>
      </c>
      <c r="C116" s="11" t="s">
        <v>113</v>
      </c>
      <c r="D116" s="12"/>
      <c r="E116" s="12"/>
      <c r="F116" s="12"/>
      <c r="G116" s="12"/>
      <c r="H116" s="12"/>
      <c r="I116" s="12"/>
      <c r="J116" s="12"/>
      <c r="K116" s="12">
        <v>700</v>
      </c>
      <c r="L116" s="12">
        <v>1362.5</v>
      </c>
      <c r="M116" s="12">
        <v>1433.3333333333333</v>
      </c>
      <c r="N116" s="12">
        <v>1787.5</v>
      </c>
      <c r="O116" s="42">
        <f t="shared" si="6"/>
        <v>1320.8333333333333</v>
      </c>
    </row>
    <row r="117" spans="1:21" s="5" customFormat="1" ht="22.5" customHeight="1">
      <c r="A117" s="66"/>
      <c r="B117" s="13" t="s">
        <v>141</v>
      </c>
      <c r="C117" s="11" t="s">
        <v>113</v>
      </c>
      <c r="D117" s="12"/>
      <c r="E117" s="12"/>
      <c r="F117" s="12">
        <v>800</v>
      </c>
      <c r="G117" s="12">
        <v>950</v>
      </c>
      <c r="H117" s="12">
        <v>660</v>
      </c>
      <c r="I117" s="12">
        <v>700</v>
      </c>
      <c r="J117" s="12"/>
      <c r="K117" s="12"/>
      <c r="L117" s="12"/>
      <c r="M117" s="12"/>
      <c r="N117" s="12"/>
      <c r="O117" s="42">
        <f t="shared" si="6"/>
        <v>777.5</v>
      </c>
    </row>
    <row r="118" spans="1:21" s="5" customFormat="1" ht="22.5" hidden="1" customHeight="1">
      <c r="A118" s="66"/>
      <c r="B118" s="13" t="s">
        <v>143</v>
      </c>
      <c r="C118" s="11" t="s">
        <v>113</v>
      </c>
      <c r="D118" s="12"/>
      <c r="E118" s="12"/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/>
      <c r="N118" s="12"/>
      <c r="O118" s="42">
        <f t="shared" si="6"/>
        <v>0</v>
      </c>
    </row>
    <row r="119" spans="1:21" s="5" customFormat="1" ht="22.5" customHeight="1">
      <c r="A119" s="66"/>
      <c r="B119" s="13" t="s">
        <v>114</v>
      </c>
      <c r="C119" s="11" t="s">
        <v>113</v>
      </c>
      <c r="D119" s="12"/>
      <c r="E119" s="12"/>
      <c r="F119" s="12">
        <v>1000</v>
      </c>
      <c r="G119" s="12">
        <v>850</v>
      </c>
      <c r="H119" s="12">
        <v>1000</v>
      </c>
      <c r="I119" s="12"/>
      <c r="J119" s="12">
        <v>700</v>
      </c>
      <c r="K119" s="12">
        <v>805</v>
      </c>
      <c r="L119" s="12">
        <v>1225</v>
      </c>
      <c r="M119" s="12"/>
      <c r="N119" s="12"/>
      <c r="O119" s="42">
        <f t="shared" si="6"/>
        <v>930</v>
      </c>
    </row>
    <row r="120" spans="1:21" s="5" customFormat="1" ht="22.5" customHeight="1">
      <c r="A120" s="66"/>
      <c r="B120" s="25" t="s">
        <v>115</v>
      </c>
      <c r="C120" s="26" t="s">
        <v>113</v>
      </c>
      <c r="D120" s="58"/>
      <c r="E120" s="58">
        <v>500</v>
      </c>
      <c r="F120" s="58">
        <v>1300</v>
      </c>
      <c r="G120" s="58">
        <v>675</v>
      </c>
      <c r="H120" s="58"/>
      <c r="I120" s="58">
        <v>400</v>
      </c>
      <c r="J120" s="58"/>
      <c r="K120" s="58"/>
      <c r="L120" s="58">
        <v>1700</v>
      </c>
      <c r="M120" s="58"/>
      <c r="N120" s="58"/>
      <c r="O120" s="59">
        <f t="shared" si="6"/>
        <v>915</v>
      </c>
    </row>
    <row r="121" spans="1:21" s="9" customFormat="1" ht="21" customHeight="1">
      <c r="A121" s="52" t="s">
        <v>116</v>
      </c>
      <c r="B121" s="6"/>
      <c r="C121" s="6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/>
      <c r="P121" s="8"/>
      <c r="Q121" s="8"/>
      <c r="R121" s="8"/>
      <c r="S121" s="8"/>
      <c r="T121" s="8"/>
      <c r="U121" s="8"/>
    </row>
    <row r="122" spans="1:21" s="5" customFormat="1" ht="22.5" customHeight="1">
      <c r="A122" s="87" t="s">
        <v>117</v>
      </c>
      <c r="B122" s="28" t="s">
        <v>118</v>
      </c>
      <c r="C122" s="29" t="s">
        <v>10</v>
      </c>
      <c r="D122" s="60">
        <v>14500</v>
      </c>
      <c r="E122" s="60">
        <v>14500</v>
      </c>
      <c r="F122" s="60">
        <v>14500</v>
      </c>
      <c r="G122" s="60">
        <v>14500</v>
      </c>
      <c r="H122" s="60">
        <v>14500</v>
      </c>
      <c r="I122" s="60">
        <v>14500</v>
      </c>
      <c r="J122" s="60">
        <v>14500</v>
      </c>
      <c r="K122" s="60">
        <v>14500</v>
      </c>
      <c r="L122" s="60">
        <v>14500</v>
      </c>
      <c r="M122" s="60">
        <v>14500</v>
      </c>
      <c r="N122" s="60">
        <v>14500</v>
      </c>
      <c r="O122" s="47">
        <f t="shared" si="6"/>
        <v>14500</v>
      </c>
    </row>
    <row r="123" spans="1:21" s="5" customFormat="1" ht="22.5" customHeight="1">
      <c r="A123" s="88"/>
      <c r="B123" s="13" t="s">
        <v>119</v>
      </c>
      <c r="C123" s="11" t="s">
        <v>10</v>
      </c>
      <c r="D123" s="12">
        <v>11555</v>
      </c>
      <c r="E123" s="12">
        <v>11855</v>
      </c>
      <c r="F123" s="12">
        <v>12664</v>
      </c>
      <c r="G123" s="12">
        <v>13375</v>
      </c>
      <c r="H123" s="12">
        <v>12672</v>
      </c>
      <c r="I123" s="12">
        <v>13343.75</v>
      </c>
      <c r="J123" s="12">
        <v>12666.666666666666</v>
      </c>
      <c r="K123" s="12">
        <v>12666.666666666666</v>
      </c>
      <c r="L123" s="12">
        <v>12666.666666666666</v>
      </c>
      <c r="M123" s="12">
        <v>12666.666666666666</v>
      </c>
      <c r="N123" s="12">
        <v>12666.666666666666</v>
      </c>
      <c r="O123" s="42">
        <f t="shared" si="6"/>
        <v>12618.007575757576</v>
      </c>
    </row>
    <row r="124" spans="1:21" s="5" customFormat="1" ht="22.5" customHeight="1">
      <c r="A124" s="89" t="s">
        <v>120</v>
      </c>
      <c r="B124" s="13" t="s">
        <v>121</v>
      </c>
      <c r="C124" s="11" t="s">
        <v>10</v>
      </c>
      <c r="D124" s="12">
        <v>7106.25</v>
      </c>
      <c r="E124" s="12">
        <v>7252.083333333333</v>
      </c>
      <c r="F124" s="12">
        <v>7100</v>
      </c>
      <c r="G124" s="12">
        <v>7083.333333333333</v>
      </c>
      <c r="H124" s="12">
        <v>6799</v>
      </c>
      <c r="I124" s="12">
        <v>6920</v>
      </c>
      <c r="J124" s="12">
        <v>6866.666666666667</v>
      </c>
      <c r="K124" s="12">
        <v>7332</v>
      </c>
      <c r="L124" s="12">
        <v>7100</v>
      </c>
      <c r="M124" s="12">
        <v>7075</v>
      </c>
      <c r="N124" s="12">
        <v>6438.76</v>
      </c>
      <c r="O124" s="42">
        <f t="shared" si="6"/>
        <v>7006.6448484848479</v>
      </c>
    </row>
    <row r="125" spans="1:21" s="5" customFormat="1" ht="22.5" customHeight="1">
      <c r="A125" s="87"/>
      <c r="B125" s="13" t="s">
        <v>122</v>
      </c>
      <c r="C125" s="11" t="s">
        <v>10</v>
      </c>
      <c r="D125" s="12">
        <v>5898.0357142857147</v>
      </c>
      <c r="E125" s="12">
        <v>5937.5</v>
      </c>
      <c r="F125" s="12">
        <v>5983.333333333333</v>
      </c>
      <c r="G125" s="12">
        <v>5864.2857142857147</v>
      </c>
      <c r="H125" s="12">
        <v>5518</v>
      </c>
      <c r="I125" s="12">
        <v>5378.3333333333339</v>
      </c>
      <c r="J125" s="12">
        <v>5281.25</v>
      </c>
      <c r="K125" s="12">
        <v>5186.666666666667</v>
      </c>
      <c r="L125" s="12">
        <v>5300</v>
      </c>
      <c r="M125" s="12">
        <v>5358.333333333333</v>
      </c>
      <c r="N125" s="12">
        <v>5050</v>
      </c>
      <c r="O125" s="42">
        <f t="shared" si="6"/>
        <v>5523.2489177489178</v>
      </c>
    </row>
    <row r="126" spans="1:21" s="5" customFormat="1" ht="22.5" customHeight="1">
      <c r="A126" s="21"/>
      <c r="B126" s="13" t="s">
        <v>123</v>
      </c>
      <c r="C126" s="11" t="s">
        <v>26</v>
      </c>
      <c r="D126" s="12">
        <v>550.59523809523819</v>
      </c>
      <c r="E126" s="12">
        <v>559.89583333333326</v>
      </c>
      <c r="F126" s="12">
        <v>492.83333333333337</v>
      </c>
      <c r="G126" s="12">
        <v>542.8125</v>
      </c>
      <c r="H126" s="12">
        <v>538.77083333333337</v>
      </c>
      <c r="I126" s="12">
        <v>523.125</v>
      </c>
      <c r="J126" s="12">
        <v>510.20833333333337</v>
      </c>
      <c r="K126" s="12">
        <v>527.66666666666674</v>
      </c>
      <c r="L126" s="12">
        <v>532.91666666666663</v>
      </c>
      <c r="M126" s="12">
        <v>425.41666666666669</v>
      </c>
      <c r="N126" s="12">
        <v>414.21875</v>
      </c>
      <c r="O126" s="42">
        <f t="shared" si="6"/>
        <v>510.76907467532476</v>
      </c>
    </row>
    <row r="127" spans="1:21" s="5" customFormat="1" ht="6" customHeight="1">
      <c r="A127" s="1"/>
      <c r="B127" s="23"/>
      <c r="C127" s="23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39"/>
    </row>
    <row r="128" spans="1:21" s="5" customFormat="1" ht="18" customHeight="1">
      <c r="A128" s="23" t="s">
        <v>133</v>
      </c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39"/>
    </row>
    <row r="129" spans="1:15" s="5" customFormat="1" ht="18.75" customHeight="1">
      <c r="A129" s="23" t="s">
        <v>124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39"/>
    </row>
    <row r="130" spans="1:15" s="5" customFormat="1">
      <c r="A130" s="1"/>
      <c r="B130" s="2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39"/>
    </row>
    <row r="131" spans="1:15" s="5" customFormat="1">
      <c r="A131" s="1"/>
      <c r="B131" s="2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37"/>
    </row>
    <row r="132" spans="1:15" s="5" customFormat="1">
      <c r="A132" s="1"/>
      <c r="B132" s="2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37"/>
    </row>
    <row r="133" spans="1:15" s="5" customFormat="1">
      <c r="A133" s="1"/>
      <c r="B133" s="2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37"/>
    </row>
    <row r="134" spans="1:15" s="5" customFormat="1">
      <c r="A134" s="1"/>
      <c r="B134" s="2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37"/>
    </row>
    <row r="135" spans="1:15" s="5" customFormat="1">
      <c r="A135" s="1"/>
      <c r="B135" s="2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37"/>
    </row>
    <row r="136" spans="1:15" s="5" customFormat="1">
      <c r="A136" s="1"/>
      <c r="B136" s="2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37"/>
    </row>
    <row r="137" spans="1:15" s="5" customFormat="1">
      <c r="A137" s="1"/>
      <c r="B137" s="2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37"/>
    </row>
    <row r="138" spans="1:15" s="5" customFormat="1">
      <c r="A138" s="1"/>
      <c r="B138" s="2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37"/>
    </row>
    <row r="139" spans="1:15" s="5" customFormat="1">
      <c r="A139" s="1"/>
      <c r="B139" s="2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37"/>
    </row>
    <row r="140" spans="1:15" s="5" customFormat="1">
      <c r="A140" s="1"/>
      <c r="B140" s="2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37"/>
    </row>
    <row r="141" spans="1:15" s="5" customFormat="1">
      <c r="A141" s="1"/>
      <c r="B141" s="2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37"/>
    </row>
    <row r="142" spans="1:15" s="5" customFormat="1">
      <c r="A142" s="1"/>
      <c r="B142" s="2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37"/>
    </row>
    <row r="143" spans="1:15" s="5" customFormat="1">
      <c r="A143" s="1"/>
      <c r="B143" s="2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37"/>
    </row>
    <row r="144" spans="1:15" s="5" customFormat="1">
      <c r="A144" s="1"/>
      <c r="B144" s="2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37"/>
    </row>
    <row r="145" spans="1:15" s="5" customFormat="1">
      <c r="A145" s="1"/>
      <c r="B145" s="2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37"/>
    </row>
    <row r="146" spans="1:15" s="5" customFormat="1">
      <c r="A146" s="1"/>
      <c r="B146" s="2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37"/>
    </row>
    <row r="147" spans="1:15" s="5" customFormat="1">
      <c r="A147" s="1"/>
      <c r="B147" s="2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37"/>
    </row>
    <row r="148" spans="1:15" s="5" customFormat="1">
      <c r="A148" s="1"/>
      <c r="B148" s="2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37"/>
    </row>
    <row r="149" spans="1:15" s="5" customFormat="1">
      <c r="A149" s="1"/>
      <c r="B149" s="2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37"/>
    </row>
    <row r="150" spans="1:15" s="5" customFormat="1">
      <c r="A150" s="1"/>
      <c r="B150" s="2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37"/>
    </row>
    <row r="151" spans="1:15" s="5" customFormat="1">
      <c r="A151" s="1"/>
      <c r="B151" s="2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37"/>
    </row>
    <row r="152" spans="1:15" s="5" customFormat="1">
      <c r="A152" s="1"/>
      <c r="B152" s="2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37"/>
    </row>
    <row r="153" spans="1:15" s="5" customFormat="1">
      <c r="A153" s="1"/>
      <c r="B153" s="2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37"/>
    </row>
    <row r="154" spans="1:15" s="5" customFormat="1">
      <c r="A154" s="1"/>
      <c r="B154" s="2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37"/>
    </row>
    <row r="155" spans="1:15" s="5" customFormat="1">
      <c r="A155" s="1"/>
      <c r="B155" s="2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37"/>
    </row>
    <row r="156" spans="1:15" s="5" customFormat="1">
      <c r="A156" s="1"/>
      <c r="B156" s="2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37"/>
    </row>
    <row r="157" spans="1:15" s="5" customFormat="1">
      <c r="A157" s="1"/>
      <c r="B157" s="2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37"/>
    </row>
    <row r="158" spans="1:15" s="5" customFormat="1">
      <c r="A158" s="1"/>
      <c r="B158" s="2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37"/>
    </row>
    <row r="159" spans="1:15" s="5" customFormat="1">
      <c r="A159" s="1"/>
      <c r="B159" s="2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37"/>
    </row>
    <row r="160" spans="1:15" s="5" customFormat="1">
      <c r="A160" s="1"/>
      <c r="B160" s="2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37"/>
    </row>
    <row r="161" spans="1:15" s="5" customFormat="1">
      <c r="A161" s="1"/>
      <c r="B161" s="2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37"/>
    </row>
    <row r="162" spans="1:15" s="5" customFormat="1">
      <c r="A162" s="1"/>
      <c r="B162" s="2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37"/>
    </row>
    <row r="163" spans="1:15" s="5" customFormat="1">
      <c r="A163" s="1"/>
      <c r="B163" s="2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37"/>
    </row>
    <row r="164" spans="1:15" s="5" customFormat="1">
      <c r="A164" s="1"/>
      <c r="B164" s="2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37"/>
    </row>
    <row r="165" spans="1:15" s="5" customFormat="1">
      <c r="A165" s="1"/>
      <c r="B165" s="2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37"/>
    </row>
    <row r="166" spans="1:15" s="5" customFormat="1">
      <c r="A166" s="1"/>
      <c r="B166" s="2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37"/>
    </row>
    <row r="167" spans="1:15" s="5" customFormat="1">
      <c r="A167" s="1"/>
      <c r="B167" s="2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37"/>
    </row>
    <row r="168" spans="1:15" s="5" customFormat="1">
      <c r="A168" s="1"/>
      <c r="B168" s="2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37"/>
    </row>
    <row r="169" spans="1:15" s="5" customFormat="1">
      <c r="A169" s="1"/>
      <c r="B169" s="2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37"/>
    </row>
    <row r="170" spans="1:15" s="5" customFormat="1">
      <c r="A170" s="1"/>
      <c r="B170" s="2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37"/>
    </row>
    <row r="171" spans="1:15" s="5" customFormat="1">
      <c r="A171" s="1"/>
      <c r="B171" s="2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37"/>
    </row>
    <row r="172" spans="1:15" s="5" customFormat="1">
      <c r="A172" s="1"/>
      <c r="B172" s="2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37"/>
    </row>
    <row r="173" spans="1:15" s="5" customFormat="1">
      <c r="A173" s="1"/>
      <c r="B173" s="2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37"/>
    </row>
    <row r="174" spans="1:15" s="5" customFormat="1">
      <c r="A174" s="1"/>
      <c r="B174" s="2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37"/>
    </row>
    <row r="175" spans="1:15" s="5" customFormat="1">
      <c r="A175" s="1"/>
      <c r="B175" s="2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37"/>
    </row>
    <row r="176" spans="1:15" s="5" customFormat="1">
      <c r="A176" s="1"/>
      <c r="B176" s="2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37"/>
    </row>
    <row r="177" spans="1:15" s="5" customFormat="1">
      <c r="A177" s="1"/>
      <c r="B177" s="2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37"/>
    </row>
    <row r="178" spans="1:15" s="5" customFormat="1">
      <c r="A178" s="1"/>
      <c r="B178" s="2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37"/>
    </row>
    <row r="179" spans="1:15" s="5" customFormat="1">
      <c r="A179" s="1"/>
      <c r="B179" s="2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37"/>
    </row>
    <row r="180" spans="1:15" s="5" customFormat="1">
      <c r="A180" s="1"/>
      <c r="B180" s="2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37"/>
    </row>
    <row r="181" spans="1:15" s="5" customFormat="1">
      <c r="A181" s="1"/>
      <c r="B181" s="2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37"/>
    </row>
    <row r="182" spans="1:15" s="5" customFormat="1">
      <c r="A182" s="1"/>
      <c r="B182" s="2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37"/>
    </row>
    <row r="183" spans="1:15" s="5" customFormat="1">
      <c r="A183" s="1"/>
      <c r="B183" s="2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37"/>
    </row>
    <row r="184" spans="1:15" s="5" customFormat="1">
      <c r="A184" s="1"/>
      <c r="B184" s="2"/>
      <c r="C184" s="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37"/>
    </row>
    <row r="185" spans="1:15" s="5" customFormat="1">
      <c r="A185" s="1"/>
      <c r="B185" s="2"/>
      <c r="C185" s="3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37"/>
    </row>
    <row r="186" spans="1:15" s="5" customFormat="1">
      <c r="A186" s="1"/>
      <c r="B186" s="2"/>
      <c r="C186" s="3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37"/>
    </row>
    <row r="187" spans="1:15" s="5" customFormat="1">
      <c r="A187" s="1"/>
      <c r="B187" s="2"/>
      <c r="C187" s="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37"/>
    </row>
    <row r="188" spans="1:15" s="5" customFormat="1">
      <c r="A188" s="1"/>
      <c r="B188" s="2"/>
      <c r="C188" s="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37"/>
    </row>
    <row r="189" spans="1:15" s="5" customFormat="1">
      <c r="A189" s="1"/>
      <c r="B189" s="2"/>
      <c r="C189" s="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37"/>
    </row>
    <row r="190" spans="1:15" s="5" customFormat="1">
      <c r="A190" s="1"/>
      <c r="B190" s="2"/>
      <c r="C190" s="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37"/>
    </row>
    <row r="191" spans="1:15" s="5" customFormat="1">
      <c r="A191" s="1"/>
      <c r="B191" s="2"/>
      <c r="C191" s="3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37"/>
    </row>
    <row r="192" spans="1:15" s="5" customFormat="1">
      <c r="A192" s="1"/>
      <c r="B192" s="2"/>
      <c r="C192" s="3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37"/>
    </row>
    <row r="193" spans="1:15" s="5" customFormat="1">
      <c r="A193" s="1"/>
      <c r="B193" s="2"/>
      <c r="C193" s="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37"/>
    </row>
    <row r="194" spans="1:15" s="5" customFormat="1">
      <c r="A194" s="1"/>
      <c r="B194" s="2"/>
      <c r="C194" s="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37"/>
    </row>
    <row r="195" spans="1:15" s="5" customFormat="1">
      <c r="A195" s="1"/>
      <c r="B195" s="2"/>
      <c r="C195" s="3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37"/>
    </row>
    <row r="196" spans="1:15" s="5" customFormat="1">
      <c r="A196" s="1"/>
      <c r="B196" s="2"/>
      <c r="C196" s="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37"/>
    </row>
    <row r="197" spans="1:15" s="5" customFormat="1">
      <c r="A197" s="1"/>
      <c r="B197" s="2"/>
      <c r="C197" s="3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37"/>
    </row>
    <row r="198" spans="1:15" s="5" customFormat="1">
      <c r="A198" s="1"/>
      <c r="B198" s="2"/>
      <c r="C198" s="3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37"/>
    </row>
    <row r="199" spans="1:15" s="5" customFormat="1">
      <c r="A199" s="1"/>
      <c r="B199" s="2"/>
      <c r="C199" s="3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37"/>
    </row>
    <row r="200" spans="1:15" s="5" customFormat="1">
      <c r="A200" s="1"/>
      <c r="B200" s="2"/>
      <c r="C200" s="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37"/>
    </row>
    <row r="201" spans="1:15" s="5" customFormat="1">
      <c r="A201" s="1"/>
      <c r="B201" s="2"/>
      <c r="C201" s="3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37"/>
    </row>
    <row r="202" spans="1:15" s="5" customFormat="1">
      <c r="A202" s="1"/>
      <c r="B202" s="2"/>
      <c r="C202" s="3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37"/>
    </row>
    <row r="203" spans="1:15" s="5" customFormat="1">
      <c r="A203" s="1"/>
      <c r="B203" s="2"/>
      <c r="C203" s="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37"/>
    </row>
    <row r="204" spans="1:15" s="5" customFormat="1">
      <c r="A204" s="1"/>
      <c r="B204" s="2"/>
      <c r="C204" s="3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37"/>
    </row>
    <row r="205" spans="1:15" s="5" customFormat="1">
      <c r="A205" s="1"/>
      <c r="B205" s="2"/>
      <c r="C205" s="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37"/>
    </row>
    <row r="206" spans="1:15" s="5" customFormat="1">
      <c r="A206" s="1"/>
      <c r="B206" s="2"/>
      <c r="C206" s="3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37"/>
    </row>
    <row r="207" spans="1:15" s="5" customFormat="1">
      <c r="A207" s="1"/>
      <c r="B207" s="2"/>
      <c r="C207" s="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37"/>
    </row>
    <row r="208" spans="1:15" s="5" customFormat="1">
      <c r="A208" s="1"/>
      <c r="B208" s="2"/>
      <c r="C208" s="3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37"/>
    </row>
    <row r="209" spans="1:15" s="5" customFormat="1">
      <c r="A209" s="1"/>
      <c r="B209" s="2"/>
      <c r="C209" s="3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37"/>
    </row>
    <row r="210" spans="1:15" s="5" customFormat="1">
      <c r="A210" s="1"/>
      <c r="B210" s="2"/>
      <c r="C210" s="3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37"/>
    </row>
    <row r="211" spans="1:15" s="5" customFormat="1">
      <c r="A211" s="1"/>
      <c r="B211" s="2"/>
      <c r="C211" s="3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37"/>
    </row>
    <row r="212" spans="1:15" s="5" customFormat="1">
      <c r="A212" s="1"/>
      <c r="B212" s="2"/>
      <c r="C212" s="3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37"/>
    </row>
    <row r="213" spans="1:15" s="5" customFormat="1">
      <c r="A213" s="1"/>
      <c r="B213" s="2"/>
      <c r="C213" s="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37"/>
    </row>
    <row r="214" spans="1:15" s="5" customFormat="1">
      <c r="A214" s="1"/>
      <c r="B214" s="2"/>
      <c r="C214" s="3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37"/>
    </row>
    <row r="215" spans="1:15" s="5" customFormat="1">
      <c r="A215" s="1"/>
      <c r="B215" s="2"/>
      <c r="C215" s="3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37"/>
    </row>
    <row r="216" spans="1:15" s="5" customFormat="1">
      <c r="A216" s="1"/>
      <c r="B216" s="2"/>
      <c r="C216" s="3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37"/>
    </row>
    <row r="217" spans="1:15" s="5" customFormat="1">
      <c r="A217" s="1"/>
      <c r="B217" s="2"/>
      <c r="C217" s="3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37"/>
    </row>
    <row r="218" spans="1:15" s="5" customFormat="1">
      <c r="A218" s="1"/>
      <c r="B218" s="2"/>
      <c r="C218" s="3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37"/>
    </row>
    <row r="219" spans="1:15" s="5" customFormat="1">
      <c r="A219" s="1"/>
      <c r="B219" s="2"/>
      <c r="C219" s="3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37"/>
    </row>
    <row r="220" spans="1:15" s="5" customFormat="1">
      <c r="A220" s="1"/>
      <c r="B220" s="2"/>
      <c r="C220" s="3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37"/>
    </row>
    <row r="221" spans="1:15" s="5" customFormat="1">
      <c r="A221" s="1"/>
      <c r="B221" s="2"/>
      <c r="C221" s="3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37"/>
    </row>
    <row r="222" spans="1:15" s="5" customFormat="1">
      <c r="A222" s="1"/>
      <c r="B222" s="2"/>
      <c r="C222" s="3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37"/>
    </row>
    <row r="223" spans="1:15" s="5" customFormat="1">
      <c r="A223" s="1"/>
      <c r="B223" s="2"/>
      <c r="C223" s="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37"/>
    </row>
    <row r="224" spans="1:15" s="5" customFormat="1">
      <c r="A224" s="1"/>
      <c r="B224" s="2"/>
      <c r="C224" s="3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37"/>
    </row>
    <row r="225" spans="1:15" s="5" customFormat="1">
      <c r="A225" s="1"/>
      <c r="B225" s="2"/>
      <c r="C225" s="3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37"/>
    </row>
    <row r="226" spans="1:15" s="5" customFormat="1">
      <c r="A226" s="1"/>
      <c r="B226" s="2"/>
      <c r="C226" s="3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37"/>
    </row>
    <row r="227" spans="1:15" s="5" customFormat="1">
      <c r="A227" s="1"/>
      <c r="B227" s="2"/>
      <c r="C227" s="3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37"/>
    </row>
    <row r="228" spans="1:15" s="5" customFormat="1">
      <c r="A228" s="1"/>
      <c r="B228" s="2"/>
      <c r="C228" s="3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37"/>
    </row>
    <row r="229" spans="1:15" s="5" customFormat="1">
      <c r="A229" s="1"/>
      <c r="B229" s="2"/>
      <c r="C229" s="3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37"/>
    </row>
    <row r="230" spans="1:15" s="5" customFormat="1">
      <c r="A230" s="1"/>
      <c r="B230" s="2"/>
      <c r="C230" s="3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37"/>
    </row>
    <row r="231" spans="1:15" s="5" customFormat="1">
      <c r="A231" s="1"/>
      <c r="B231" s="2"/>
      <c r="C231" s="3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37"/>
    </row>
    <row r="232" spans="1:15" s="5" customFormat="1">
      <c r="A232" s="1"/>
      <c r="B232" s="2"/>
      <c r="C232" s="3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37"/>
    </row>
    <row r="233" spans="1:15" s="5" customFormat="1">
      <c r="A233" s="1"/>
      <c r="B233" s="2"/>
      <c r="C233" s="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37"/>
    </row>
    <row r="234" spans="1:15" s="5" customFormat="1">
      <c r="A234" s="1"/>
      <c r="B234" s="2"/>
      <c r="C234" s="3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37"/>
    </row>
    <row r="235" spans="1:15" s="5" customFormat="1">
      <c r="A235" s="1"/>
      <c r="B235" s="2"/>
      <c r="C235" s="3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37"/>
    </row>
    <row r="236" spans="1:15" s="5" customFormat="1">
      <c r="A236" s="1"/>
      <c r="B236" s="2"/>
      <c r="C236" s="3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37"/>
    </row>
    <row r="237" spans="1:15" s="5" customFormat="1">
      <c r="A237" s="1"/>
      <c r="B237" s="2"/>
      <c r="C237" s="3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37"/>
    </row>
    <row r="238" spans="1:15" s="5" customFormat="1">
      <c r="A238" s="1"/>
      <c r="B238" s="2"/>
      <c r="C238" s="3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37"/>
    </row>
    <row r="239" spans="1:15" s="5" customFormat="1">
      <c r="A239" s="1"/>
      <c r="B239" s="2"/>
      <c r="C239" s="3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37"/>
    </row>
    <row r="240" spans="1:15" s="5" customFormat="1">
      <c r="A240" s="1"/>
      <c r="B240" s="2"/>
      <c r="C240" s="3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37"/>
    </row>
    <row r="241" spans="1:15" s="5" customFormat="1">
      <c r="A241" s="1"/>
      <c r="B241" s="2"/>
      <c r="C241" s="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37"/>
    </row>
    <row r="242" spans="1:15" s="5" customFormat="1">
      <c r="A242" s="1"/>
      <c r="B242" s="2"/>
      <c r="C242" s="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37"/>
    </row>
    <row r="243" spans="1:15" s="5" customFormat="1">
      <c r="A243" s="1"/>
      <c r="B243" s="2"/>
      <c r="C243" s="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37"/>
    </row>
    <row r="244" spans="1:15" s="5" customFormat="1">
      <c r="A244" s="1"/>
      <c r="B244" s="2"/>
      <c r="C244" s="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37"/>
    </row>
    <row r="245" spans="1:15" s="5" customFormat="1">
      <c r="A245" s="1"/>
      <c r="B245" s="2"/>
      <c r="C245" s="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37"/>
    </row>
    <row r="246" spans="1:15" s="5" customFormat="1">
      <c r="A246" s="1"/>
      <c r="B246" s="2"/>
      <c r="C246" s="3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37"/>
    </row>
    <row r="247" spans="1:15" s="5" customFormat="1">
      <c r="A247" s="1"/>
      <c r="B247" s="2"/>
      <c r="C247" s="3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37"/>
    </row>
    <row r="248" spans="1:15" s="5" customFormat="1">
      <c r="A248" s="1"/>
      <c r="B248" s="2"/>
      <c r="C248" s="3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37"/>
    </row>
    <row r="249" spans="1:15" s="5" customFormat="1">
      <c r="A249" s="1"/>
      <c r="B249" s="2"/>
      <c r="C249" s="3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37"/>
    </row>
    <row r="250" spans="1:15" s="5" customFormat="1">
      <c r="A250" s="1"/>
      <c r="B250" s="2"/>
      <c r="C250" s="3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37"/>
    </row>
    <row r="251" spans="1:15" s="5" customFormat="1">
      <c r="A251" s="1"/>
      <c r="B251" s="2"/>
      <c r="C251" s="3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37"/>
    </row>
    <row r="252" spans="1:15" s="5" customFormat="1">
      <c r="A252" s="1"/>
      <c r="B252" s="2"/>
      <c r="C252" s="3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37"/>
    </row>
    <row r="253" spans="1:15" s="5" customFormat="1">
      <c r="A253" s="1"/>
      <c r="B253" s="2"/>
      <c r="C253" s="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37"/>
    </row>
    <row r="254" spans="1:15" s="5" customFormat="1">
      <c r="A254" s="1"/>
      <c r="B254" s="2"/>
      <c r="C254" s="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37"/>
    </row>
    <row r="255" spans="1:15" s="5" customFormat="1">
      <c r="A255" s="1"/>
      <c r="B255" s="2"/>
      <c r="C255" s="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37"/>
    </row>
    <row r="256" spans="1:15" s="5" customFormat="1">
      <c r="A256" s="1"/>
      <c r="B256" s="2"/>
      <c r="C256" s="3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37"/>
    </row>
    <row r="257" spans="1:15" s="5" customFormat="1">
      <c r="A257" s="1"/>
      <c r="B257" s="2"/>
      <c r="C257" s="3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37"/>
    </row>
    <row r="258" spans="1:15" s="5" customFormat="1">
      <c r="A258" s="1"/>
      <c r="B258" s="2"/>
      <c r="C258" s="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37"/>
    </row>
    <row r="259" spans="1:15" s="5" customFormat="1">
      <c r="A259" s="1"/>
      <c r="B259" s="2"/>
      <c r="C259" s="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37"/>
    </row>
    <row r="260" spans="1:15" s="5" customFormat="1">
      <c r="A260" s="1"/>
      <c r="B260" s="2"/>
      <c r="C260" s="3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37"/>
    </row>
    <row r="261" spans="1:15" s="5" customFormat="1">
      <c r="A261" s="1"/>
      <c r="B261" s="2"/>
      <c r="C261" s="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37"/>
    </row>
    <row r="262" spans="1:15" s="5" customFormat="1">
      <c r="A262" s="1"/>
      <c r="B262" s="2"/>
      <c r="C262" s="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37"/>
    </row>
    <row r="263" spans="1:15" s="5" customFormat="1">
      <c r="A263" s="1"/>
      <c r="B263" s="2"/>
      <c r="C263" s="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37"/>
    </row>
    <row r="264" spans="1:15" s="5" customFormat="1">
      <c r="A264" s="1"/>
      <c r="B264" s="2"/>
      <c r="C264" s="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37"/>
    </row>
    <row r="265" spans="1:15" s="5" customFormat="1">
      <c r="A265" s="1"/>
      <c r="B265" s="2"/>
      <c r="C265" s="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37"/>
    </row>
    <row r="266" spans="1:15" s="5" customFormat="1">
      <c r="A266" s="1"/>
      <c r="B266" s="2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37"/>
    </row>
    <row r="267" spans="1:15" s="5" customFormat="1">
      <c r="A267" s="1"/>
      <c r="B267" s="2"/>
      <c r="C267" s="3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37"/>
    </row>
    <row r="268" spans="1:15" s="5" customFormat="1">
      <c r="A268" s="1"/>
      <c r="B268" s="2"/>
      <c r="C268" s="3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37"/>
    </row>
    <row r="269" spans="1:15" s="5" customFormat="1">
      <c r="A269" s="1"/>
      <c r="B269" s="2"/>
      <c r="C269" s="3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37"/>
    </row>
    <row r="270" spans="1:15" s="5" customFormat="1">
      <c r="A270" s="1"/>
      <c r="B270" s="2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37"/>
    </row>
    <row r="271" spans="1:15" s="5" customFormat="1">
      <c r="A271" s="1"/>
      <c r="B271" s="2"/>
      <c r="C271" s="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37"/>
    </row>
    <row r="272" spans="1:15" s="5" customFormat="1">
      <c r="A272" s="1"/>
      <c r="B272" s="2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37"/>
    </row>
    <row r="273" spans="1:15" s="5" customFormat="1">
      <c r="A273" s="1"/>
      <c r="B273" s="2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37"/>
    </row>
    <row r="274" spans="1:15" s="5" customFormat="1">
      <c r="A274" s="1"/>
      <c r="B274" s="2"/>
      <c r="C274" s="3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37"/>
    </row>
    <row r="275" spans="1:15" s="5" customFormat="1">
      <c r="A275" s="1"/>
      <c r="B275" s="2"/>
      <c r="C275" s="3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37"/>
    </row>
    <row r="276" spans="1:15" s="5" customFormat="1">
      <c r="A276" s="1"/>
      <c r="B276" s="2"/>
      <c r="C276" s="3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37"/>
    </row>
    <row r="277" spans="1:15" s="5" customFormat="1">
      <c r="A277" s="1"/>
      <c r="B277" s="2"/>
      <c r="C277" s="3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37"/>
    </row>
    <row r="278" spans="1:15" s="5" customFormat="1">
      <c r="A278" s="1"/>
      <c r="B278" s="2"/>
      <c r="C278" s="3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37"/>
    </row>
    <row r="279" spans="1:15" s="5" customFormat="1">
      <c r="A279" s="1"/>
      <c r="B279" s="2"/>
      <c r="C279" s="3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37"/>
    </row>
    <row r="280" spans="1:15" s="5" customFormat="1">
      <c r="A280" s="1"/>
      <c r="B280" s="2"/>
      <c r="C280" s="3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37"/>
    </row>
    <row r="281" spans="1:15" s="5" customFormat="1">
      <c r="A281" s="1"/>
      <c r="B281" s="2"/>
      <c r="C281" s="3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37"/>
    </row>
    <row r="282" spans="1:15" s="5" customFormat="1">
      <c r="A282" s="1"/>
      <c r="B282" s="2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37"/>
    </row>
    <row r="283" spans="1:15" s="5" customFormat="1">
      <c r="A283" s="1"/>
      <c r="B283" s="2"/>
      <c r="C283" s="3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37"/>
    </row>
    <row r="284" spans="1:15" s="5" customFormat="1">
      <c r="A284" s="1"/>
      <c r="B284" s="2"/>
      <c r="C284" s="3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37"/>
    </row>
    <row r="285" spans="1:15" s="5" customFormat="1">
      <c r="A285" s="1"/>
      <c r="B285" s="2"/>
      <c r="C285" s="3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37"/>
    </row>
    <row r="286" spans="1:15" s="5" customFormat="1">
      <c r="A286" s="1"/>
      <c r="B286" s="2"/>
      <c r="C286" s="3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37"/>
    </row>
    <row r="287" spans="1:15" s="5" customFormat="1">
      <c r="A287" s="1"/>
      <c r="B287" s="2"/>
      <c r="C287" s="3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37"/>
    </row>
    <row r="288" spans="1:15" s="5" customFormat="1">
      <c r="A288" s="1"/>
      <c r="B288" s="2"/>
      <c r="C288" s="3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37"/>
    </row>
    <row r="289" spans="1:15" s="5" customFormat="1">
      <c r="A289" s="1"/>
      <c r="B289" s="2"/>
      <c r="C289" s="3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37"/>
    </row>
    <row r="290" spans="1:15" s="5" customFormat="1">
      <c r="A290" s="1"/>
      <c r="B290" s="2"/>
      <c r="C290" s="3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37"/>
    </row>
    <row r="291" spans="1:15" s="5" customFormat="1">
      <c r="A291" s="1"/>
      <c r="B291" s="2"/>
      <c r="C291" s="3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37"/>
    </row>
    <row r="292" spans="1:15" s="5" customFormat="1">
      <c r="A292" s="1"/>
      <c r="B292" s="2"/>
      <c r="C292" s="3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37"/>
    </row>
    <row r="293" spans="1:15" s="5" customFormat="1">
      <c r="A293" s="1"/>
      <c r="B293" s="2"/>
      <c r="C293" s="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37"/>
    </row>
    <row r="294" spans="1:15" s="5" customFormat="1">
      <c r="A294" s="1"/>
      <c r="B294" s="2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37"/>
    </row>
    <row r="295" spans="1:15" s="5" customFormat="1">
      <c r="A295" s="1"/>
      <c r="B295" s="2"/>
      <c r="C295" s="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37"/>
    </row>
    <row r="296" spans="1:15" s="5" customFormat="1">
      <c r="A296" s="1"/>
      <c r="B296" s="2"/>
      <c r="C296" s="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37"/>
    </row>
    <row r="297" spans="1:15" s="5" customFormat="1">
      <c r="A297" s="1"/>
      <c r="B297" s="2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37"/>
    </row>
    <row r="298" spans="1:15" s="5" customFormat="1">
      <c r="A298" s="1"/>
      <c r="B298" s="2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37"/>
    </row>
    <row r="299" spans="1:15" s="5" customFormat="1">
      <c r="A299" s="1"/>
      <c r="B299" s="2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37"/>
    </row>
    <row r="300" spans="1:15" s="5" customFormat="1">
      <c r="A300" s="1"/>
      <c r="B300" s="2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37"/>
    </row>
    <row r="301" spans="1:15" s="5" customFormat="1">
      <c r="A301" s="1"/>
      <c r="B301" s="2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37"/>
    </row>
    <row r="302" spans="1:15" s="5" customFormat="1">
      <c r="A302" s="1"/>
      <c r="B302" s="2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37"/>
    </row>
    <row r="303" spans="1:15" s="5" customFormat="1">
      <c r="A303" s="1"/>
      <c r="B303" s="2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37"/>
    </row>
    <row r="304" spans="1:15" s="5" customFormat="1">
      <c r="A304" s="1"/>
      <c r="B304" s="2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37"/>
    </row>
    <row r="305" spans="1:15" s="5" customFormat="1">
      <c r="A305" s="1"/>
      <c r="B305" s="2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37"/>
    </row>
    <row r="306" spans="1:15" s="5" customFormat="1">
      <c r="A306" s="1"/>
      <c r="B306" s="2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37"/>
    </row>
    <row r="307" spans="1:15" s="5" customFormat="1">
      <c r="A307" s="1"/>
      <c r="B307" s="2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37"/>
    </row>
    <row r="308" spans="1:15" s="5" customFormat="1">
      <c r="A308" s="1"/>
      <c r="B308" s="2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37"/>
    </row>
    <row r="309" spans="1:15" s="5" customFormat="1">
      <c r="A309" s="1"/>
      <c r="B309" s="2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37"/>
    </row>
    <row r="310" spans="1:15" s="5" customFormat="1">
      <c r="A310" s="1"/>
      <c r="B310" s="2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37"/>
    </row>
    <row r="311" spans="1:15" s="5" customFormat="1">
      <c r="A311" s="1"/>
      <c r="B311" s="2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37"/>
    </row>
    <row r="312" spans="1:15" s="5" customFormat="1">
      <c r="A312" s="1"/>
      <c r="B312" s="2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37"/>
    </row>
    <row r="313" spans="1:15" s="5" customFormat="1">
      <c r="A313" s="1"/>
      <c r="B313" s="2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37"/>
    </row>
    <row r="314" spans="1:15" s="5" customFormat="1">
      <c r="A314" s="1"/>
      <c r="B314" s="2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37"/>
    </row>
    <row r="315" spans="1:15" s="5" customFormat="1">
      <c r="A315" s="1"/>
      <c r="B315" s="2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37"/>
    </row>
    <row r="316" spans="1:15" s="5" customFormat="1">
      <c r="A316" s="1"/>
      <c r="B316" s="2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37"/>
    </row>
    <row r="317" spans="1:15" s="5" customFormat="1">
      <c r="A317" s="1"/>
      <c r="B317" s="2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37"/>
    </row>
    <row r="318" spans="1:15" s="5" customFormat="1">
      <c r="A318" s="1"/>
      <c r="B318" s="2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37"/>
    </row>
    <row r="319" spans="1:15" s="5" customFormat="1">
      <c r="A319" s="1"/>
      <c r="B319" s="2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37"/>
    </row>
    <row r="320" spans="1:15" s="5" customFormat="1">
      <c r="A320" s="1"/>
      <c r="B320" s="2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37"/>
    </row>
    <row r="321" spans="1:15" s="5" customFormat="1">
      <c r="A321" s="1"/>
      <c r="B321" s="2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37"/>
    </row>
    <row r="322" spans="1:15" s="5" customFormat="1">
      <c r="A322" s="1"/>
      <c r="B322" s="2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37"/>
    </row>
    <row r="323" spans="1:15" s="5" customFormat="1">
      <c r="A323" s="1"/>
      <c r="B323" s="2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37"/>
    </row>
    <row r="324" spans="1:15" s="5" customFormat="1">
      <c r="A324" s="1"/>
      <c r="B324" s="2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37"/>
    </row>
    <row r="325" spans="1:15" s="5" customFormat="1">
      <c r="A325" s="1"/>
      <c r="B325" s="2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37"/>
    </row>
    <row r="326" spans="1:15" s="5" customFormat="1">
      <c r="A326" s="1"/>
      <c r="B326" s="2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37"/>
    </row>
    <row r="327" spans="1:15" s="5" customFormat="1">
      <c r="A327" s="1"/>
      <c r="B327" s="2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37"/>
    </row>
    <row r="328" spans="1:15" s="5" customFormat="1">
      <c r="A328" s="1"/>
      <c r="B328" s="2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37"/>
    </row>
    <row r="329" spans="1:15" s="5" customFormat="1">
      <c r="A329" s="1"/>
      <c r="B329" s="2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37"/>
    </row>
    <row r="330" spans="1:15" s="5" customFormat="1">
      <c r="A330" s="1"/>
      <c r="B330" s="2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37"/>
    </row>
    <row r="331" spans="1:15" s="5" customFormat="1">
      <c r="A331" s="1"/>
      <c r="B331" s="2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37"/>
    </row>
    <row r="332" spans="1:15" s="5" customFormat="1">
      <c r="A332" s="1"/>
      <c r="B332" s="2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37"/>
    </row>
    <row r="333" spans="1:15" s="5" customFormat="1">
      <c r="A333" s="1"/>
      <c r="B333" s="2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37"/>
    </row>
    <row r="334" spans="1:15" s="5" customFormat="1">
      <c r="A334" s="1"/>
      <c r="B334" s="2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37"/>
    </row>
    <row r="335" spans="1:15" s="5" customFormat="1">
      <c r="A335" s="1"/>
      <c r="B335" s="2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37"/>
    </row>
    <row r="336" spans="1:15" s="5" customFormat="1">
      <c r="A336" s="1"/>
      <c r="B336" s="2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37"/>
    </row>
    <row r="337" spans="1:15" s="5" customFormat="1">
      <c r="A337" s="1"/>
      <c r="B337" s="2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37"/>
    </row>
    <row r="338" spans="1:15" s="5" customFormat="1">
      <c r="A338" s="1"/>
      <c r="B338" s="2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37"/>
    </row>
    <row r="339" spans="1:15" s="5" customFormat="1">
      <c r="A339" s="1"/>
      <c r="B339" s="2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37"/>
    </row>
    <row r="340" spans="1:15" s="5" customFormat="1">
      <c r="A340" s="1"/>
      <c r="B340" s="2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37"/>
    </row>
    <row r="341" spans="1:15" s="5" customFormat="1">
      <c r="A341" s="1"/>
      <c r="B341" s="2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37"/>
    </row>
    <row r="342" spans="1:15" s="5" customFormat="1">
      <c r="A342" s="1"/>
      <c r="B342" s="2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37"/>
    </row>
    <row r="343" spans="1:15" s="5" customFormat="1">
      <c r="A343" s="1"/>
      <c r="B343" s="2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37"/>
    </row>
    <row r="344" spans="1:15" s="5" customFormat="1">
      <c r="A344" s="1"/>
      <c r="B344" s="2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37"/>
    </row>
    <row r="345" spans="1:15" s="5" customFormat="1">
      <c r="A345" s="1"/>
      <c r="B345" s="2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37"/>
    </row>
    <row r="346" spans="1:15" s="5" customFormat="1">
      <c r="A346" s="1"/>
      <c r="B346" s="2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37"/>
    </row>
    <row r="347" spans="1:15" s="5" customFormat="1">
      <c r="A347" s="1"/>
      <c r="B347" s="2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37"/>
    </row>
    <row r="348" spans="1:15" s="5" customFormat="1">
      <c r="A348" s="1"/>
      <c r="B348" s="2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37"/>
    </row>
    <row r="349" spans="1:15" s="5" customFormat="1">
      <c r="A349" s="1"/>
      <c r="B349" s="2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37"/>
    </row>
    <row r="350" spans="1:15" s="5" customFormat="1">
      <c r="A350" s="1"/>
      <c r="B350" s="2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37"/>
    </row>
    <row r="351" spans="1:15" s="5" customFormat="1">
      <c r="A351" s="1"/>
      <c r="B351" s="2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37"/>
    </row>
    <row r="352" spans="1:15" s="5" customFormat="1">
      <c r="A352" s="1"/>
      <c r="B352" s="2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37"/>
    </row>
    <row r="353" spans="1:15" s="5" customFormat="1">
      <c r="A353" s="1"/>
      <c r="B353" s="2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37"/>
    </row>
    <row r="354" spans="1:15" s="5" customFormat="1">
      <c r="A354" s="1"/>
      <c r="B354" s="2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37"/>
    </row>
    <row r="355" spans="1:15" s="5" customFormat="1">
      <c r="A355" s="1"/>
      <c r="B355" s="2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37"/>
    </row>
    <row r="356" spans="1:15" s="5" customFormat="1">
      <c r="A356" s="1"/>
      <c r="B356" s="2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37"/>
    </row>
    <row r="357" spans="1:15" s="5" customFormat="1">
      <c r="A357" s="1"/>
      <c r="B357" s="2"/>
      <c r="C357" s="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37"/>
    </row>
    <row r="358" spans="1:15" s="5" customFormat="1">
      <c r="A358" s="1"/>
      <c r="B358" s="2"/>
      <c r="C358" s="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37"/>
    </row>
    <row r="359" spans="1:15" s="5" customFormat="1">
      <c r="A359" s="1"/>
      <c r="B359" s="2"/>
      <c r="C359" s="3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37"/>
    </row>
    <row r="360" spans="1:15" s="5" customFormat="1">
      <c r="A360" s="1"/>
      <c r="B360" s="2"/>
      <c r="C360" s="3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37"/>
    </row>
    <row r="361" spans="1:15" s="5" customFormat="1">
      <c r="A361" s="1"/>
      <c r="B361" s="2"/>
      <c r="C361" s="3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37"/>
    </row>
    <row r="362" spans="1:15" s="5" customFormat="1">
      <c r="A362" s="1"/>
      <c r="B362" s="2"/>
      <c r="C362" s="3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37"/>
    </row>
    <row r="363" spans="1:15" s="5" customFormat="1">
      <c r="A363" s="1"/>
      <c r="B363" s="2"/>
      <c r="C363" s="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37"/>
    </row>
    <row r="364" spans="1:15" s="5" customFormat="1">
      <c r="A364" s="1"/>
      <c r="B364" s="2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37"/>
    </row>
    <row r="365" spans="1:15" s="5" customFormat="1">
      <c r="A365" s="1"/>
      <c r="B365" s="2"/>
      <c r="C365" s="3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37"/>
    </row>
    <row r="366" spans="1:15" s="5" customFormat="1">
      <c r="A366" s="1"/>
      <c r="B366" s="2"/>
      <c r="C366" s="3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37"/>
    </row>
    <row r="367" spans="1:15" s="5" customFormat="1">
      <c r="A367" s="1"/>
      <c r="B367" s="2"/>
      <c r="C367" s="3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37"/>
    </row>
    <row r="368" spans="1:15" s="5" customFormat="1">
      <c r="A368" s="1"/>
      <c r="B368" s="2"/>
      <c r="C368" s="3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37"/>
    </row>
    <row r="369" spans="1:15" s="5" customFormat="1">
      <c r="A369" s="1"/>
      <c r="B369" s="2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37"/>
    </row>
    <row r="370" spans="1:15" s="5" customFormat="1">
      <c r="A370" s="1"/>
      <c r="B370" s="2"/>
      <c r="C370" s="3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37"/>
    </row>
    <row r="371" spans="1:15" s="5" customFormat="1">
      <c r="A371" s="1"/>
      <c r="B371" s="2"/>
      <c r="C371" s="3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37"/>
    </row>
    <row r="372" spans="1:15" s="5" customFormat="1">
      <c r="A372" s="1"/>
      <c r="B372" s="2"/>
      <c r="C372" s="3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37"/>
    </row>
    <row r="373" spans="1:15" s="5" customFormat="1">
      <c r="A373" s="1"/>
      <c r="B373" s="2"/>
      <c r="C373" s="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37"/>
    </row>
    <row r="374" spans="1:15" s="5" customFormat="1">
      <c r="A374" s="1"/>
      <c r="B374" s="2"/>
      <c r="C374" s="3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37"/>
    </row>
    <row r="375" spans="1:15" s="5" customFormat="1">
      <c r="A375" s="1"/>
      <c r="B375" s="2"/>
      <c r="C375" s="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37"/>
    </row>
    <row r="376" spans="1:15" s="5" customFormat="1">
      <c r="A376" s="1"/>
      <c r="B376" s="2"/>
      <c r="C376" s="3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37"/>
    </row>
    <row r="377" spans="1:15" s="5" customFormat="1">
      <c r="A377" s="1"/>
      <c r="B377" s="2"/>
      <c r="C377" s="3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37"/>
    </row>
    <row r="378" spans="1:15" s="5" customFormat="1">
      <c r="A378" s="1"/>
      <c r="B378" s="2"/>
      <c r="C378" s="3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37"/>
    </row>
    <row r="379" spans="1:15" s="5" customFormat="1">
      <c r="A379" s="1"/>
      <c r="B379" s="2"/>
      <c r="C379" s="3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37"/>
    </row>
    <row r="380" spans="1:15" s="5" customFormat="1">
      <c r="A380" s="1"/>
      <c r="B380" s="2"/>
      <c r="C380" s="3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37"/>
    </row>
    <row r="381" spans="1:15" s="5" customFormat="1">
      <c r="A381" s="1"/>
      <c r="B381" s="2"/>
      <c r="C381" s="3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37"/>
    </row>
    <row r="382" spans="1:15" s="5" customFormat="1">
      <c r="A382" s="1"/>
      <c r="B382" s="2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37"/>
    </row>
    <row r="383" spans="1:15" s="5" customFormat="1">
      <c r="A383" s="1"/>
      <c r="B383" s="2"/>
      <c r="C383" s="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37"/>
    </row>
    <row r="384" spans="1:15" s="5" customFormat="1">
      <c r="A384" s="1"/>
      <c r="B384" s="2"/>
      <c r="C384" s="3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37"/>
    </row>
    <row r="385" spans="1:15" s="5" customFormat="1">
      <c r="A385" s="1"/>
      <c r="B385" s="2"/>
      <c r="C385" s="3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37"/>
    </row>
    <row r="386" spans="1:15" s="5" customFormat="1">
      <c r="A386" s="1"/>
      <c r="B386" s="2"/>
      <c r="C386" s="3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37"/>
    </row>
    <row r="387" spans="1:15" s="5" customFormat="1">
      <c r="A387" s="1"/>
      <c r="B387" s="2"/>
      <c r="C387" s="3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37"/>
    </row>
    <row r="388" spans="1:15" s="5" customFormat="1">
      <c r="A388" s="1"/>
      <c r="B388" s="2"/>
      <c r="C388" s="3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37"/>
    </row>
    <row r="389" spans="1:15" s="5" customFormat="1">
      <c r="A389" s="1"/>
      <c r="B389" s="2"/>
      <c r="C389" s="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37"/>
    </row>
    <row r="390" spans="1:15" s="5" customFormat="1">
      <c r="A390" s="1"/>
      <c r="B390" s="2"/>
      <c r="C390" s="3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37"/>
    </row>
    <row r="391" spans="1:15" s="5" customFormat="1">
      <c r="A391" s="1"/>
      <c r="B391" s="2"/>
      <c r="C391" s="3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37"/>
    </row>
    <row r="392" spans="1:15" s="5" customFormat="1">
      <c r="A392" s="1"/>
      <c r="B392" s="2"/>
      <c r="C392" s="3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37"/>
    </row>
    <row r="393" spans="1:15" s="5" customFormat="1">
      <c r="A393" s="1"/>
      <c r="B393" s="2"/>
      <c r="C393" s="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37"/>
    </row>
    <row r="394" spans="1:15" s="5" customFormat="1">
      <c r="A394" s="1"/>
      <c r="B394" s="2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37"/>
    </row>
    <row r="395" spans="1:15" s="5" customFormat="1">
      <c r="A395" s="1"/>
      <c r="B395" s="2"/>
      <c r="C395" s="3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37"/>
    </row>
    <row r="396" spans="1:15" s="5" customFormat="1">
      <c r="A396" s="1"/>
      <c r="B396" s="2"/>
      <c r="C396" s="3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37"/>
    </row>
  </sheetData>
  <mergeCells count="46">
    <mergeCell ref="B2:O2"/>
    <mergeCell ref="B3:J3"/>
    <mergeCell ref="A4:B5"/>
    <mergeCell ref="C4:C5"/>
    <mergeCell ref="D4:N4"/>
    <mergeCell ref="O4:O5"/>
    <mergeCell ref="A56:B57"/>
    <mergeCell ref="C56:C57"/>
    <mergeCell ref="D56:N56"/>
    <mergeCell ref="O56:O57"/>
    <mergeCell ref="A7:A9"/>
    <mergeCell ref="A15:A17"/>
    <mergeCell ref="A20:A27"/>
    <mergeCell ref="B29:O29"/>
    <mergeCell ref="B30:J30"/>
    <mergeCell ref="A31:B32"/>
    <mergeCell ref="C31:C32"/>
    <mergeCell ref="D31:N31"/>
    <mergeCell ref="O31:O32"/>
    <mergeCell ref="A37:A41"/>
    <mergeCell ref="A45:A48"/>
    <mergeCell ref="A49:A50"/>
    <mergeCell ref="A52:A53"/>
    <mergeCell ref="B55:O55"/>
    <mergeCell ref="A102:A103"/>
    <mergeCell ref="A58:A60"/>
    <mergeCell ref="A69:A70"/>
    <mergeCell ref="A73:A74"/>
    <mergeCell ref="B79:O79"/>
    <mergeCell ref="A80:B81"/>
    <mergeCell ref="C80:C81"/>
    <mergeCell ref="D80:N80"/>
    <mergeCell ref="O80:O81"/>
    <mergeCell ref="A84:A87"/>
    <mergeCell ref="A89:A94"/>
    <mergeCell ref="A96:A97"/>
    <mergeCell ref="A98:A99"/>
    <mergeCell ref="A100:A101"/>
    <mergeCell ref="A122:A123"/>
    <mergeCell ref="A124:A125"/>
    <mergeCell ref="B107:O107"/>
    <mergeCell ref="A108:B109"/>
    <mergeCell ref="C108:C109"/>
    <mergeCell ref="D108:N108"/>
    <mergeCell ref="O108:O109"/>
    <mergeCell ref="A113:A1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96"/>
  <sheetViews>
    <sheetView tabSelected="1" topLeftCell="A115" zoomScale="70" zoomScaleNormal="70" workbookViewId="0">
      <selection activeCell="R12" sqref="R12"/>
    </sheetView>
  </sheetViews>
  <sheetFormatPr baseColWidth="10" defaultColWidth="9.140625" defaultRowHeight="12.75"/>
  <cols>
    <col min="1" max="1" width="15.85546875" style="1" customWidth="1"/>
    <col min="2" max="2" width="25.5703125" style="33" customWidth="1"/>
    <col min="3" max="3" width="12.7109375" style="34" customWidth="1"/>
    <col min="4" max="15" width="13.7109375" style="35" customWidth="1"/>
    <col min="16" max="16" width="14.5703125" style="37" customWidth="1"/>
    <col min="17" max="22" width="11.42578125" style="5" customWidth="1"/>
    <col min="23" max="261" width="11.42578125" style="16" customWidth="1"/>
    <col min="262" max="16384" width="9.140625" style="16"/>
  </cols>
  <sheetData>
    <row r="1" spans="1:22" s="5" customFormat="1" ht="26.2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7"/>
    </row>
    <row r="2" spans="1:22" s="5" customFormat="1" ht="42.75" customHeight="1" thickBot="1">
      <c r="A2" s="1"/>
      <c r="B2" s="113" t="s">
        <v>153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22" s="5" customFormat="1" ht="9" hidden="1" customHeight="1">
      <c r="A3" s="1"/>
      <c r="B3" s="111"/>
      <c r="C3" s="111"/>
      <c r="D3" s="111"/>
      <c r="E3" s="111"/>
      <c r="F3" s="111"/>
      <c r="G3" s="111"/>
      <c r="H3" s="111"/>
      <c r="I3" s="111"/>
      <c r="J3" s="111"/>
      <c r="K3" s="78"/>
      <c r="L3" s="78"/>
      <c r="M3" s="78"/>
      <c r="N3" s="78"/>
      <c r="O3" s="78"/>
      <c r="P3" s="37"/>
    </row>
    <row r="4" spans="1:22" s="68" customFormat="1" ht="27.95" customHeight="1" thickBot="1">
      <c r="A4" s="114" t="s">
        <v>0</v>
      </c>
      <c r="B4" s="115"/>
      <c r="C4" s="116" t="s">
        <v>1</v>
      </c>
      <c r="D4" s="118" t="s">
        <v>126</v>
      </c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9" t="s">
        <v>131</v>
      </c>
    </row>
    <row r="5" spans="1:22" s="68" customFormat="1" ht="27.95" customHeight="1">
      <c r="A5" s="114"/>
      <c r="B5" s="115"/>
      <c r="C5" s="117"/>
      <c r="D5" s="71" t="s">
        <v>2</v>
      </c>
      <c r="E5" s="71" t="s">
        <v>3</v>
      </c>
      <c r="F5" s="71" t="s">
        <v>4</v>
      </c>
      <c r="G5" s="71" t="s">
        <v>134</v>
      </c>
      <c r="H5" s="71" t="s">
        <v>138</v>
      </c>
      <c r="I5" s="71" t="s">
        <v>139</v>
      </c>
      <c r="J5" s="71" t="s">
        <v>140</v>
      </c>
      <c r="K5" s="71" t="s">
        <v>144</v>
      </c>
      <c r="L5" s="71" t="s">
        <v>145</v>
      </c>
      <c r="M5" s="71" t="s">
        <v>146</v>
      </c>
      <c r="N5" s="71" t="s">
        <v>149</v>
      </c>
      <c r="O5" s="71" t="s">
        <v>154</v>
      </c>
      <c r="P5" s="120"/>
    </row>
    <row r="6" spans="1:22" s="68" customFormat="1" ht="21" customHeight="1">
      <c r="A6" s="74" t="s">
        <v>7</v>
      </c>
      <c r="B6" s="75"/>
      <c r="P6" s="76"/>
      <c r="R6" s="8"/>
      <c r="S6" s="8"/>
      <c r="T6" s="8"/>
      <c r="U6" s="8"/>
      <c r="V6" s="8"/>
    </row>
    <row r="7" spans="1:22" s="5" customFormat="1" ht="21" customHeight="1">
      <c r="A7" s="100" t="s">
        <v>8</v>
      </c>
      <c r="B7" s="10" t="s">
        <v>9</v>
      </c>
      <c r="C7" s="11" t="s">
        <v>10</v>
      </c>
      <c r="D7" s="12">
        <f>'[1]Pormedio Mensual '!C9</f>
        <v>2380.8000000000002</v>
      </c>
      <c r="E7" s="12">
        <f>'[1]Pormedio Mensual '!D9</f>
        <v>2379.1999999999998</v>
      </c>
      <c r="F7" s="12">
        <f>'[1]Pormedio Mensual '!E9</f>
        <v>2467.1999999999998</v>
      </c>
      <c r="G7" s="12">
        <f>'[1]Pormedio Mensual '!F9</f>
        <v>2437.6</v>
      </c>
      <c r="H7" s="12">
        <f>'[1]Pormedio Mensual '!G9</f>
        <v>2464</v>
      </c>
      <c r="I7" s="12">
        <f>'[1]Pormedio Mensual '!H9</f>
        <v>2604</v>
      </c>
      <c r="J7" s="12">
        <f>'[1]Pormedio Mensual '!I9</f>
        <v>2526.4</v>
      </c>
      <c r="K7" s="12">
        <f>'[1]Pormedio Mensual '!J9</f>
        <v>2565</v>
      </c>
      <c r="L7" s="12">
        <f>'[1]Pormedio Mensual '!K9</f>
        <v>2565</v>
      </c>
      <c r="M7" s="12">
        <f>'[1]Pormedio Mensual '!L9</f>
        <v>2565</v>
      </c>
      <c r="N7" s="12">
        <f>'[1]Pormedio Mensual '!M9</f>
        <v>2759.666666666667</v>
      </c>
      <c r="O7" s="12">
        <f>'[1]Pormedio Mensual '!N9</f>
        <v>2580</v>
      </c>
      <c r="P7" s="77">
        <f>AVERAGEIF(D7:O7,"&gt;0")</f>
        <v>2524.4888888888891</v>
      </c>
    </row>
    <row r="8" spans="1:22" s="5" customFormat="1" ht="21" customHeight="1">
      <c r="A8" s="107"/>
      <c r="B8" s="10" t="s">
        <v>11</v>
      </c>
      <c r="C8" s="11" t="s">
        <v>10</v>
      </c>
      <c r="D8" s="12">
        <f>'[1]Pormedio Mensual '!C10</f>
        <v>2793.3333333333335</v>
      </c>
      <c r="E8" s="12">
        <f>'[1]Pormedio Mensual '!D10</f>
        <v>2873.3333333333335</v>
      </c>
      <c r="F8" s="12">
        <f>'[1]Pormedio Mensual '!E10</f>
        <v>2980</v>
      </c>
      <c r="G8" s="12">
        <f>'[1]Pormedio Mensual '!F10</f>
        <v>3147.1428571428573</v>
      </c>
      <c r="H8" s="12">
        <f>'[1]Pormedio Mensual '!G10</f>
        <v>3029.2857142857142</v>
      </c>
      <c r="I8" s="12">
        <f>'[1]Pormedio Mensual '!H10</f>
        <v>3063.5714285714284</v>
      </c>
      <c r="J8" s="12">
        <f>'[1]Pormedio Mensual '!I10</f>
        <v>2993.7142857142858</v>
      </c>
      <c r="K8" s="12">
        <f>'[1]Pormedio Mensual '!J10</f>
        <v>3034</v>
      </c>
      <c r="L8" s="12">
        <f>'[1]Pormedio Mensual '!K10</f>
        <v>3030.666666666667</v>
      </c>
      <c r="M8" s="12">
        <f>'[1]Pormedio Mensual '!L10</f>
        <v>3048</v>
      </c>
      <c r="N8" s="12">
        <f>'[1]Pormedio Mensual '!M10</f>
        <v>3266.6666666666665</v>
      </c>
      <c r="O8" s="12">
        <f>'[1]Pormedio Mensual '!N10</f>
        <v>2878</v>
      </c>
      <c r="P8" s="77">
        <f t="shared" ref="P8:P26" si="0">AVERAGEIF(D8:O8,"&gt;0")</f>
        <v>3011.4761904761908</v>
      </c>
    </row>
    <row r="9" spans="1:22" s="5" customFormat="1" ht="21" customHeight="1">
      <c r="A9" s="101"/>
      <c r="B9" s="10" t="s">
        <v>12</v>
      </c>
      <c r="C9" s="11" t="s">
        <v>10</v>
      </c>
      <c r="D9" s="12">
        <f>'[1]Pormedio Mensual '!C11</f>
        <v>3480.3333333333335</v>
      </c>
      <c r="E9" s="12">
        <f>'[1]Pormedio Mensual '!D11</f>
        <v>3595.3571428571427</v>
      </c>
      <c r="F9" s="12">
        <f>'[1]Pormedio Mensual '!E11</f>
        <v>3597.8571428571427</v>
      </c>
      <c r="G9" s="12">
        <f>'[1]Pormedio Mensual '!F11</f>
        <v>3747.5</v>
      </c>
      <c r="H9" s="12">
        <f>'[1]Pormedio Mensual '!G11</f>
        <v>3705.8333333333335</v>
      </c>
      <c r="I9" s="12">
        <f>'[1]Pormedio Mensual '!H11</f>
        <v>3691.25</v>
      </c>
      <c r="J9" s="12">
        <f>'[1]Pormedio Mensual '!I11</f>
        <v>3732.1428571428573</v>
      </c>
      <c r="K9" s="12">
        <f>'[1]Pormedio Mensual '!J11</f>
        <v>3872.5</v>
      </c>
      <c r="L9" s="12">
        <f>'[1]Pormedio Mensual '!K11</f>
        <v>3742</v>
      </c>
      <c r="M9" s="12">
        <f>'[1]Pormedio Mensual '!L11</f>
        <v>3857</v>
      </c>
      <c r="N9" s="12">
        <f>'[1]Pormedio Mensual '!M11</f>
        <v>3848.5416666666665</v>
      </c>
      <c r="O9" s="12">
        <f>'[1]Pormedio Mensual '!N11</f>
        <v>3593.3333333333335</v>
      </c>
      <c r="P9" s="77">
        <f t="shared" si="0"/>
        <v>3705.3040674603176</v>
      </c>
    </row>
    <row r="10" spans="1:22" s="5" customFormat="1" ht="21" customHeight="1">
      <c r="A10" s="50"/>
      <c r="B10" s="10" t="s">
        <v>13</v>
      </c>
      <c r="C10" s="11" t="s">
        <v>10</v>
      </c>
      <c r="D10" s="12">
        <f>'[1]Pormedio Mensual '!C12</f>
        <v>1806.4285714285713</v>
      </c>
      <c r="E10" s="12">
        <f>'[1]Pormedio Mensual '!D12</f>
        <v>1769.2857142857142</v>
      </c>
      <c r="F10" s="12">
        <f>'[1]Pormedio Mensual '!E12</f>
        <v>1805.7142857142858</v>
      </c>
      <c r="G10" s="12">
        <f>'[1]Pormedio Mensual '!F12</f>
        <v>1777.1428571428571</v>
      </c>
      <c r="H10" s="12">
        <f>'[1]Pormedio Mensual '!G12</f>
        <v>1787.5</v>
      </c>
      <c r="I10" s="12">
        <f>'[1]Pormedio Mensual '!H12</f>
        <v>1771.4285714285713</v>
      </c>
      <c r="J10" s="12">
        <f>'[1]Pormedio Mensual '!I12</f>
        <v>1867.8571428571429</v>
      </c>
      <c r="K10" s="12">
        <f>'[1]Pormedio Mensual '!J12</f>
        <v>1908.3333333333333</v>
      </c>
      <c r="L10" s="12">
        <f>'[1]Pormedio Mensual '!K12</f>
        <v>1910.4166666666667</v>
      </c>
      <c r="M10" s="12">
        <f>'[1]Pormedio Mensual '!L12</f>
        <v>1918.3333333333333</v>
      </c>
      <c r="N10" s="12">
        <f>'[1]Pormedio Mensual '!M12</f>
        <v>1831.25</v>
      </c>
      <c r="O10" s="12">
        <f>'[1]Pormedio Mensual '!N12</f>
        <v>1915</v>
      </c>
      <c r="P10" s="77">
        <f t="shared" si="0"/>
        <v>1839.0575396825395</v>
      </c>
    </row>
    <row r="11" spans="1:22" s="68" customFormat="1" ht="21" customHeight="1">
      <c r="A11" s="52" t="s">
        <v>14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70"/>
      <c r="Q11" s="8"/>
      <c r="R11" s="8"/>
      <c r="S11" s="8"/>
      <c r="T11" s="8"/>
      <c r="U11" s="8"/>
      <c r="V11" s="8"/>
    </row>
    <row r="12" spans="1:22" s="5" customFormat="1" ht="21" customHeight="1">
      <c r="A12" s="51"/>
      <c r="B12" s="13" t="s">
        <v>15</v>
      </c>
      <c r="C12" s="11" t="s">
        <v>10</v>
      </c>
      <c r="D12" s="12">
        <f>'[1]Pormedio Mensual '!C14</f>
        <v>2018.3333333333333</v>
      </c>
      <c r="E12" s="12">
        <f>'[1]Pormedio Mensual '!D14</f>
        <v>2083.3333333333335</v>
      </c>
      <c r="F12" s="12">
        <f>'[1]Pormedio Mensual '!E14</f>
        <v>1979.1666666666667</v>
      </c>
      <c r="G12" s="12">
        <f>'[1]Pormedio Mensual '!F14</f>
        <v>1793.3333333333333</v>
      </c>
      <c r="H12" s="12">
        <f>'[1]Pormedio Mensual '!G14</f>
        <v>1900</v>
      </c>
      <c r="I12" s="12">
        <f>'[1]Pormedio Mensual '!H14</f>
        <v>1906.1111111111111</v>
      </c>
      <c r="J12" s="12">
        <f>'[1]Pormedio Mensual '!I14</f>
        <v>1756.6666666666667</v>
      </c>
      <c r="K12" s="12">
        <f>'[1]Pormedio Mensual '!J14</f>
        <v>1830</v>
      </c>
      <c r="L12" s="12">
        <f>'[1]Pormedio Mensual '!K14</f>
        <v>1981.6666666666665</v>
      </c>
      <c r="M12" s="12">
        <f>'[1]Pormedio Mensual '!L14</f>
        <v>1995</v>
      </c>
      <c r="N12" s="12">
        <f>'[1]Pormedio Mensual '!M14</f>
        <v>1882.7380952380952</v>
      </c>
      <c r="O12" s="12">
        <f>'[1]Pormedio Mensual '!N14</f>
        <v>1950.7142857142858</v>
      </c>
      <c r="P12" s="77">
        <f t="shared" si="0"/>
        <v>1923.0886243386246</v>
      </c>
      <c r="R12" s="86"/>
    </row>
    <row r="13" spans="1:22" s="5" customFormat="1" ht="21" customHeight="1">
      <c r="A13" s="14"/>
      <c r="B13" s="13" t="s">
        <v>16</v>
      </c>
      <c r="C13" s="11" t="s">
        <v>10</v>
      </c>
      <c r="D13" s="12">
        <f>'[1]Pormedio Mensual '!C15</f>
        <v>5856.666666666667</v>
      </c>
      <c r="E13" s="12">
        <f>'[1]Pormedio Mensual '!D15</f>
        <v>5920.1388888888878</v>
      </c>
      <c r="F13" s="12">
        <f>'[1]Pormedio Mensual '!E15</f>
        <v>5480</v>
      </c>
      <c r="G13" s="12">
        <f>'[1]Pormedio Mensual '!F15</f>
        <v>4660</v>
      </c>
      <c r="H13" s="12">
        <f>'[1]Pormedio Mensual '!G15</f>
        <v>4591.666666666667</v>
      </c>
      <c r="I13" s="12">
        <f>'[1]Pormedio Mensual '!H15</f>
        <v>4872.2222222222217</v>
      </c>
      <c r="J13" s="12">
        <f>'[1]Pormedio Mensual '!I15</f>
        <v>5347.5</v>
      </c>
      <c r="K13" s="12">
        <f>'[1]Pormedio Mensual '!J15</f>
        <v>5385</v>
      </c>
      <c r="L13" s="12">
        <f>'[1]Pormedio Mensual '!K15</f>
        <v>5560</v>
      </c>
      <c r="M13" s="12">
        <f>'[1]Pormedio Mensual '!L15</f>
        <v>4615</v>
      </c>
      <c r="N13" s="12">
        <f>'[1]Pormedio Mensual '!M15</f>
        <v>3970</v>
      </c>
      <c r="O13" s="12">
        <f>'[1]Pormedio Mensual '!N15</f>
        <v>4710.7142857142853</v>
      </c>
      <c r="P13" s="77">
        <f t="shared" si="0"/>
        <v>5080.7423941798943</v>
      </c>
    </row>
    <row r="14" spans="1:22" s="5" customFormat="1" ht="21" customHeight="1">
      <c r="A14" s="15"/>
      <c r="B14" s="13" t="s">
        <v>17</v>
      </c>
      <c r="C14" s="11" t="s">
        <v>10</v>
      </c>
      <c r="D14" s="12">
        <f>'[1]Pormedio Mensual '!C16</f>
        <v>3446.7332667332666</v>
      </c>
      <c r="E14" s="12">
        <f>'[1]Pormedio Mensual '!D16</f>
        <v>3428.508991008991</v>
      </c>
      <c r="F14" s="12">
        <f>'[1]Pormedio Mensual '!E16</f>
        <v>3442.9695304695306</v>
      </c>
      <c r="G14" s="12">
        <f>'[1]Pormedio Mensual '!F16</f>
        <v>2518.611388611389</v>
      </c>
      <c r="H14" s="12">
        <f>'[1]Pormedio Mensual '!G16</f>
        <v>1790.5677655677653</v>
      </c>
      <c r="I14" s="12">
        <f>'[1]Pormedio Mensual '!H16</f>
        <v>1969.2307692307693</v>
      </c>
      <c r="J14" s="12">
        <f>'[1]Pormedio Mensual '!I16</f>
        <v>2214.5629370629367</v>
      </c>
      <c r="K14" s="12">
        <f>'[1]Pormedio Mensual '!J16</f>
        <v>2355.2593240093242</v>
      </c>
      <c r="L14" s="12">
        <f>'[1]Pormedio Mensual '!K16</f>
        <v>2471.4452214452213</v>
      </c>
      <c r="M14" s="12">
        <f>'[1]Pormedio Mensual '!L16</f>
        <v>2781.0256410256407</v>
      </c>
      <c r="N14" s="12">
        <f>'[1]Pormedio Mensual '!M16</f>
        <v>2839.2607392607392</v>
      </c>
      <c r="O14" s="12">
        <f>'[1]Pormedio Mensual '!N16</f>
        <v>2916.906426906427</v>
      </c>
      <c r="P14" s="77">
        <f t="shared" si="0"/>
        <v>2681.2568334443331</v>
      </c>
    </row>
    <row r="15" spans="1:22" s="5" customFormat="1" ht="21" customHeight="1">
      <c r="A15" s="108" t="s">
        <v>18</v>
      </c>
      <c r="B15" s="10" t="s">
        <v>19</v>
      </c>
      <c r="C15" s="11" t="s">
        <v>10</v>
      </c>
      <c r="D15" s="12">
        <f>'[1]Pormedio Mensual '!C17</f>
        <v>6825</v>
      </c>
      <c r="E15" s="12">
        <f>'[1]Pormedio Mensual '!D17</f>
        <v>6833.333333333333</v>
      </c>
      <c r="F15" s="12">
        <f>'[1]Pormedio Mensual '!E17</f>
        <v>6541.666666666667</v>
      </c>
      <c r="G15" s="12">
        <f>'[1]Pormedio Mensual '!F17</f>
        <v>5870</v>
      </c>
      <c r="H15" s="12">
        <f>'[1]Pormedio Mensual '!G17</f>
        <v>5008.333333333333</v>
      </c>
      <c r="I15" s="12">
        <f>'[1]Pormedio Mensual '!H17</f>
        <v>3696.25</v>
      </c>
      <c r="J15" s="12">
        <f>'[1]Pormedio Mensual '!I17</f>
        <v>6260</v>
      </c>
      <c r="K15" s="12">
        <f>'[1]Pormedio Mensual '!J17</f>
        <v>6708.333333333333</v>
      </c>
      <c r="L15" s="12">
        <f>'[1]Pormedio Mensual '!K17</f>
        <v>6575</v>
      </c>
      <c r="M15" s="12">
        <f>'[1]Pormedio Mensual '!L17</f>
        <v>6473.333333333333</v>
      </c>
      <c r="N15" s="12">
        <f>'[1]Pormedio Mensual '!M17</f>
        <v>5881.25</v>
      </c>
      <c r="O15" s="12">
        <f>'[1]Pormedio Mensual '!N17</f>
        <v>6375</v>
      </c>
      <c r="P15" s="77">
        <f t="shared" si="0"/>
        <v>6087.291666666667</v>
      </c>
    </row>
    <row r="16" spans="1:22" s="5" customFormat="1" ht="21" customHeight="1">
      <c r="A16" s="109"/>
      <c r="B16" s="10" t="s">
        <v>20</v>
      </c>
      <c r="C16" s="11" t="s">
        <v>10</v>
      </c>
      <c r="D16" s="12">
        <f>'[1]Pormedio Mensual '!C18</f>
        <v>5784</v>
      </c>
      <c r="E16" s="12">
        <f>'[1]Pormedio Mensual '!D18</f>
        <v>5562.5</v>
      </c>
      <c r="F16" s="12">
        <f>'[1]Pormedio Mensual '!E18</f>
        <v>5568.75</v>
      </c>
      <c r="G16" s="12">
        <f>'[1]Pormedio Mensual '!F18</f>
        <v>5395</v>
      </c>
      <c r="H16" s="12">
        <f>'[1]Pormedio Mensual '!G18</f>
        <v>4725</v>
      </c>
      <c r="I16" s="12">
        <f>'[1]Pormedio Mensual '!H18</f>
        <v>4588.8888888888887</v>
      </c>
      <c r="J16" s="12">
        <f>'[1]Pormedio Mensual '!I18</f>
        <v>4863.333333333333</v>
      </c>
      <c r="K16" s="12">
        <f>'[1]Pormedio Mensual '!J18</f>
        <v>4480</v>
      </c>
      <c r="L16" s="12">
        <f>'[1]Pormedio Mensual '!K18</f>
        <v>4543.333333333333</v>
      </c>
      <c r="M16" s="12">
        <f>'[1]Pormedio Mensual '!L18</f>
        <v>4800</v>
      </c>
      <c r="N16" s="12">
        <f>'[1]Pormedio Mensual '!M18</f>
        <v>5220.833333333333</v>
      </c>
      <c r="O16" s="12">
        <f>'[1]Pormedio Mensual '!N18</f>
        <v>5828</v>
      </c>
      <c r="P16" s="77">
        <f t="shared" si="0"/>
        <v>5113.3032407407418</v>
      </c>
    </row>
    <row r="17" spans="1:22" ht="21" customHeight="1">
      <c r="A17" s="110"/>
      <c r="B17" s="10" t="s">
        <v>21</v>
      </c>
      <c r="C17" s="11" t="s">
        <v>10</v>
      </c>
      <c r="D17" s="12">
        <f>'[1]Pormedio Mensual '!C19</f>
        <v>4365.2777777777783</v>
      </c>
      <c r="E17" s="12">
        <f>'[1]Pormedio Mensual '!D19</f>
        <v>4158.333333333333</v>
      </c>
      <c r="F17" s="12">
        <f>'[1]Pormedio Mensual '!E19</f>
        <v>3775</v>
      </c>
      <c r="G17" s="12">
        <f>'[1]Pormedio Mensual '!F19</f>
        <v>3448</v>
      </c>
      <c r="H17" s="12">
        <f>'[1]Pormedio Mensual '!G19</f>
        <v>3929.1666666666665</v>
      </c>
      <c r="I17" s="12">
        <f>'[1]Pormedio Mensual '!H19</f>
        <v>3912.5</v>
      </c>
      <c r="J17" s="12">
        <f>'[1]Pormedio Mensual '!I19</f>
        <v>3980</v>
      </c>
      <c r="K17" s="12">
        <f>'[1]Pormedio Mensual '!J19</f>
        <v>4085</v>
      </c>
      <c r="L17" s="12">
        <f>'[1]Pormedio Mensual '!K19</f>
        <v>4106.666666666667</v>
      </c>
      <c r="M17" s="12">
        <f>'[1]Pormedio Mensual '!L19</f>
        <v>3800</v>
      </c>
      <c r="N17" s="12">
        <f>'[1]Pormedio Mensual '!M19</f>
        <v>3391.6666666666665</v>
      </c>
      <c r="O17" s="12">
        <f>'[1]Pormedio Mensual '!N19</f>
        <v>3425</v>
      </c>
      <c r="P17" s="77">
        <f t="shared" si="0"/>
        <v>3864.7175925925926</v>
      </c>
    </row>
    <row r="18" spans="1:22" ht="21" customHeight="1">
      <c r="A18" s="17"/>
      <c r="B18" s="13" t="s">
        <v>22</v>
      </c>
      <c r="C18" s="11" t="s">
        <v>10</v>
      </c>
      <c r="D18" s="12">
        <f>'[1]Pormedio Mensual '!C20</f>
        <v>1838</v>
      </c>
      <c r="E18" s="12">
        <f>'[1]Pormedio Mensual '!D20</f>
        <v>1381.25</v>
      </c>
      <c r="F18" s="12">
        <f>'[1]Pormedio Mensual '!E20</f>
        <v>1293.3333333333335</v>
      </c>
      <c r="G18" s="12">
        <f>'[1]Pormedio Mensual '!F20</f>
        <v>1348</v>
      </c>
      <c r="H18" s="12">
        <f>'[1]Pormedio Mensual '!G20</f>
        <v>1427.5</v>
      </c>
      <c r="I18" s="12">
        <f>'[1]Pormedio Mensual '!H20</f>
        <v>1323.6111111111111</v>
      </c>
      <c r="J18" s="12">
        <f>'[1]Pormedio Mensual '!I20</f>
        <v>1413.3333333333333</v>
      </c>
      <c r="K18" s="12">
        <f>'[1]Pormedio Mensual '!J20</f>
        <v>1765</v>
      </c>
      <c r="L18" s="12">
        <f>'[1]Pormedio Mensual '!K20</f>
        <v>2080</v>
      </c>
      <c r="M18" s="12">
        <f>'[1]Pormedio Mensual '!L20</f>
        <v>2186</v>
      </c>
      <c r="N18" s="12">
        <f>'[1]Pormedio Mensual '!M20</f>
        <v>2175</v>
      </c>
      <c r="O18" s="12">
        <f>'[1]Pormedio Mensual '!N20</f>
        <v>2298.5714285714284</v>
      </c>
      <c r="P18" s="77">
        <f t="shared" si="0"/>
        <v>1710.799933862434</v>
      </c>
    </row>
    <row r="19" spans="1:22" s="68" customFormat="1" ht="21" customHeight="1">
      <c r="A19" s="52" t="s">
        <v>23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70"/>
      <c r="Q19" s="8"/>
      <c r="R19" s="8"/>
      <c r="S19" s="8"/>
      <c r="T19" s="8"/>
      <c r="U19" s="8"/>
      <c r="V19" s="8"/>
    </row>
    <row r="20" spans="1:22" ht="21" customHeight="1">
      <c r="A20" s="100" t="s">
        <v>24</v>
      </c>
      <c r="B20" s="13" t="s">
        <v>25</v>
      </c>
      <c r="C20" s="11" t="s">
        <v>26</v>
      </c>
      <c r="D20" s="12">
        <f>'[1]Pormedio Mensual '!C22</f>
        <v>1592</v>
      </c>
      <c r="E20" s="12">
        <f>'[1]Pormedio Mensual '!D22</f>
        <v>1677.0833333333333</v>
      </c>
      <c r="F20" s="12">
        <f>'[1]Pormedio Mensual '!E22</f>
        <v>1543.75</v>
      </c>
      <c r="G20" s="12">
        <f>'[1]Pormedio Mensual '!F22</f>
        <v>1450</v>
      </c>
      <c r="H20" s="12">
        <f>'[1]Pormedio Mensual '!G22</f>
        <v>1393.75</v>
      </c>
      <c r="I20" s="12">
        <f>'[1]Pormedio Mensual '!H22</f>
        <v>1454.1666666666667</v>
      </c>
      <c r="J20" s="12">
        <f>'[1]Pormedio Mensual '!I22</f>
        <v>1431.25</v>
      </c>
      <c r="K20" s="12">
        <f>'[1]Pormedio Mensual '!J22</f>
        <v>1438.8888888888889</v>
      </c>
      <c r="L20" s="12">
        <f>'[1]Pormedio Mensual '!K22</f>
        <v>1352.7777777777778</v>
      </c>
      <c r="M20" s="12">
        <f>'[1]Pormedio Mensual '!L22</f>
        <v>1558.3333333333333</v>
      </c>
      <c r="N20" s="12">
        <f>'[1]Pormedio Mensual '!M22</f>
        <v>1541.6666666666667</v>
      </c>
      <c r="O20" s="12">
        <f>'[1]Pormedio Mensual '!N22</f>
        <v>1952.7777777777776</v>
      </c>
      <c r="P20" s="77">
        <f t="shared" si="0"/>
        <v>1532.2037037037037</v>
      </c>
    </row>
    <row r="21" spans="1:22" ht="21" customHeight="1">
      <c r="A21" s="107"/>
      <c r="B21" s="13" t="s">
        <v>27</v>
      </c>
      <c r="C21" s="11" t="s">
        <v>26</v>
      </c>
      <c r="D21" s="12">
        <f>'[1]Pormedio Mensual '!C23</f>
        <v>1046.6666666666667</v>
      </c>
      <c r="E21" s="12">
        <f>'[1]Pormedio Mensual '!D23</f>
        <v>1091.6666666666667</v>
      </c>
      <c r="F21" s="12">
        <f>'[1]Pormedio Mensual '!E23</f>
        <v>1008.3333333333334</v>
      </c>
      <c r="G21" s="12">
        <f>'[1]Pormedio Mensual '!F23</f>
        <v>960</v>
      </c>
      <c r="H21" s="12">
        <f>'[1]Pormedio Mensual '!G23</f>
        <v>825</v>
      </c>
      <c r="I21" s="12">
        <f>'[1]Pormedio Mensual '!H23</f>
        <v>925</v>
      </c>
      <c r="J21" s="12">
        <f>'[1]Pormedio Mensual '!I23</f>
        <v>843.75</v>
      </c>
      <c r="K21" s="12">
        <f>'[1]Pormedio Mensual '!J23</f>
        <v>1050</v>
      </c>
      <c r="L21" s="12">
        <f>'[1]Pormedio Mensual '!K23</f>
        <v>1158.3333333333333</v>
      </c>
      <c r="M21" s="12">
        <f>'[1]Pormedio Mensual '!L23</f>
        <v>1407.5</v>
      </c>
      <c r="N21" s="12">
        <f>'[1]Pormedio Mensual '!M23</f>
        <v>1052.7777777777778</v>
      </c>
      <c r="O21" s="12">
        <f>'[1]Pormedio Mensual '!N23</f>
        <v>1333.3333333333333</v>
      </c>
      <c r="P21" s="77">
        <f t="shared" si="0"/>
        <v>1058.5300925925926</v>
      </c>
    </row>
    <row r="22" spans="1:22" ht="21" customHeight="1">
      <c r="A22" s="107"/>
      <c r="B22" s="13" t="s">
        <v>28</v>
      </c>
      <c r="C22" s="11" t="s">
        <v>26</v>
      </c>
      <c r="D22" s="12">
        <f>'[1]Pormedio Mensual '!C24</f>
        <v>1150</v>
      </c>
      <c r="E22" s="12">
        <f>'[1]Pormedio Mensual '!D24</f>
        <v>1506.25</v>
      </c>
      <c r="F22" s="12">
        <f>'[1]Pormedio Mensual '!E24</f>
        <v>1175</v>
      </c>
      <c r="G22" s="12">
        <f>'[1]Pormedio Mensual '!F24</f>
        <v>800</v>
      </c>
      <c r="H22" s="12">
        <f>'[1]Pormedio Mensual '!G24</f>
        <v>831.25</v>
      </c>
      <c r="I22" s="12">
        <f>'[1]Pormedio Mensual '!H24</f>
        <v>718.75</v>
      </c>
      <c r="J22" s="12">
        <f>'[1]Pormedio Mensual '!I24</f>
        <v>700</v>
      </c>
      <c r="K22" s="12">
        <f>'[1]Pormedio Mensual '!J24</f>
        <v>1031.25</v>
      </c>
      <c r="L22" s="12">
        <f>'[1]Pormedio Mensual '!K24</f>
        <v>1118.75</v>
      </c>
      <c r="M22" s="12">
        <f>'[1]Pormedio Mensual '!L24</f>
        <v>1370</v>
      </c>
      <c r="N22" s="12">
        <f>'[1]Pormedio Mensual '!M24</f>
        <v>1958.3333333333333</v>
      </c>
      <c r="O22" s="12">
        <f>'[1]Pormedio Mensual '!N24</f>
        <v>2080</v>
      </c>
      <c r="P22" s="77">
        <f t="shared" si="0"/>
        <v>1203.2986111111111</v>
      </c>
    </row>
    <row r="23" spans="1:22" ht="21" customHeight="1">
      <c r="A23" s="107"/>
      <c r="B23" s="13" t="s">
        <v>29</v>
      </c>
      <c r="C23" s="11" t="s">
        <v>26</v>
      </c>
      <c r="D23" s="12">
        <f>'[1]Pormedio Mensual '!C25</f>
        <v>700</v>
      </c>
      <c r="E23" s="12">
        <f>'[1]Pormedio Mensual '!D25</f>
        <v>1237.5</v>
      </c>
      <c r="F23" s="12">
        <f>'[1]Pormedio Mensual '!E25</f>
        <v>893.75</v>
      </c>
      <c r="G23" s="12">
        <f>'[1]Pormedio Mensual '!F25</f>
        <v>600</v>
      </c>
      <c r="H23" s="12">
        <f>'[1]Pormedio Mensual '!G25</f>
        <v>575</v>
      </c>
      <c r="I23" s="12">
        <f>'[1]Pormedio Mensual '!H25</f>
        <v>425</v>
      </c>
      <c r="J23" s="12">
        <f>'[1]Pormedio Mensual '!I25</f>
        <v>530</v>
      </c>
      <c r="K23" s="12">
        <f>'[1]Pormedio Mensual '!J25</f>
        <v>600</v>
      </c>
      <c r="L23" s="12">
        <f>'[1]Pormedio Mensual '!K25</f>
        <v>650</v>
      </c>
      <c r="M23" s="12">
        <f>'[1]Pormedio Mensual '!L25</f>
        <v>1100</v>
      </c>
      <c r="N23" s="12">
        <f>'[1]Pormedio Mensual '!M25</f>
        <v>1500</v>
      </c>
      <c r="O23" s="12">
        <f>'[1]Pormedio Mensual '!N25</f>
        <v>1480</v>
      </c>
      <c r="P23" s="77">
        <f t="shared" si="0"/>
        <v>857.60416666666663</v>
      </c>
      <c r="Q23" s="18"/>
      <c r="R23" s="18"/>
      <c r="S23" s="18"/>
      <c r="T23" s="18"/>
      <c r="U23" s="18"/>
      <c r="V23" s="18"/>
    </row>
    <row r="24" spans="1:22" ht="21" customHeight="1">
      <c r="A24" s="107"/>
      <c r="B24" s="13" t="s">
        <v>30</v>
      </c>
      <c r="C24" s="11" t="s">
        <v>26</v>
      </c>
      <c r="D24" s="12">
        <f>'[1]Pormedio Mensual '!C26</f>
        <v>1850</v>
      </c>
      <c r="E24" s="12">
        <f>'[1]Pormedio Mensual '!D26</f>
        <v>1750</v>
      </c>
      <c r="F24" s="12">
        <f>'[1]Pormedio Mensual '!E26</f>
        <v>1750</v>
      </c>
      <c r="G24" s="12">
        <f>'[1]Pormedio Mensual '!F26</f>
        <v>2120</v>
      </c>
      <c r="H24" s="12">
        <f>'[1]Pormedio Mensual '!G26</f>
        <v>1800</v>
      </c>
      <c r="I24" s="12">
        <f>'[1]Pormedio Mensual '!H26</f>
        <v>1875</v>
      </c>
      <c r="J24" s="12">
        <f>'[1]Pormedio Mensual '!I26</f>
        <v>1400</v>
      </c>
      <c r="K24" s="12">
        <f>'[1]Pormedio Mensual '!J26</f>
        <v>0</v>
      </c>
      <c r="L24" s="12">
        <f>'[1]Pormedio Mensual '!K26</f>
        <v>1425</v>
      </c>
      <c r="M24" s="12">
        <f>'[1]Pormedio Mensual '!L26</f>
        <v>1440</v>
      </c>
      <c r="N24" s="12">
        <f>'[1]Pormedio Mensual '!M26</f>
        <v>1725</v>
      </c>
      <c r="O24" s="12">
        <f>'[1]Pormedio Mensual '!N26</f>
        <v>2300</v>
      </c>
      <c r="P24" s="77">
        <f t="shared" si="0"/>
        <v>1766.8181818181818</v>
      </c>
      <c r="Q24" s="18"/>
      <c r="R24" s="18"/>
      <c r="S24" s="18"/>
      <c r="T24" s="18"/>
      <c r="U24" s="18"/>
      <c r="V24" s="18"/>
    </row>
    <row r="25" spans="1:22" ht="21" customHeight="1">
      <c r="A25" s="107"/>
      <c r="B25" s="13" t="s">
        <v>32</v>
      </c>
      <c r="C25" s="11" t="s">
        <v>26</v>
      </c>
      <c r="D25" s="12">
        <f>'[1]Pormedio Mensual '!C28</f>
        <v>598.33333333333337</v>
      </c>
      <c r="E25" s="12">
        <f>'[1]Pormedio Mensual '!D28</f>
        <v>598.95833333333337</v>
      </c>
      <c r="F25" s="12">
        <f>'[1]Pormedio Mensual '!E28</f>
        <v>531.25</v>
      </c>
      <c r="G25" s="12">
        <f>'[1]Pormedio Mensual '!F28</f>
        <v>320</v>
      </c>
      <c r="H25" s="12">
        <f>'[1]Pormedio Mensual '!G28</f>
        <v>337.5</v>
      </c>
      <c r="I25" s="12">
        <f>'[1]Pormedio Mensual '!H28</f>
        <v>325</v>
      </c>
      <c r="J25" s="12">
        <f>'[1]Pormedio Mensual '!I28</f>
        <v>366.25</v>
      </c>
      <c r="K25" s="12">
        <f>'[1]Pormedio Mensual '!J28</f>
        <v>450</v>
      </c>
      <c r="L25" s="12">
        <f>'[1]Pormedio Mensual '!K28</f>
        <v>575</v>
      </c>
      <c r="M25" s="12">
        <f>'[1]Pormedio Mensual '!L28</f>
        <v>706.66666666666663</v>
      </c>
      <c r="N25" s="12">
        <f>'[1]Pormedio Mensual '!M28</f>
        <v>840.625</v>
      </c>
      <c r="O25" s="12">
        <f>'[1]Pormedio Mensual '!N28</f>
        <v>1112.5</v>
      </c>
      <c r="P25" s="77">
        <f t="shared" si="0"/>
        <v>563.50694444444446</v>
      </c>
      <c r="Q25" s="18"/>
      <c r="R25" s="18"/>
      <c r="S25" s="18"/>
      <c r="T25" s="18"/>
      <c r="U25" s="18"/>
      <c r="V25" s="18"/>
    </row>
    <row r="26" spans="1:22" ht="21" customHeight="1">
      <c r="A26" s="101"/>
      <c r="B26" s="13" t="s">
        <v>33</v>
      </c>
      <c r="C26" s="11" t="s">
        <v>26</v>
      </c>
      <c r="D26" s="12">
        <f>'[1]Pormedio Mensual '!C29</f>
        <v>600</v>
      </c>
      <c r="E26" s="12">
        <f>'[1]Pormedio Mensual '!D29</f>
        <v>568.75</v>
      </c>
      <c r="F26" s="12">
        <f>'[1]Pormedio Mensual '!E29</f>
        <v>531.25</v>
      </c>
      <c r="G26" s="12">
        <f>'[1]Pormedio Mensual '!F29</f>
        <v>290</v>
      </c>
      <c r="H26" s="12">
        <f>'[1]Pormedio Mensual '!G29</f>
        <v>2187.5</v>
      </c>
      <c r="I26" s="12">
        <f>'[1]Pormedio Mensual '!H29</f>
        <v>356.25</v>
      </c>
      <c r="J26" s="12">
        <f>'[1]Pormedio Mensual '!I29</f>
        <v>395</v>
      </c>
      <c r="K26" s="12">
        <f>'[1]Pormedio Mensual '!J29</f>
        <v>512.5</v>
      </c>
      <c r="L26" s="12">
        <f>'[1]Pormedio Mensual '!K29</f>
        <v>625</v>
      </c>
      <c r="M26" s="12">
        <f>'[1]Pormedio Mensual '!L29</f>
        <v>870</v>
      </c>
      <c r="N26" s="12">
        <f>'[1]Pormedio Mensual '!M29</f>
        <v>562.5</v>
      </c>
      <c r="O26" s="12">
        <f>'[1]Pormedio Mensual '!N29</f>
        <v>755</v>
      </c>
      <c r="P26" s="77">
        <f t="shared" si="0"/>
        <v>687.8125</v>
      </c>
      <c r="Q26" s="18"/>
      <c r="R26" s="18"/>
      <c r="S26" s="18"/>
      <c r="T26" s="18"/>
      <c r="U26" s="18"/>
      <c r="V26" s="18"/>
    </row>
    <row r="27" spans="1:22" ht="21" customHeight="1">
      <c r="B27" s="19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38"/>
      <c r="Q27" s="18"/>
      <c r="R27" s="18"/>
      <c r="S27" s="18"/>
      <c r="T27" s="18"/>
      <c r="U27" s="18"/>
      <c r="V27" s="18"/>
    </row>
    <row r="28" spans="1:22" ht="42.75" customHeight="1" thickBot="1">
      <c r="B28" s="113" t="str">
        <f t="shared" ref="B28" si="1">$B$2</f>
        <v>Precios Promedios Mensual en Regionales Agropecuarias a Nivel Mayorista, enero-diciembre 2025 (En RD$)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</row>
    <row r="29" spans="1:22" ht="9" hidden="1" customHeight="1">
      <c r="B29" s="111"/>
      <c r="C29" s="111"/>
      <c r="D29" s="111"/>
      <c r="E29" s="111"/>
      <c r="F29" s="111"/>
      <c r="G29" s="111"/>
      <c r="H29" s="111"/>
      <c r="I29" s="111"/>
      <c r="J29" s="111"/>
      <c r="K29" s="78"/>
      <c r="L29" s="78"/>
      <c r="M29" s="78"/>
      <c r="N29" s="78"/>
      <c r="O29" s="78"/>
    </row>
    <row r="30" spans="1:22" s="69" customFormat="1" ht="31.5" customHeight="1" thickBot="1">
      <c r="A30" s="114" t="s">
        <v>0</v>
      </c>
      <c r="B30" s="115"/>
      <c r="C30" s="116" t="s">
        <v>1</v>
      </c>
      <c r="D30" s="118" t="s">
        <v>126</v>
      </c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9" t="s">
        <v>131</v>
      </c>
      <c r="Q30" s="68"/>
      <c r="R30" s="68"/>
      <c r="S30" s="68"/>
      <c r="T30" s="68"/>
      <c r="U30" s="68"/>
      <c r="V30" s="68"/>
    </row>
    <row r="31" spans="1:22" s="69" customFormat="1" ht="20.100000000000001" customHeight="1">
      <c r="A31" s="114"/>
      <c r="B31" s="115"/>
      <c r="C31" s="117"/>
      <c r="D31" s="72" t="s">
        <v>2</v>
      </c>
      <c r="E31" s="72" t="s">
        <v>3</v>
      </c>
      <c r="F31" s="72" t="s">
        <v>4</v>
      </c>
      <c r="G31" s="72" t="s">
        <v>134</v>
      </c>
      <c r="H31" s="72" t="s">
        <v>138</v>
      </c>
      <c r="I31" s="72" t="s">
        <v>139</v>
      </c>
      <c r="J31" s="72" t="s">
        <v>140</v>
      </c>
      <c r="K31" s="73" t="s">
        <v>144</v>
      </c>
      <c r="L31" s="73" t="s">
        <v>145</v>
      </c>
      <c r="M31" s="73" t="s">
        <v>146</v>
      </c>
      <c r="N31" s="73" t="s">
        <v>149</v>
      </c>
      <c r="O31" s="73" t="s">
        <v>154</v>
      </c>
      <c r="P31" s="120"/>
      <c r="Q31" s="68"/>
      <c r="R31" s="68"/>
      <c r="S31" s="68"/>
      <c r="T31" s="68"/>
      <c r="U31" s="68"/>
      <c r="V31" s="68"/>
    </row>
    <row r="32" spans="1:22" s="5" customFormat="1" ht="21" customHeight="1">
      <c r="A32" s="21"/>
      <c r="B32" s="13" t="s">
        <v>34</v>
      </c>
      <c r="C32" s="11" t="s">
        <v>26</v>
      </c>
      <c r="D32" s="12">
        <f>'[1]Pormedio Mensual '!C30</f>
        <v>330.09259259259255</v>
      </c>
      <c r="E32" s="12">
        <f>'[1]Pormedio Mensual '!D30</f>
        <v>330.90277777777777</v>
      </c>
      <c r="F32" s="12">
        <f>'[1]Pormedio Mensual '!E30</f>
        <v>312.5</v>
      </c>
      <c r="G32" s="12">
        <f>'[1]Pormedio Mensual '!F30</f>
        <v>286.33333333333337</v>
      </c>
      <c r="H32" s="12">
        <f>'[1]Pormedio Mensual '!G30</f>
        <v>291.66666666666669</v>
      </c>
      <c r="I32" s="12">
        <f>'[1]Pormedio Mensual '!H30</f>
        <v>278.7037037037037</v>
      </c>
      <c r="J32" s="12">
        <f>'[1]Pormedio Mensual '!I30</f>
        <v>288.19444444444446</v>
      </c>
      <c r="K32" s="12">
        <f>'[1]Pormedio Mensual '!J30</f>
        <v>307.5</v>
      </c>
      <c r="L32" s="12">
        <f>'[1]Pormedio Mensual '!K30</f>
        <v>351.25000000000006</v>
      </c>
      <c r="M32" s="12">
        <f>'[1]Pormedio Mensual '!L30</f>
        <v>376.50000000000006</v>
      </c>
      <c r="N32" s="12">
        <f>'[1]Pormedio Mensual '!M30</f>
        <v>422.91666666666669</v>
      </c>
      <c r="O32" s="12">
        <f>'[1]Pormedio Mensual '!N30</f>
        <v>451.54761904761909</v>
      </c>
      <c r="P32" s="77">
        <f t="shared" ref="P32:P52" si="2">AVERAGEIF(D32:O32,"&gt;0")</f>
        <v>335.67565035273373</v>
      </c>
      <c r="Q32" s="18"/>
      <c r="R32" s="18"/>
      <c r="S32" s="18"/>
      <c r="T32" s="18"/>
      <c r="U32" s="18"/>
      <c r="V32" s="18"/>
    </row>
    <row r="33" spans="1:22" s="68" customFormat="1" ht="21" customHeight="1">
      <c r="A33" s="46" t="s">
        <v>35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70"/>
      <c r="Q33" s="8"/>
      <c r="R33" s="8"/>
      <c r="S33" s="8"/>
      <c r="T33" s="8"/>
      <c r="U33" s="8"/>
      <c r="V33" s="8"/>
    </row>
    <row r="34" spans="1:22" s="5" customFormat="1" ht="21" customHeight="1">
      <c r="A34" s="21" t="s">
        <v>36</v>
      </c>
      <c r="B34" s="13" t="s">
        <v>37</v>
      </c>
      <c r="C34" s="11" t="s">
        <v>10</v>
      </c>
      <c r="D34" s="12">
        <f>'[1]Pormedio Mensual '!C32</f>
        <v>4380</v>
      </c>
      <c r="E34" s="12">
        <f>'[1]Pormedio Mensual '!D32</f>
        <v>3850</v>
      </c>
      <c r="F34" s="12">
        <f>'[1]Pormedio Mensual '!E32</f>
        <v>4081.25</v>
      </c>
      <c r="G34" s="12">
        <f>'[1]Pormedio Mensual '!F32</f>
        <v>4162</v>
      </c>
      <c r="H34" s="12">
        <f>'[1]Pormedio Mensual '!G32</f>
        <v>4220</v>
      </c>
      <c r="I34" s="12">
        <f>'[1]Pormedio Mensual '!H32</f>
        <v>4280</v>
      </c>
      <c r="J34" s="12">
        <f>'[1]Pormedio Mensual '!I32</f>
        <v>4249</v>
      </c>
      <c r="K34" s="12">
        <f>'[1]Pormedio Mensual '!J32</f>
        <v>4308.333333333333</v>
      </c>
      <c r="L34" s="12">
        <f>'[1]Pormedio Mensual '!K32</f>
        <v>4108.333333333333</v>
      </c>
      <c r="M34" s="12">
        <f>'[1]Pormedio Mensual '!L32</f>
        <v>3960</v>
      </c>
      <c r="N34" s="12">
        <f>'[1]Pormedio Mensual '!M32</f>
        <v>3765</v>
      </c>
      <c r="O34" s="12">
        <f>'[1]Pormedio Mensual '!N32</f>
        <v>4271</v>
      </c>
      <c r="P34" s="77">
        <f t="shared" si="2"/>
        <v>4136.2430555555557</v>
      </c>
      <c r="Q34" s="18"/>
      <c r="R34" s="18"/>
      <c r="S34" s="18"/>
      <c r="T34" s="18"/>
      <c r="U34" s="18"/>
      <c r="V34" s="18"/>
    </row>
    <row r="35" spans="1:22" s="5" customFormat="1" ht="21" customHeight="1">
      <c r="A35" s="22"/>
      <c r="B35" s="13" t="s">
        <v>127</v>
      </c>
      <c r="C35" s="11" t="s">
        <v>10</v>
      </c>
      <c r="D35" s="12">
        <f>'[1]Pormedio Mensual '!C33</f>
        <v>5400</v>
      </c>
      <c r="E35" s="12">
        <f>'[1]Pormedio Mensual '!D33</f>
        <v>5400</v>
      </c>
      <c r="F35" s="12">
        <f>'[1]Pormedio Mensual '!E33</f>
        <v>4975</v>
      </c>
      <c r="G35" s="12">
        <f>'[1]Pormedio Mensual '!F33</f>
        <v>6256.666666666667</v>
      </c>
      <c r="H35" s="12">
        <f>'[1]Pormedio Mensual '!G33</f>
        <v>6458.333333333333</v>
      </c>
      <c r="I35" s="12">
        <f>'[1]Pormedio Mensual '!H33</f>
        <v>8750.8928571428569</v>
      </c>
      <c r="J35" s="12">
        <f>'[1]Pormedio Mensual '!I33</f>
        <v>7473.7142857142853</v>
      </c>
      <c r="K35" s="12">
        <f>'[1]Pormedio Mensual '!J33</f>
        <v>8326.1904761904752</v>
      </c>
      <c r="L35" s="12">
        <f>'[1]Pormedio Mensual '!K33</f>
        <v>7469.6428571428569</v>
      </c>
      <c r="M35" s="12">
        <f>'[1]Pormedio Mensual '!L33</f>
        <v>7419.6428571428569</v>
      </c>
      <c r="N35" s="12">
        <f>'[1]Pormedio Mensual '!M33</f>
        <v>5126.1904761904761</v>
      </c>
      <c r="O35" s="12">
        <f>'[1]Pormedio Mensual '!N33</f>
        <v>5293.8095238095239</v>
      </c>
      <c r="P35" s="77">
        <f t="shared" si="2"/>
        <v>6529.1736111111104</v>
      </c>
      <c r="Q35" s="18"/>
      <c r="R35" s="18"/>
      <c r="S35" s="18"/>
      <c r="T35" s="18"/>
      <c r="U35" s="18"/>
      <c r="V35" s="18"/>
    </row>
    <row r="36" spans="1:22" s="5" customFormat="1" ht="21" customHeight="1">
      <c r="A36" s="102" t="s">
        <v>38</v>
      </c>
      <c r="B36" s="13" t="s">
        <v>39</v>
      </c>
      <c r="C36" s="11" t="s">
        <v>10</v>
      </c>
      <c r="D36" s="12">
        <f>'[1]Pormedio Mensual '!C34</f>
        <v>5740</v>
      </c>
      <c r="E36" s="12">
        <f>'[1]Pormedio Mensual '!D34</f>
        <v>5670.833333333333</v>
      </c>
      <c r="F36" s="12">
        <f>'[1]Pormedio Mensual '!E34</f>
        <v>5912.5</v>
      </c>
      <c r="G36" s="12">
        <f>'[1]Pormedio Mensual '!F34</f>
        <v>6020</v>
      </c>
      <c r="H36" s="12">
        <f>'[1]Pormedio Mensual '!G34</f>
        <v>6029.166666666667</v>
      </c>
      <c r="I36" s="12">
        <f>'[1]Pormedio Mensual '!H34</f>
        <v>6116.666666666667</v>
      </c>
      <c r="J36" s="12">
        <f>'[1]Pormedio Mensual '!I34</f>
        <v>6040</v>
      </c>
      <c r="K36" s="12">
        <f>'[1]Pormedio Mensual '!J34</f>
        <v>6050</v>
      </c>
      <c r="L36" s="12">
        <f>'[1]Pormedio Mensual '!K34</f>
        <v>5706.6666666666661</v>
      </c>
      <c r="M36" s="12">
        <f>'[1]Pormedio Mensual '!L34</f>
        <v>5668</v>
      </c>
      <c r="N36" s="12">
        <f>'[1]Pormedio Mensual '!M34</f>
        <v>6111.1111111111104</v>
      </c>
      <c r="O36" s="12">
        <f>'[1]Pormedio Mensual '!N34</f>
        <v>6448.333333333333</v>
      </c>
      <c r="P36" s="77">
        <f t="shared" si="2"/>
        <v>5959.4398148148139</v>
      </c>
      <c r="Q36" s="18"/>
      <c r="R36" s="18"/>
      <c r="S36" s="18"/>
      <c r="T36" s="18"/>
      <c r="U36" s="18"/>
      <c r="V36" s="18"/>
    </row>
    <row r="37" spans="1:22" s="5" customFormat="1" ht="21" customHeight="1">
      <c r="A37" s="103"/>
      <c r="B37" s="13" t="s">
        <v>40</v>
      </c>
      <c r="C37" s="11" t="s">
        <v>10</v>
      </c>
      <c r="D37" s="12">
        <f>'[1]Pormedio Mensual '!C35</f>
        <v>6651.5714285714284</v>
      </c>
      <c r="E37" s="12">
        <f>'[1]Pormedio Mensual '!D35</f>
        <v>6595.7142857142853</v>
      </c>
      <c r="F37" s="12">
        <f>'[1]Pormedio Mensual '!E35</f>
        <v>6779.6428571428569</v>
      </c>
      <c r="G37" s="12">
        <f>'[1]Pormedio Mensual '!F35</f>
        <v>6772.1428571428569</v>
      </c>
      <c r="H37" s="12">
        <f>'[1]Pormedio Mensual '!G35</f>
        <v>6700</v>
      </c>
      <c r="I37" s="12">
        <f>'[1]Pormedio Mensual '!H35</f>
        <v>6500</v>
      </c>
      <c r="J37" s="12">
        <f>'[1]Pormedio Mensual '!I35</f>
        <v>6271.666666666667</v>
      </c>
      <c r="K37" s="12">
        <f>'[1]Pormedio Mensual '!J35</f>
        <v>6280</v>
      </c>
      <c r="L37" s="12">
        <f>'[1]Pormedio Mensual '!K35</f>
        <v>5886.6666666666661</v>
      </c>
      <c r="M37" s="12">
        <f>'[1]Pormedio Mensual '!L35</f>
        <v>5872</v>
      </c>
      <c r="N37" s="12">
        <f>'[1]Pormedio Mensual '!M35</f>
        <v>6261.1111111111104</v>
      </c>
      <c r="O37" s="12">
        <f>'[1]Pormedio Mensual '!N35</f>
        <v>7009.6428571428569</v>
      </c>
      <c r="P37" s="77">
        <f t="shared" si="2"/>
        <v>6465.0132275132273</v>
      </c>
      <c r="Q37" s="18"/>
      <c r="R37" s="18"/>
      <c r="S37" s="18"/>
      <c r="T37" s="18"/>
      <c r="U37" s="18"/>
      <c r="V37" s="18"/>
    </row>
    <row r="38" spans="1:22" s="5" customFormat="1" ht="21" customHeight="1">
      <c r="A38" s="103"/>
      <c r="B38" s="13" t="s">
        <v>41</v>
      </c>
      <c r="C38" s="11" t="s">
        <v>10</v>
      </c>
      <c r="D38" s="12">
        <f>'[1]Pormedio Mensual '!C36</f>
        <v>4866.4285714285716</v>
      </c>
      <c r="E38" s="12">
        <f>'[1]Pormedio Mensual '!D36</f>
        <v>4981.4285714285716</v>
      </c>
      <c r="F38" s="12">
        <f>'[1]Pormedio Mensual '!E36</f>
        <v>5038.5714285714284</v>
      </c>
      <c r="G38" s="12">
        <f>'[1]Pormedio Mensual '!F36</f>
        <v>4740</v>
      </c>
      <c r="H38" s="12">
        <f>'[1]Pormedio Mensual '!G36</f>
        <v>4628.5714285714284</v>
      </c>
      <c r="I38" s="12">
        <f>'[1]Pormedio Mensual '!H36</f>
        <v>4789.2857142857147</v>
      </c>
      <c r="J38" s="12">
        <f>'[1]Pormedio Mensual '!I36</f>
        <v>4742.8571428571431</v>
      </c>
      <c r="K38" s="12">
        <f>'[1]Pormedio Mensual '!J36</f>
        <v>4337.5</v>
      </c>
      <c r="L38" s="12">
        <f>'[1]Pormedio Mensual '!K36</f>
        <v>4133.333333333333</v>
      </c>
      <c r="M38" s="12">
        <f>'[1]Pormedio Mensual '!L36</f>
        <v>4149.4444444444443</v>
      </c>
      <c r="N38" s="12">
        <f>'[1]Pormedio Mensual '!M36</f>
        <v>4389.2857142857147</v>
      </c>
      <c r="O38" s="12">
        <f>'[1]Pormedio Mensual '!N36</f>
        <v>4041.9285714285716</v>
      </c>
      <c r="P38" s="77">
        <f t="shared" si="2"/>
        <v>4569.8862433862441</v>
      </c>
      <c r="Q38" s="18"/>
      <c r="R38" s="18"/>
      <c r="S38" s="18"/>
      <c r="T38" s="18"/>
      <c r="U38" s="18"/>
      <c r="V38" s="18"/>
    </row>
    <row r="39" spans="1:22" s="5" customFormat="1" ht="21" customHeight="1">
      <c r="A39" s="103"/>
      <c r="B39" s="13" t="s">
        <v>42</v>
      </c>
      <c r="C39" s="11" t="s">
        <v>10</v>
      </c>
      <c r="D39" s="12">
        <f>'[1]Pormedio Mensual '!C37</f>
        <v>4753.333333333333</v>
      </c>
      <c r="E39" s="12">
        <f>'[1]Pormedio Mensual '!D37</f>
        <v>4679.166666666667</v>
      </c>
      <c r="F39" s="12">
        <f>'[1]Pormedio Mensual '!E37</f>
        <v>4795.833333333333</v>
      </c>
      <c r="G39" s="12">
        <f>'[1]Pormedio Mensual '!F37</f>
        <v>4872</v>
      </c>
      <c r="H39" s="12">
        <f>'[1]Pormedio Mensual '!G37</f>
        <v>5045</v>
      </c>
      <c r="I39" s="12">
        <f>'[1]Pormedio Mensual '!H37</f>
        <v>5135</v>
      </c>
      <c r="J39" s="12">
        <f>'[1]Pormedio Mensual '!I37</f>
        <v>5104</v>
      </c>
      <c r="K39" s="12">
        <f>'[1]Pormedio Mensual '!J37</f>
        <v>5012.5</v>
      </c>
      <c r="L39" s="12">
        <f>'[1]Pormedio Mensual '!K37</f>
        <v>4304.1666666666661</v>
      </c>
      <c r="M39" s="12">
        <f>'[1]Pormedio Mensual '!L37</f>
        <v>4427.5</v>
      </c>
      <c r="N39" s="12">
        <f>'[1]Pormedio Mensual '!M37</f>
        <v>5020</v>
      </c>
      <c r="O39" s="12">
        <f>'[1]Pormedio Mensual '!N37</f>
        <v>4840</v>
      </c>
      <c r="P39" s="77">
        <f t="shared" si="2"/>
        <v>4832.3749999999991</v>
      </c>
      <c r="Q39" s="18"/>
      <c r="R39" s="18"/>
      <c r="S39" s="18"/>
      <c r="T39" s="18"/>
      <c r="U39" s="18"/>
      <c r="V39" s="18"/>
    </row>
    <row r="40" spans="1:22" s="5" customFormat="1" ht="21" customHeight="1">
      <c r="A40" s="104"/>
      <c r="B40" s="13" t="s">
        <v>43</v>
      </c>
      <c r="C40" s="11" t="s">
        <v>10</v>
      </c>
      <c r="D40" s="12">
        <f>'[1]Pormedio Mensual '!C38</f>
        <v>4575.833333333333</v>
      </c>
      <c r="E40" s="12">
        <f>'[1]Pormedio Mensual '!D38</f>
        <v>4633.333333333333</v>
      </c>
      <c r="F40" s="12">
        <f>'[1]Pormedio Mensual '!E38</f>
        <v>4641.666666666667</v>
      </c>
      <c r="G40" s="12">
        <f>'[1]Pormedio Mensual '!F38</f>
        <v>4668.333333333333</v>
      </c>
      <c r="H40" s="12">
        <f>'[1]Pormedio Mensual '!G38</f>
        <v>4695.833333333333</v>
      </c>
      <c r="I40" s="12">
        <f>'[1]Pormedio Mensual '!H38</f>
        <v>4870.833333333333</v>
      </c>
      <c r="J40" s="12">
        <f>'[1]Pormedio Mensual '!I38</f>
        <v>4684.166666666667</v>
      </c>
      <c r="K40" s="12">
        <f>'[1]Pormedio Mensual '!J38</f>
        <v>4750</v>
      </c>
      <c r="L40" s="12">
        <f>'[1]Pormedio Mensual '!K38</f>
        <v>4620</v>
      </c>
      <c r="M40" s="12">
        <f>'[1]Pormedio Mensual '!L38</f>
        <v>4684</v>
      </c>
      <c r="N40" s="12">
        <f>'[1]Pormedio Mensual '!M38</f>
        <v>5241.666666666667</v>
      </c>
      <c r="O40" s="12">
        <f>'[1]Pormedio Mensual '!N38</f>
        <v>4497.7777777777783</v>
      </c>
      <c r="P40" s="77">
        <f t="shared" si="2"/>
        <v>4713.6203703703695</v>
      </c>
      <c r="Q40" s="18"/>
      <c r="R40" s="18"/>
      <c r="S40" s="18"/>
      <c r="T40" s="18"/>
      <c r="U40" s="18"/>
      <c r="V40" s="18"/>
    </row>
    <row r="41" spans="1:22" s="68" customFormat="1" ht="21" customHeight="1">
      <c r="A41" s="46" t="s">
        <v>44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70"/>
      <c r="Q41" s="8"/>
      <c r="R41" s="8"/>
      <c r="S41" s="8"/>
      <c r="T41" s="8"/>
      <c r="U41" s="8"/>
      <c r="V41" s="8"/>
    </row>
    <row r="42" spans="1:22" s="5" customFormat="1" ht="21" customHeight="1">
      <c r="A42" s="21"/>
      <c r="B42" s="13" t="s">
        <v>45</v>
      </c>
      <c r="C42" s="11" t="s">
        <v>26</v>
      </c>
      <c r="D42" s="12">
        <f>'[1]Pormedio Mensual '!C40</f>
        <v>4858.333333333333</v>
      </c>
      <c r="E42" s="12">
        <f>'[1]Pormedio Mensual '!D40</f>
        <v>4770</v>
      </c>
      <c r="F42" s="12">
        <f>'[1]Pormedio Mensual '!E40</f>
        <v>4880</v>
      </c>
      <c r="G42" s="12">
        <f>'[1]Pormedio Mensual '!F40</f>
        <v>4982</v>
      </c>
      <c r="H42" s="12">
        <f>'[1]Pormedio Mensual '!G40</f>
        <v>5065</v>
      </c>
      <c r="I42" s="12">
        <f>'[1]Pormedio Mensual '!H40</f>
        <v>4946.4285714285716</v>
      </c>
      <c r="J42" s="12">
        <f>'[1]Pormedio Mensual '!I40</f>
        <v>5058.333333333333</v>
      </c>
      <c r="K42" s="12">
        <f>'[1]Pormedio Mensual '!J40</f>
        <v>5166.666666666667</v>
      </c>
      <c r="L42" s="12">
        <f>'[1]Pormedio Mensual '!K40</f>
        <v>5601.3888888888896</v>
      </c>
      <c r="M42" s="12">
        <f>'[1]Pormedio Mensual '!L40</f>
        <v>5833.333333333333</v>
      </c>
      <c r="N42" s="12">
        <f>'[1]Pormedio Mensual '!M40</f>
        <v>4645.833333333333</v>
      </c>
      <c r="O42" s="12">
        <f>'[1]Pormedio Mensual '!N40</f>
        <v>5383.333333333333</v>
      </c>
      <c r="P42" s="77">
        <f t="shared" si="2"/>
        <v>5099.2208994708999</v>
      </c>
      <c r="Q42" s="18"/>
      <c r="R42" s="18"/>
      <c r="S42" s="18"/>
      <c r="T42" s="18"/>
      <c r="U42" s="18"/>
      <c r="V42" s="18"/>
    </row>
    <row r="43" spans="1:22" s="68" customFormat="1" ht="21" customHeight="1">
      <c r="A43" s="46" t="s">
        <v>46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70"/>
      <c r="Q43" s="8"/>
      <c r="R43" s="8"/>
      <c r="S43" s="8"/>
      <c r="T43" s="8"/>
      <c r="U43" s="8"/>
      <c r="V43" s="8"/>
    </row>
    <row r="44" spans="1:22" s="5" customFormat="1" ht="21" customHeight="1">
      <c r="A44" s="100" t="s">
        <v>47</v>
      </c>
      <c r="B44" s="13" t="s">
        <v>48</v>
      </c>
      <c r="C44" s="11" t="s">
        <v>10</v>
      </c>
      <c r="D44" s="12">
        <f>'[1]Pormedio Mensual '!C42</f>
        <v>3606.484848484849</v>
      </c>
      <c r="E44" s="12">
        <f>'[1]Pormedio Mensual '!D42</f>
        <v>3385.1010101010102</v>
      </c>
      <c r="F44" s="12">
        <f>'[1]Pormedio Mensual '!E42</f>
        <v>3730.5555555555561</v>
      </c>
      <c r="G44" s="12">
        <f>'[1]Pormedio Mensual '!F42</f>
        <v>3047.4891774891776</v>
      </c>
      <c r="H44" s="12">
        <f>'[1]Pormedio Mensual '!G42</f>
        <v>2593.7229437229439</v>
      </c>
      <c r="I44" s="12">
        <f>'[1]Pormedio Mensual '!H42</f>
        <v>2589.177489177489</v>
      </c>
      <c r="J44" s="12">
        <f>'[1]Pormedio Mensual '!I42</f>
        <v>2209.1558441558441</v>
      </c>
      <c r="K44" s="12">
        <f>'[1]Pormedio Mensual '!J42</f>
        <v>2930.30303030303</v>
      </c>
      <c r="L44" s="12">
        <f>'[1]Pormedio Mensual '!K42</f>
        <v>2773.2323232323233</v>
      </c>
      <c r="M44" s="12">
        <f>'[1]Pormedio Mensual '!L42</f>
        <v>2992.121212121212</v>
      </c>
      <c r="N44" s="12">
        <f>'[1]Pormedio Mensual '!M42</f>
        <v>4006.8181818181815</v>
      </c>
      <c r="O44" s="12">
        <f>'[1]Pormedio Mensual '!N42</f>
        <v>4259.454545454546</v>
      </c>
      <c r="P44" s="77">
        <f t="shared" si="2"/>
        <v>3176.9680134680134</v>
      </c>
      <c r="Q44" s="18"/>
      <c r="R44" s="18"/>
      <c r="S44" s="18"/>
      <c r="T44" s="18"/>
      <c r="U44" s="18"/>
      <c r="V44" s="18"/>
    </row>
    <row r="45" spans="1:22" s="5" customFormat="1" ht="21" customHeight="1">
      <c r="A45" s="107"/>
      <c r="B45" s="13" t="s">
        <v>128</v>
      </c>
      <c r="C45" s="11" t="s">
        <v>10</v>
      </c>
      <c r="D45" s="12">
        <f>'[1]Pormedio Mensual '!C43</f>
        <v>5493</v>
      </c>
      <c r="E45" s="12">
        <f>'[1]Pormedio Mensual '!D43</f>
        <v>8347</v>
      </c>
      <c r="F45" s="12">
        <f>'[1]Pormedio Mensual '!E43</f>
        <v>6246.25</v>
      </c>
      <c r="G45" s="12">
        <f>'[1]Pormedio Mensual '!F43</f>
        <v>5988</v>
      </c>
      <c r="H45" s="12">
        <f>'[1]Pormedio Mensual '!G43</f>
        <v>7062.5</v>
      </c>
      <c r="I45" s="12">
        <f>'[1]Pormedio Mensual '!H43</f>
        <v>5680</v>
      </c>
      <c r="J45" s="12">
        <f>'[1]Pormedio Mensual '!I43</f>
        <v>5480</v>
      </c>
      <c r="K45" s="12">
        <f>'[1]Pormedio Mensual '!J43</f>
        <v>5833.333333333333</v>
      </c>
      <c r="L45" s="12">
        <f>'[1]Pormedio Mensual '!K43</f>
        <v>7370.8333333333339</v>
      </c>
      <c r="M45" s="12">
        <f>'[1]Pormedio Mensual '!L43</f>
        <v>7240</v>
      </c>
      <c r="N45" s="12">
        <f>'[1]Pormedio Mensual '!M43</f>
        <v>7272.5</v>
      </c>
      <c r="O45" s="12">
        <f>'[1]Pormedio Mensual '!N43</f>
        <v>7602</v>
      </c>
      <c r="P45" s="77">
        <f t="shared" si="2"/>
        <v>6634.6180555555557</v>
      </c>
      <c r="Q45" s="18"/>
      <c r="R45" s="18"/>
      <c r="S45" s="18"/>
      <c r="T45" s="18"/>
      <c r="U45" s="18"/>
      <c r="V45" s="18"/>
    </row>
    <row r="46" spans="1:22" s="5" customFormat="1" ht="21" customHeight="1">
      <c r="A46" s="107"/>
      <c r="B46" s="13" t="s">
        <v>129</v>
      </c>
      <c r="C46" s="11" t="s">
        <v>10</v>
      </c>
      <c r="D46" s="12">
        <f>'[1]Pormedio Mensual '!C44</f>
        <v>4200</v>
      </c>
      <c r="E46" s="12">
        <f>'[1]Pormedio Mensual '!D44</f>
        <v>3825</v>
      </c>
      <c r="F46" s="12">
        <f>'[1]Pormedio Mensual '!E44</f>
        <v>3300</v>
      </c>
      <c r="G46" s="12">
        <f>'[1]Pormedio Mensual '!F44</f>
        <v>3940</v>
      </c>
      <c r="H46" s="12">
        <f>'[1]Pormedio Mensual '!G44</f>
        <v>3450</v>
      </c>
      <c r="I46" s="12">
        <f>'[1]Pormedio Mensual '!H44</f>
        <v>3487.5</v>
      </c>
      <c r="J46" s="12">
        <f>'[1]Pormedio Mensual '!I44</f>
        <v>2700</v>
      </c>
      <c r="K46" s="12">
        <f>'[1]Pormedio Mensual '!J44</f>
        <v>3512.5</v>
      </c>
      <c r="L46" s="12">
        <f>'[1]Pormedio Mensual '!K44</f>
        <v>2933.333333333333</v>
      </c>
      <c r="M46" s="12">
        <f>'[1]Pormedio Mensual '!L44</f>
        <v>2712.5</v>
      </c>
      <c r="N46" s="12">
        <f>'[1]Pormedio Mensual '!M44</f>
        <v>4181.25</v>
      </c>
      <c r="O46" s="12">
        <f>'[1]Pormedio Mensual '!N44</f>
        <v>3350</v>
      </c>
      <c r="P46" s="77">
        <f t="shared" si="2"/>
        <v>3466.0069444444439</v>
      </c>
      <c r="Q46" s="18"/>
      <c r="R46" s="18"/>
      <c r="S46" s="18"/>
      <c r="T46" s="18"/>
      <c r="U46" s="18"/>
      <c r="V46" s="18"/>
    </row>
    <row r="47" spans="1:22" s="5" customFormat="1" ht="21" customHeight="1">
      <c r="A47" s="101"/>
      <c r="B47" s="13" t="s">
        <v>49</v>
      </c>
      <c r="C47" s="11" t="s">
        <v>10</v>
      </c>
      <c r="D47" s="12">
        <f>'[1]Pormedio Mensual '!C45</f>
        <v>7162.5</v>
      </c>
      <c r="E47" s="12">
        <f>'[1]Pormedio Mensual '!D45</f>
        <v>5500</v>
      </c>
      <c r="F47" s="12">
        <f>'[1]Pormedio Mensual '!E45</f>
        <v>5793.0555555555547</v>
      </c>
      <c r="G47" s="12">
        <f>'[1]Pormedio Mensual '!F45</f>
        <v>5670</v>
      </c>
      <c r="H47" s="12">
        <f>'[1]Pormedio Mensual '!G45</f>
        <v>4171.4285714285716</v>
      </c>
      <c r="I47" s="12">
        <f>'[1]Pormedio Mensual '!H45</f>
        <v>4345.833333333333</v>
      </c>
      <c r="J47" s="12">
        <f>'[1]Pormedio Mensual '!I45</f>
        <v>4592.8571428571431</v>
      </c>
      <c r="K47" s="12">
        <f>'[1]Pormedio Mensual '!J45</f>
        <v>4435</v>
      </c>
      <c r="L47" s="12">
        <f>'[1]Pormedio Mensual '!K45</f>
        <v>4145.8333333333339</v>
      </c>
      <c r="M47" s="12">
        <f>'[1]Pormedio Mensual '!L45</f>
        <v>4792</v>
      </c>
      <c r="N47" s="12">
        <f>'[1]Pormedio Mensual '!M45</f>
        <v>5162.5</v>
      </c>
      <c r="O47" s="12">
        <f>'[1]Pormedio Mensual '!N45</f>
        <v>6592.1428571428569</v>
      </c>
      <c r="P47" s="77">
        <f t="shared" si="2"/>
        <v>5196.9292328042329</v>
      </c>
      <c r="Q47" s="18"/>
      <c r="R47" s="18"/>
      <c r="S47" s="18"/>
      <c r="T47" s="18"/>
      <c r="U47" s="18"/>
      <c r="V47" s="18"/>
    </row>
    <row r="48" spans="1:22" s="5" customFormat="1" ht="21" customHeight="1">
      <c r="A48" s="89" t="s">
        <v>50</v>
      </c>
      <c r="B48" s="13" t="s">
        <v>51</v>
      </c>
      <c r="C48" s="11" t="s">
        <v>10</v>
      </c>
      <c r="D48" s="12">
        <f>'[1]Pormedio Mensual '!C46</f>
        <v>20236.287878787876</v>
      </c>
      <c r="E48" s="12">
        <f>'[1]Pormedio Mensual '!D46</f>
        <v>19592.803030303028</v>
      </c>
      <c r="F48" s="12">
        <f>'[1]Pormedio Mensual '!E46</f>
        <v>18824.350649350647</v>
      </c>
      <c r="G48" s="12">
        <f>'[1]Pormedio Mensual '!F46</f>
        <v>17970.259740259738</v>
      </c>
      <c r="H48" s="12">
        <f>'[1]Pormedio Mensual '!G46</f>
        <v>17669.090909090908</v>
      </c>
      <c r="I48" s="12">
        <f>'[1]Pormedio Mensual '!H46</f>
        <v>15268.181818181818</v>
      </c>
      <c r="J48" s="12">
        <f>'[1]Pormedio Mensual '!I46</f>
        <v>14701.2987012987</v>
      </c>
      <c r="K48" s="12">
        <f>'[1]Pormedio Mensual '!J46</f>
        <v>14238.636363636362</v>
      </c>
      <c r="L48" s="12">
        <f>'[1]Pormedio Mensual '!K46</f>
        <v>15001.515151515152</v>
      </c>
      <c r="M48" s="12">
        <f>'[1]Pormedio Mensual '!L46</f>
        <v>15470.454545454546</v>
      </c>
      <c r="N48" s="12">
        <f>'[1]Pormedio Mensual '!M46</f>
        <v>15226.641414141413</v>
      </c>
      <c r="O48" s="12">
        <f>'[1]Pormedio Mensual '!N46</f>
        <v>15171.969696969698</v>
      </c>
      <c r="P48" s="77">
        <f t="shared" si="2"/>
        <v>16614.290824915828</v>
      </c>
      <c r="Q48" s="18"/>
      <c r="R48" s="18"/>
      <c r="S48" s="18"/>
      <c r="T48" s="18"/>
      <c r="U48" s="18"/>
      <c r="V48" s="18"/>
    </row>
    <row r="49" spans="1:22" s="5" customFormat="1" ht="21" customHeight="1">
      <c r="A49" s="99"/>
      <c r="B49" s="13" t="s">
        <v>135</v>
      </c>
      <c r="C49" s="11" t="s">
        <v>10</v>
      </c>
      <c r="D49" s="12">
        <f>'[1]Pormedio Mensual '!C47</f>
        <v>8800</v>
      </c>
      <c r="E49" s="12">
        <f>'[1]Pormedio Mensual '!D47</f>
        <v>16000</v>
      </c>
      <c r="F49" s="12">
        <f>'[1]Pormedio Mensual '!E47</f>
        <v>0</v>
      </c>
      <c r="G49" s="12">
        <f>'[1]Pormedio Mensual '!F47</f>
        <v>0</v>
      </c>
      <c r="H49" s="12">
        <f>'[1]Pormedio Mensual '!G47</f>
        <v>0</v>
      </c>
      <c r="I49" s="12">
        <f>'[1]Pormedio Mensual '!H47</f>
        <v>0</v>
      </c>
      <c r="J49" s="12">
        <f>'[1]Pormedio Mensual '!I47</f>
        <v>0</v>
      </c>
      <c r="K49" s="12">
        <f>'[1]Pormedio Mensual '!J47</f>
        <v>0</v>
      </c>
      <c r="L49" s="12">
        <f>'[1]Pormedio Mensual '!K47</f>
        <v>0</v>
      </c>
      <c r="M49" s="12">
        <f>'[1]Pormedio Mensual '!L47</f>
        <v>0</v>
      </c>
      <c r="N49" s="12">
        <f>'[1]Pormedio Mensual '!M47</f>
        <v>0</v>
      </c>
      <c r="O49" s="12">
        <f>'[1]Pormedio Mensual '!N47</f>
        <v>8000</v>
      </c>
      <c r="P49" s="77">
        <f t="shared" si="2"/>
        <v>10933.333333333334</v>
      </c>
      <c r="Q49" s="18"/>
      <c r="R49" s="18"/>
      <c r="S49" s="18"/>
      <c r="T49" s="18"/>
      <c r="U49" s="18"/>
      <c r="V49" s="18"/>
    </row>
    <row r="50" spans="1:22" s="5" customFormat="1" ht="21" customHeight="1">
      <c r="A50" s="21"/>
      <c r="B50" s="13" t="s">
        <v>52</v>
      </c>
      <c r="C50" s="11" t="s">
        <v>10</v>
      </c>
      <c r="D50" s="12">
        <f>'[1]Pormedio Mensual '!C48</f>
        <v>2179.8051948051948</v>
      </c>
      <c r="E50" s="12">
        <f>'[1]Pormedio Mensual '!D48</f>
        <v>2159.7402597402593</v>
      </c>
      <c r="F50" s="12">
        <f>'[1]Pormedio Mensual '!E48</f>
        <v>2236.0389610389607</v>
      </c>
      <c r="G50" s="12">
        <f>'[1]Pormedio Mensual '!F48</f>
        <v>2233.7878787878785</v>
      </c>
      <c r="H50" s="12">
        <f>'[1]Pormedio Mensual '!G48</f>
        <v>1965.4220779220777</v>
      </c>
      <c r="I50" s="12">
        <f>'[1]Pormedio Mensual '!H48</f>
        <v>2105.8441558441559</v>
      </c>
      <c r="J50" s="12">
        <f>'[1]Pormedio Mensual '!I48</f>
        <v>1915.8441558441557</v>
      </c>
      <c r="K50" s="12">
        <f>'[1]Pormedio Mensual '!J48</f>
        <v>1915.151515151515</v>
      </c>
      <c r="L50" s="12">
        <f>'[1]Pormedio Mensual '!K48</f>
        <v>2054.5454545454545</v>
      </c>
      <c r="M50" s="12">
        <f>'[1]Pormedio Mensual '!L48</f>
        <v>2138.7878787878785</v>
      </c>
      <c r="N50" s="12">
        <f>'[1]Pormedio Mensual '!M48</f>
        <v>2077.5974025974024</v>
      </c>
      <c r="O50" s="12">
        <f>'[1]Pormedio Mensual '!N48</f>
        <v>1957.5</v>
      </c>
      <c r="P50" s="77">
        <f t="shared" si="2"/>
        <v>2078.3387445887447</v>
      </c>
      <c r="Q50" s="18"/>
      <c r="R50" s="18"/>
      <c r="S50" s="18"/>
      <c r="T50" s="18"/>
      <c r="U50" s="18"/>
      <c r="V50" s="18"/>
    </row>
    <row r="51" spans="1:22" s="5" customFormat="1" ht="21" customHeight="1">
      <c r="A51" s="89" t="s">
        <v>53</v>
      </c>
      <c r="B51" s="13" t="s">
        <v>54</v>
      </c>
      <c r="C51" s="11" t="s">
        <v>10</v>
      </c>
      <c r="D51" s="12">
        <f>'[1]Pormedio Mensual '!C49</f>
        <v>2021.9047619047617</v>
      </c>
      <c r="E51" s="12">
        <f>'[1]Pormedio Mensual '!D49</f>
        <v>1961.1904761904759</v>
      </c>
      <c r="F51" s="12">
        <f>'[1]Pormedio Mensual '!E49</f>
        <v>1961.9047619047617</v>
      </c>
      <c r="G51" s="12">
        <f>'[1]Pormedio Mensual '!F49</f>
        <v>1684.9404761904764</v>
      </c>
      <c r="H51" s="12">
        <f>'[1]Pormedio Mensual '!G49</f>
        <v>1774.2857142857142</v>
      </c>
      <c r="I51" s="12">
        <f>'[1]Pormedio Mensual '!H49</f>
        <v>1738.5714285714287</v>
      </c>
      <c r="J51" s="12">
        <f>'[1]Pormedio Mensual '!I49</f>
        <v>1810.3333333333333</v>
      </c>
      <c r="K51" s="12">
        <f>'[1]Pormedio Mensual '!J49</f>
        <v>1652.0833333333333</v>
      </c>
      <c r="L51" s="12">
        <f>'[1]Pormedio Mensual '!K49</f>
        <v>1615.6944444444443</v>
      </c>
      <c r="M51" s="12">
        <f>'[1]Pormedio Mensual '!L49</f>
        <v>1711.75</v>
      </c>
      <c r="N51" s="12">
        <f>'[1]Pormedio Mensual '!M49</f>
        <v>1614.1071428571429</v>
      </c>
      <c r="O51" s="12">
        <f>'[1]Pormedio Mensual '!N49</f>
        <v>1687.2142857142858</v>
      </c>
      <c r="P51" s="77">
        <f t="shared" si="2"/>
        <v>1769.4983465608466</v>
      </c>
      <c r="Q51" s="18"/>
      <c r="R51" s="18"/>
      <c r="S51" s="18"/>
      <c r="T51" s="18"/>
      <c r="U51" s="18"/>
      <c r="V51" s="18"/>
    </row>
    <row r="52" spans="1:22" s="5" customFormat="1" ht="19.5" customHeight="1">
      <c r="A52" s="99"/>
      <c r="B52" s="13" t="s">
        <v>130</v>
      </c>
      <c r="C52" s="11" t="s">
        <v>10</v>
      </c>
      <c r="D52" s="12">
        <f>'[1]Pormedio Mensual '!C50</f>
        <v>0</v>
      </c>
      <c r="E52" s="12">
        <f>'[1]Pormedio Mensual '!D50</f>
        <v>1500</v>
      </c>
      <c r="F52" s="12">
        <f>'[1]Pormedio Mensual '!E50</f>
        <v>1200</v>
      </c>
      <c r="G52" s="12">
        <f>'[1]Pormedio Mensual '!F50</f>
        <v>0</v>
      </c>
      <c r="H52" s="12">
        <f>'[1]Pormedio Mensual '!G50</f>
        <v>0</v>
      </c>
      <c r="I52" s="12">
        <f>'[1]Pormedio Mensual '!H50</f>
        <v>0</v>
      </c>
      <c r="J52" s="12">
        <f>'[1]Pormedio Mensual '!I50</f>
        <v>0</v>
      </c>
      <c r="K52" s="12">
        <f>'[1]Pormedio Mensual '!J50</f>
        <v>0</v>
      </c>
      <c r="L52" s="12">
        <f>'[1]Pormedio Mensual '!K50</f>
        <v>0</v>
      </c>
      <c r="M52" s="12">
        <f>'[1]Pormedio Mensual '!L50</f>
        <v>0</v>
      </c>
      <c r="N52" s="12">
        <f>'[1]Pormedio Mensual '!M50</f>
        <v>0</v>
      </c>
      <c r="O52" s="12">
        <f>'[1]Pormedio Mensual '!N50</f>
        <v>0</v>
      </c>
      <c r="P52" s="77">
        <f t="shared" si="2"/>
        <v>1350</v>
      </c>
      <c r="Q52" s="18"/>
      <c r="R52" s="18"/>
      <c r="S52" s="18"/>
      <c r="T52" s="18"/>
      <c r="U52" s="18"/>
      <c r="V52" s="18"/>
    </row>
    <row r="53" spans="1:22" s="5" customFormat="1" ht="24" customHeight="1">
      <c r="A53" s="1"/>
      <c r="B53" s="23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9"/>
      <c r="Q53" s="18"/>
      <c r="R53" s="18"/>
      <c r="S53" s="18"/>
      <c r="T53" s="18"/>
      <c r="U53" s="18"/>
      <c r="V53" s="18"/>
    </row>
    <row r="54" spans="1:22" s="5" customFormat="1" ht="39.950000000000003" customHeight="1" thickBot="1">
      <c r="A54" s="1"/>
      <c r="B54" s="113" t="str">
        <f t="shared" ref="B54" si="3">$B$2</f>
        <v>Precios Promedios Mensual en Regionales Agropecuarias a Nivel Mayorista, enero-diciembre 2025 (En RD$)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8"/>
      <c r="R54" s="18"/>
      <c r="S54" s="18"/>
      <c r="T54" s="18"/>
      <c r="U54" s="18"/>
      <c r="V54" s="18"/>
    </row>
    <row r="55" spans="1:22" s="68" customFormat="1" ht="20.100000000000001" customHeight="1" thickBot="1">
      <c r="A55" s="114" t="s">
        <v>0</v>
      </c>
      <c r="B55" s="115"/>
      <c r="C55" s="116" t="s">
        <v>1</v>
      </c>
      <c r="D55" s="118" t="s">
        <v>126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9" t="s">
        <v>131</v>
      </c>
      <c r="Q55" s="8"/>
      <c r="R55" s="8"/>
      <c r="S55" s="8"/>
      <c r="T55" s="8"/>
      <c r="U55" s="8"/>
      <c r="V55" s="8"/>
    </row>
    <row r="56" spans="1:22" s="68" customFormat="1" ht="20.100000000000001" customHeight="1">
      <c r="A56" s="114"/>
      <c r="B56" s="115"/>
      <c r="C56" s="117"/>
      <c r="D56" s="72" t="s">
        <v>2</v>
      </c>
      <c r="E56" s="72" t="s">
        <v>3</v>
      </c>
      <c r="F56" s="72" t="s">
        <v>4</v>
      </c>
      <c r="G56" s="72" t="s">
        <v>134</v>
      </c>
      <c r="H56" s="72" t="s">
        <v>138</v>
      </c>
      <c r="I56" s="72" t="s">
        <v>139</v>
      </c>
      <c r="J56" s="72" t="s">
        <v>140</v>
      </c>
      <c r="K56" s="73" t="s">
        <v>144</v>
      </c>
      <c r="L56" s="73" t="s">
        <v>145</v>
      </c>
      <c r="M56" s="73" t="s">
        <v>146</v>
      </c>
      <c r="N56" s="73" t="s">
        <v>149</v>
      </c>
      <c r="O56" s="73" t="s">
        <v>154</v>
      </c>
      <c r="P56" s="120"/>
      <c r="Q56" s="8"/>
      <c r="R56" s="8"/>
      <c r="S56" s="8"/>
      <c r="T56" s="8"/>
      <c r="U56" s="8"/>
      <c r="V56" s="8"/>
    </row>
    <row r="57" spans="1:22" s="5" customFormat="1" ht="21" customHeight="1">
      <c r="A57" s="89" t="s">
        <v>55</v>
      </c>
      <c r="B57" s="24" t="s">
        <v>19</v>
      </c>
      <c r="C57" s="11" t="s">
        <v>10</v>
      </c>
      <c r="D57" s="12">
        <f>'[1]Pormedio Mensual '!C51</f>
        <v>4306.666666666667</v>
      </c>
      <c r="E57" s="12">
        <f>'[1]Pormedio Mensual '!D51</f>
        <v>3550</v>
      </c>
      <c r="F57" s="12">
        <f>'[1]Pormedio Mensual '!E51</f>
        <v>3550</v>
      </c>
      <c r="G57" s="12">
        <f>'[1]Pormedio Mensual '!F51</f>
        <v>2600</v>
      </c>
      <c r="H57" s="12">
        <f>'[1]Pormedio Mensual '!G51</f>
        <v>2600</v>
      </c>
      <c r="I57" s="12">
        <f>'[1]Pormedio Mensual '!H51</f>
        <v>3500</v>
      </c>
      <c r="J57" s="12">
        <f>'[1]Pormedio Mensual '!I51</f>
        <v>2600</v>
      </c>
      <c r="K57" s="12">
        <f>'[1]Pormedio Mensual '!J51</f>
        <v>2600</v>
      </c>
      <c r="L57" s="12">
        <f>'[1]Pormedio Mensual '!K51</f>
        <v>2600</v>
      </c>
      <c r="M57" s="12">
        <f>'[1]Pormedio Mensual '!L51</f>
        <v>2600</v>
      </c>
      <c r="N57" s="12">
        <f>'[1]Pormedio Mensual '!M51</f>
        <v>3375</v>
      </c>
      <c r="O57" s="12">
        <f>'[1]Pormedio Mensual '!N51</f>
        <v>3533.3333333333335</v>
      </c>
      <c r="P57" s="77">
        <f t="shared" ref="P57:P76" si="4">AVERAGEIF(D57:O57,"&gt;0")</f>
        <v>3117.9166666666674</v>
      </c>
      <c r="Q57" s="18"/>
      <c r="R57" s="18"/>
      <c r="S57" s="18"/>
      <c r="T57" s="18"/>
      <c r="U57" s="18"/>
      <c r="V57" s="18"/>
    </row>
    <row r="58" spans="1:22" s="5" customFormat="1" ht="21" customHeight="1">
      <c r="A58" s="87"/>
      <c r="B58" s="24" t="s">
        <v>56</v>
      </c>
      <c r="C58" s="11" t="s">
        <v>10</v>
      </c>
      <c r="D58" s="12">
        <f>'[1]Pormedio Mensual '!C52</f>
        <v>4748.8888888888896</v>
      </c>
      <c r="E58" s="12">
        <f>'[1]Pormedio Mensual '!D52</f>
        <v>3081.25</v>
      </c>
      <c r="F58" s="12">
        <f>'[1]Pormedio Mensual '!E52</f>
        <v>3193.75</v>
      </c>
      <c r="G58" s="12">
        <f>'[1]Pormedio Mensual '!F52</f>
        <v>3598</v>
      </c>
      <c r="H58" s="12">
        <f>'[1]Pormedio Mensual '!G52</f>
        <v>3662.5</v>
      </c>
      <c r="I58" s="12">
        <f>'[1]Pormedio Mensual '!H52</f>
        <v>4072.5</v>
      </c>
      <c r="J58" s="12">
        <f>'[1]Pormedio Mensual '!I52</f>
        <v>3910</v>
      </c>
      <c r="K58" s="12">
        <f>'[1]Pormedio Mensual '!J52</f>
        <v>3615</v>
      </c>
      <c r="L58" s="12">
        <f>'[1]Pormedio Mensual '!K52</f>
        <v>3480</v>
      </c>
      <c r="M58" s="12">
        <f>'[1]Pormedio Mensual '!L52</f>
        <v>3628</v>
      </c>
      <c r="N58" s="12">
        <f>'[1]Pormedio Mensual '!M52</f>
        <v>4362.5</v>
      </c>
      <c r="O58" s="12">
        <f>'[1]Pormedio Mensual '!N52</f>
        <v>4276</v>
      </c>
      <c r="P58" s="77">
        <f t="shared" si="4"/>
        <v>3802.3657407407409</v>
      </c>
      <c r="Q58" s="18"/>
      <c r="R58" s="18"/>
      <c r="S58" s="18"/>
      <c r="T58" s="18"/>
      <c r="U58" s="18"/>
      <c r="V58" s="18"/>
    </row>
    <row r="59" spans="1:22" s="5" customFormat="1" ht="21" customHeight="1">
      <c r="A59" s="88"/>
      <c r="B59" s="24" t="s">
        <v>57</v>
      </c>
      <c r="C59" s="11" t="s">
        <v>10</v>
      </c>
      <c r="D59" s="12">
        <f>'[1]Pormedio Mensual '!C53</f>
        <v>4615</v>
      </c>
      <c r="E59" s="12">
        <f>'[1]Pormedio Mensual '!D53</f>
        <v>3775</v>
      </c>
      <c r="F59" s="12">
        <f>'[1]Pormedio Mensual '!E53</f>
        <v>3875</v>
      </c>
      <c r="G59" s="12">
        <f>'[1]Pormedio Mensual '!F53</f>
        <v>3722.5</v>
      </c>
      <c r="H59" s="12">
        <f>'[1]Pormedio Mensual '!G53</f>
        <v>3908.3333333333335</v>
      </c>
      <c r="I59" s="12">
        <f>'[1]Pormedio Mensual '!H53</f>
        <v>0</v>
      </c>
      <c r="J59" s="12">
        <f>'[1]Pormedio Mensual '!I53</f>
        <v>3998</v>
      </c>
      <c r="K59" s="12">
        <f>'[1]Pormedio Mensual '!J53</f>
        <v>3691.6666666666665</v>
      </c>
      <c r="L59" s="12">
        <f>'[1]Pormedio Mensual '!K53</f>
        <v>4016.6666666666665</v>
      </c>
      <c r="M59" s="12">
        <f>'[1]Pormedio Mensual '!L53</f>
        <v>4470</v>
      </c>
      <c r="N59" s="12">
        <f>'[1]Pormedio Mensual '!M53</f>
        <v>4418.75</v>
      </c>
      <c r="O59" s="12">
        <f>'[1]Pormedio Mensual '!N53</f>
        <v>4700</v>
      </c>
      <c r="P59" s="77">
        <f t="shared" si="4"/>
        <v>4108.265151515152</v>
      </c>
      <c r="Q59" s="18"/>
      <c r="R59" s="18"/>
      <c r="S59" s="18"/>
      <c r="T59" s="18"/>
      <c r="U59" s="18"/>
      <c r="V59" s="18"/>
    </row>
    <row r="60" spans="1:22" s="5" customFormat="1" ht="21" customHeight="1">
      <c r="A60" s="1"/>
      <c r="B60" s="13" t="s">
        <v>58</v>
      </c>
      <c r="C60" s="11" t="s">
        <v>10</v>
      </c>
      <c r="D60" s="12">
        <f>'[1]Pormedio Mensual '!C54</f>
        <v>2450</v>
      </c>
      <c r="E60" s="12">
        <f>'[1]Pormedio Mensual '!D54</f>
        <v>2707.2368421052629</v>
      </c>
      <c r="F60" s="12">
        <f>'[1]Pormedio Mensual '!E54</f>
        <v>2695.4887218045114</v>
      </c>
      <c r="G60" s="12">
        <f>'[1]Pormedio Mensual '!F54</f>
        <v>2285.4135338345864</v>
      </c>
      <c r="H60" s="12">
        <f>'[1]Pormedio Mensual '!G54</f>
        <v>2062.687969924812</v>
      </c>
      <c r="I60" s="12">
        <f>'[1]Pormedio Mensual '!H54</f>
        <v>2365.4135338345868</v>
      </c>
      <c r="J60" s="12">
        <f>'[1]Pormedio Mensual '!I54</f>
        <v>2466.5037593984962</v>
      </c>
      <c r="K60" s="12">
        <f>'[1]Pormedio Mensual '!J54</f>
        <v>2451.2280701754385</v>
      </c>
      <c r="L60" s="12">
        <f>'[1]Pormedio Mensual '!K54</f>
        <v>2181.25</v>
      </c>
      <c r="M60" s="12">
        <f>'[1]Pormedio Mensual '!L54</f>
        <v>1867.1929824561403</v>
      </c>
      <c r="N60" s="12">
        <f>'[1]Pormedio Mensual '!M54</f>
        <v>2377.4436090225563</v>
      </c>
      <c r="O60" s="12">
        <f>'[1]Pormedio Mensual '!N54</f>
        <v>3187.5</v>
      </c>
      <c r="P60" s="77">
        <f t="shared" si="4"/>
        <v>2424.7799185463659</v>
      </c>
      <c r="Q60" s="18"/>
      <c r="R60" s="18"/>
      <c r="S60" s="18"/>
      <c r="T60" s="18"/>
      <c r="U60" s="18"/>
      <c r="V60" s="18"/>
    </row>
    <row r="61" spans="1:22" s="5" customFormat="1" ht="21" customHeight="1">
      <c r="A61" s="100" t="s">
        <v>59</v>
      </c>
      <c r="B61" s="13" t="s">
        <v>155</v>
      </c>
      <c r="C61" s="11" t="s">
        <v>10</v>
      </c>
      <c r="D61" s="12">
        <f>'[1]Pormedio Mensual '!C55</f>
        <v>0</v>
      </c>
      <c r="E61" s="12">
        <f>'[1]Pormedio Mensual '!D55</f>
        <v>0</v>
      </c>
      <c r="F61" s="12">
        <f>'[1]Pormedio Mensual '!E55</f>
        <v>0</v>
      </c>
      <c r="G61" s="12">
        <f>'[1]Pormedio Mensual '!F55</f>
        <v>0</v>
      </c>
      <c r="H61" s="12">
        <f>'[1]Pormedio Mensual '!G55</f>
        <v>0</v>
      </c>
      <c r="I61" s="12">
        <f>'[1]Pormedio Mensual '!H55</f>
        <v>0</v>
      </c>
      <c r="J61" s="12">
        <f>'[1]Pormedio Mensual '!I55</f>
        <v>8100</v>
      </c>
      <c r="K61" s="12">
        <f>'[1]Pormedio Mensual '!J55</f>
        <v>0</v>
      </c>
      <c r="L61" s="12">
        <f>'[1]Pormedio Mensual '!K55</f>
        <v>0</v>
      </c>
      <c r="M61" s="12">
        <f>'[1]Pormedio Mensual '!L55</f>
        <v>0</v>
      </c>
      <c r="N61" s="12">
        <f>'[1]Pormedio Mensual '!M55</f>
        <v>0</v>
      </c>
      <c r="O61" s="12">
        <f>'[1]Pormedio Mensual '!N55</f>
        <v>0</v>
      </c>
      <c r="P61" s="77">
        <f t="shared" si="4"/>
        <v>8100</v>
      </c>
      <c r="Q61" s="18"/>
      <c r="R61" s="18"/>
      <c r="S61" s="18"/>
      <c r="T61" s="18"/>
      <c r="U61" s="18"/>
      <c r="V61" s="18"/>
    </row>
    <row r="62" spans="1:22" s="5" customFormat="1" ht="24.75" customHeight="1">
      <c r="A62" s="101"/>
      <c r="B62" s="13" t="s">
        <v>60</v>
      </c>
      <c r="C62" s="11" t="s">
        <v>61</v>
      </c>
      <c r="D62" s="12">
        <f>'[1]Pormedio Mensual '!C56</f>
        <v>3899.4444444444443</v>
      </c>
      <c r="E62" s="12">
        <f>'[1]Pormedio Mensual '!D56</f>
        <v>2666.9444444444443</v>
      </c>
      <c r="F62" s="12">
        <f>'[1]Pormedio Mensual '!E56</f>
        <v>3274.3055555555557</v>
      </c>
      <c r="G62" s="12">
        <f>'[1]Pormedio Mensual '!F56</f>
        <v>5417.7777777777783</v>
      </c>
      <c r="H62" s="12">
        <f>'[1]Pormedio Mensual '!G56</f>
        <v>5166.666666666667</v>
      </c>
      <c r="I62" s="12">
        <f>'[1]Pormedio Mensual '!H56</f>
        <v>5258.333333333333</v>
      </c>
      <c r="J62" s="12">
        <f>'[1]Pormedio Mensual '!I56</f>
        <v>4803.333333333333</v>
      </c>
      <c r="K62" s="12">
        <f>'[1]Pormedio Mensual '!J56</f>
        <v>2300</v>
      </c>
      <c r="L62" s="12">
        <f>'[1]Pormedio Mensual '!K56</f>
        <v>4750</v>
      </c>
      <c r="M62" s="12">
        <f>'[1]Pormedio Mensual '!L56</f>
        <v>9111.1111111111113</v>
      </c>
      <c r="N62" s="12">
        <f>'[1]Pormedio Mensual '!M56</f>
        <v>6541.6666666666661</v>
      </c>
      <c r="O62" s="12">
        <f>'[1]Pormedio Mensual '!N56</f>
        <v>7816.666666666667</v>
      </c>
      <c r="P62" s="77">
        <f t="shared" si="4"/>
        <v>5083.8541666666661</v>
      </c>
      <c r="Q62" s="18"/>
      <c r="R62" s="18"/>
      <c r="S62" s="18"/>
      <c r="T62" s="18"/>
      <c r="U62" s="18"/>
      <c r="V62" s="18"/>
    </row>
    <row r="63" spans="1:22" s="5" customFormat="1" ht="21" customHeight="1">
      <c r="A63" s="1"/>
      <c r="B63" s="13" t="s">
        <v>150</v>
      </c>
      <c r="C63" s="11" t="s">
        <v>61</v>
      </c>
      <c r="D63" s="12">
        <f>'[1]Pormedio Mensual '!C57</f>
        <v>3796</v>
      </c>
      <c r="E63" s="12">
        <f>'[1]Pormedio Mensual '!D57</f>
        <v>4121.666666666667</v>
      </c>
      <c r="F63" s="12">
        <f>'[1]Pormedio Mensual '!E57</f>
        <v>4073.3333333333335</v>
      </c>
      <c r="G63" s="12">
        <f>'[1]Pormedio Mensual '!F57</f>
        <v>4016.666666666667</v>
      </c>
      <c r="H63" s="12">
        <f>'[1]Pormedio Mensual '!G57</f>
        <v>4119.4444444444443</v>
      </c>
      <c r="I63" s="12">
        <f>'[1]Pormedio Mensual '!H57</f>
        <v>5816.666666666667</v>
      </c>
      <c r="J63" s="12">
        <f>'[1]Pormedio Mensual '!I57</f>
        <v>4648.3333333333339</v>
      </c>
      <c r="K63" s="12">
        <f>'[1]Pormedio Mensual '!J57</f>
        <v>3000.0000000000005</v>
      </c>
      <c r="L63" s="12">
        <f>'[1]Pormedio Mensual '!K57</f>
        <v>4031.25</v>
      </c>
      <c r="M63" s="12">
        <f>'[1]Pormedio Mensual '!L57</f>
        <v>7166.666666666667</v>
      </c>
      <c r="N63" s="12">
        <f>'[1]Pormedio Mensual '!M57</f>
        <v>7458.333333333333</v>
      </c>
      <c r="O63" s="12">
        <f>'[1]Pormedio Mensual '!N57</f>
        <v>6126.666666666667</v>
      </c>
      <c r="P63" s="77">
        <f t="shared" si="4"/>
        <v>4864.5856481481487</v>
      </c>
      <c r="Q63" s="18"/>
      <c r="R63" s="18"/>
      <c r="S63" s="18"/>
      <c r="T63" s="18"/>
      <c r="U63" s="18"/>
      <c r="V63" s="18"/>
    </row>
    <row r="64" spans="1:22" s="5" customFormat="1" ht="21" customHeight="1">
      <c r="A64" s="1"/>
      <c r="B64" s="13" t="s">
        <v>62</v>
      </c>
      <c r="C64" s="11" t="s">
        <v>61</v>
      </c>
      <c r="D64" s="12">
        <f>'[1]Pormedio Mensual '!C58</f>
        <v>5129.4871794871797</v>
      </c>
      <c r="E64" s="12">
        <f>'[1]Pormedio Mensual '!D58</f>
        <v>4865.3846153846152</v>
      </c>
      <c r="F64" s="12">
        <f>'[1]Pormedio Mensual '!E58</f>
        <v>4443.5897435897441</v>
      </c>
      <c r="G64" s="12">
        <f>'[1]Pormedio Mensual '!F58</f>
        <v>4729.4871794871797</v>
      </c>
      <c r="H64" s="12">
        <f>'[1]Pormedio Mensual '!G58</f>
        <v>4116.9871794871797</v>
      </c>
      <c r="I64" s="12">
        <f>'[1]Pormedio Mensual '!H58</f>
        <v>4468.5897435897441</v>
      </c>
      <c r="J64" s="12">
        <f>'[1]Pormedio Mensual '!I58</f>
        <v>4214.2857142857147</v>
      </c>
      <c r="K64" s="12">
        <f>'[1]Pormedio Mensual '!J58</f>
        <v>3747.0238095238101</v>
      </c>
      <c r="L64" s="12">
        <f>'[1]Pormedio Mensual '!K58</f>
        <v>4333.333333333333</v>
      </c>
      <c r="M64" s="12">
        <f>'[1]Pormedio Mensual '!L58</f>
        <v>4533.333333333333</v>
      </c>
      <c r="N64" s="12">
        <f>'[1]Pormedio Mensual '!M58</f>
        <v>8833.3333333333339</v>
      </c>
      <c r="O64" s="12">
        <f>'[1]Pormedio Mensual '!N58</f>
        <v>5600</v>
      </c>
      <c r="P64" s="77">
        <f t="shared" si="4"/>
        <v>4917.9029304029309</v>
      </c>
      <c r="Q64" s="18"/>
      <c r="R64" s="18"/>
      <c r="S64" s="18"/>
      <c r="T64" s="18"/>
      <c r="U64" s="18"/>
      <c r="V64" s="18"/>
    </row>
    <row r="65" spans="1:22" s="5" customFormat="1" ht="21" customHeight="1">
      <c r="A65" s="1"/>
      <c r="B65" s="13" t="s">
        <v>63</v>
      </c>
      <c r="C65" s="11" t="s">
        <v>10</v>
      </c>
      <c r="D65" s="12">
        <f>'[1]Pormedio Mensual '!C59</f>
        <v>2519.4444444444448</v>
      </c>
      <c r="E65" s="12">
        <f>'[1]Pormedio Mensual '!D59</f>
        <v>2640.4761904761904</v>
      </c>
      <c r="F65" s="12">
        <f>'[1]Pormedio Mensual '!E59</f>
        <v>2439.1666666666665</v>
      </c>
      <c r="G65" s="12">
        <f>'[1]Pormedio Mensual '!F59</f>
        <v>2204.2857142857142</v>
      </c>
      <c r="H65" s="12">
        <f>'[1]Pormedio Mensual '!G59</f>
        <v>2110.1190476190473</v>
      </c>
      <c r="I65" s="12">
        <f>'[1]Pormedio Mensual '!H59</f>
        <v>2114.2857142857142</v>
      </c>
      <c r="J65" s="12">
        <f>'[1]Pormedio Mensual '!I59</f>
        <v>2059.0476190476193</v>
      </c>
      <c r="K65" s="12">
        <f>'[1]Pormedio Mensual '!J59</f>
        <v>2366.6666666666665</v>
      </c>
      <c r="L65" s="12">
        <f>'[1]Pormedio Mensual '!K59</f>
        <v>2425</v>
      </c>
      <c r="M65" s="12">
        <f>'[1]Pormedio Mensual '!L59</f>
        <v>1870.3703703703704</v>
      </c>
      <c r="N65" s="12">
        <f>'[1]Pormedio Mensual '!M59</f>
        <v>2922.6851851851857</v>
      </c>
      <c r="O65" s="12">
        <f>'[1]Pormedio Mensual '!N59</f>
        <v>1897.5</v>
      </c>
      <c r="P65" s="77">
        <f t="shared" si="4"/>
        <v>2297.4206349206352</v>
      </c>
      <c r="Q65" s="18"/>
      <c r="R65" s="18"/>
      <c r="S65" s="18"/>
      <c r="T65" s="18"/>
      <c r="U65" s="18"/>
      <c r="V65" s="18"/>
    </row>
    <row r="66" spans="1:22" s="5" customFormat="1" ht="21" customHeight="1">
      <c r="A66" s="1"/>
      <c r="B66" s="13" t="s">
        <v>64</v>
      </c>
      <c r="C66" s="11" t="s">
        <v>10</v>
      </c>
      <c r="D66" s="12">
        <f>'[1]Pormedio Mensual '!C60</f>
        <v>1847.3015873015872</v>
      </c>
      <c r="E66" s="12">
        <f>'[1]Pormedio Mensual '!D60</f>
        <v>1731.9444444444446</v>
      </c>
      <c r="F66" s="12">
        <f>'[1]Pormedio Mensual '!E60</f>
        <v>1591.4351851851854</v>
      </c>
      <c r="G66" s="12">
        <f>'[1]Pormedio Mensual '!F60</f>
        <v>1647.1111111111113</v>
      </c>
      <c r="H66" s="12">
        <f>'[1]Pormedio Mensual '!G60</f>
        <v>1688.0952380952381</v>
      </c>
      <c r="I66" s="12">
        <f>'[1]Pormedio Mensual '!H60</f>
        <v>1553.1746031746031</v>
      </c>
      <c r="J66" s="12">
        <f>'[1]Pormedio Mensual '!I60</f>
        <v>1524.2857142857142</v>
      </c>
      <c r="K66" s="12">
        <f>'[1]Pormedio Mensual '!J60</f>
        <v>1515.2777777777781</v>
      </c>
      <c r="L66" s="12">
        <f>'[1]Pormedio Mensual '!K60</f>
        <v>1643.3333333333333</v>
      </c>
      <c r="M66" s="12">
        <f>'[1]Pormedio Mensual '!L60</f>
        <v>1734.8148148148148</v>
      </c>
      <c r="N66" s="12">
        <f>'[1]Pormedio Mensual '!M60</f>
        <v>1917.476851851852</v>
      </c>
      <c r="O66" s="12">
        <f>'[1]Pormedio Mensual '!N60</f>
        <v>1502.5873015873017</v>
      </c>
      <c r="P66" s="77">
        <f t="shared" si="4"/>
        <v>1658.0698302469134</v>
      </c>
      <c r="Q66" s="18"/>
      <c r="R66" s="18"/>
      <c r="S66" s="18"/>
      <c r="T66" s="18"/>
      <c r="U66" s="18"/>
      <c r="V66" s="18"/>
    </row>
    <row r="67" spans="1:22" s="5" customFormat="1" ht="21" customHeight="1">
      <c r="A67" s="1"/>
      <c r="B67" s="13" t="s">
        <v>65</v>
      </c>
      <c r="C67" s="11" t="s">
        <v>10</v>
      </c>
      <c r="D67" s="12">
        <f>'[1]Pormedio Mensual '!C61</f>
        <v>7043.75</v>
      </c>
      <c r="E67" s="12">
        <f>'[1]Pormedio Mensual '!D61</f>
        <v>9687.5</v>
      </c>
      <c r="F67" s="12">
        <f>'[1]Pormedio Mensual '!E61</f>
        <v>7916.666666666667</v>
      </c>
      <c r="G67" s="12">
        <f>'[1]Pormedio Mensual '!F61</f>
        <v>6700</v>
      </c>
      <c r="H67" s="12">
        <f>'[1]Pormedio Mensual '!G61</f>
        <v>6958.333333333333</v>
      </c>
      <c r="I67" s="12">
        <f>'[1]Pormedio Mensual '!H61</f>
        <v>7000</v>
      </c>
      <c r="J67" s="12">
        <f>'[1]Pormedio Mensual '!I61</f>
        <v>10160</v>
      </c>
      <c r="K67" s="12">
        <f>'[1]Pormedio Mensual '!J61</f>
        <v>7000</v>
      </c>
      <c r="L67" s="12">
        <f>'[1]Pormedio Mensual '!K61</f>
        <v>6944.4444444444443</v>
      </c>
      <c r="M67" s="12">
        <f>'[1]Pormedio Mensual '!L61</f>
        <v>6933.333333333333</v>
      </c>
      <c r="N67" s="12">
        <f>'[1]Pormedio Mensual '!M61</f>
        <v>5211.1111111111113</v>
      </c>
      <c r="O67" s="12">
        <f>'[1]Pormedio Mensual '!N61</f>
        <v>8100</v>
      </c>
      <c r="P67" s="77">
        <f t="shared" si="4"/>
        <v>7471.261574074073</v>
      </c>
      <c r="Q67" s="18"/>
      <c r="R67" s="18"/>
      <c r="S67" s="18"/>
      <c r="T67" s="18"/>
      <c r="U67" s="18"/>
      <c r="V67" s="18"/>
    </row>
    <row r="68" spans="1:22" s="5" customFormat="1" ht="21" customHeight="1">
      <c r="A68" s="1"/>
      <c r="B68" s="13" t="s">
        <v>66</v>
      </c>
      <c r="C68" s="11" t="s">
        <v>10</v>
      </c>
      <c r="D68" s="12">
        <f>'[1]Pormedio Mensual '!C62</f>
        <v>4250</v>
      </c>
      <c r="E68" s="12">
        <f>'[1]Pormedio Mensual '!D62</f>
        <v>4250</v>
      </c>
      <c r="F68" s="12">
        <f>'[1]Pormedio Mensual '!E62</f>
        <v>3687.5</v>
      </c>
      <c r="G68" s="12">
        <f>'[1]Pormedio Mensual '!F62</f>
        <v>3450</v>
      </c>
      <c r="H68" s="12">
        <f>'[1]Pormedio Mensual '!G62</f>
        <v>3250</v>
      </c>
      <c r="I68" s="12">
        <f>'[1]Pormedio Mensual '!H62</f>
        <v>3250</v>
      </c>
      <c r="J68" s="12">
        <f>'[1]Pormedio Mensual '!I62</f>
        <v>3250</v>
      </c>
      <c r="K68" s="12">
        <f>'[1]Pormedio Mensual '!J62</f>
        <v>3250</v>
      </c>
      <c r="L68" s="12">
        <f>'[1]Pormedio Mensual '!K62</f>
        <v>3375</v>
      </c>
      <c r="M68" s="12">
        <f>'[1]Pormedio Mensual '!L62</f>
        <v>3420</v>
      </c>
      <c r="N68" s="12">
        <f>'[1]Pormedio Mensual '!M62</f>
        <v>3300</v>
      </c>
      <c r="O68" s="12">
        <f>'[1]Pormedio Mensual '!N62</f>
        <v>3750</v>
      </c>
      <c r="P68" s="77">
        <f t="shared" si="4"/>
        <v>3540.2083333333335</v>
      </c>
      <c r="Q68" s="18"/>
      <c r="R68" s="18"/>
      <c r="S68" s="18"/>
      <c r="T68" s="18"/>
      <c r="U68" s="18"/>
      <c r="V68" s="18"/>
    </row>
    <row r="69" spans="1:22" s="5" customFormat="1" ht="21" customHeight="1">
      <c r="A69" s="100" t="s">
        <v>67</v>
      </c>
      <c r="B69" s="24" t="s">
        <v>54</v>
      </c>
      <c r="C69" s="11" t="s">
        <v>68</v>
      </c>
      <c r="D69" s="12">
        <f>'[1]Pormedio Mensual '!C63</f>
        <v>2587.3333333333335</v>
      </c>
      <c r="E69" s="12">
        <f>'[1]Pormedio Mensual '!D63</f>
        <v>3312.5</v>
      </c>
      <c r="F69" s="12">
        <f>'[1]Pormedio Mensual '!E63</f>
        <v>3416.6666666666665</v>
      </c>
      <c r="G69" s="12">
        <f>'[1]Pormedio Mensual '!F63</f>
        <v>2916.666666666667</v>
      </c>
      <c r="H69" s="12">
        <f>'[1]Pormedio Mensual '!G63</f>
        <v>2694.4444444444448</v>
      </c>
      <c r="I69" s="12">
        <f>'[1]Pormedio Mensual '!H63</f>
        <v>3114.5833333333335</v>
      </c>
      <c r="J69" s="12">
        <f>'[1]Pormedio Mensual '!I63</f>
        <v>2516.666666666667</v>
      </c>
      <c r="K69" s="12">
        <f>'[1]Pormedio Mensual '!J63</f>
        <v>3055.5555555555561</v>
      </c>
      <c r="L69" s="12">
        <f>'[1]Pormedio Mensual '!K63</f>
        <v>3000</v>
      </c>
      <c r="M69" s="12">
        <f>'[1]Pormedio Mensual '!L63</f>
        <v>3000</v>
      </c>
      <c r="N69" s="12">
        <f>'[1]Pormedio Mensual '!M63</f>
        <v>2644.4444444444443</v>
      </c>
      <c r="O69" s="12">
        <f>'[1]Pormedio Mensual '!N63</f>
        <v>4100</v>
      </c>
      <c r="P69" s="77">
        <f t="shared" si="4"/>
        <v>3029.9050925925926</v>
      </c>
      <c r="Q69" s="18"/>
      <c r="R69" s="18"/>
      <c r="S69" s="18"/>
      <c r="T69" s="18"/>
      <c r="U69" s="18"/>
      <c r="V69" s="18"/>
    </row>
    <row r="70" spans="1:22" s="5" customFormat="1" ht="21" customHeight="1">
      <c r="A70" s="101"/>
      <c r="B70" s="24" t="s">
        <v>69</v>
      </c>
      <c r="C70" s="11" t="s">
        <v>70</v>
      </c>
      <c r="D70" s="12">
        <f>'[1]Pormedio Mensual '!C64</f>
        <v>3097.3333333333335</v>
      </c>
      <c r="E70" s="12">
        <f>'[1]Pormedio Mensual '!D64</f>
        <v>2921.2662337662337</v>
      </c>
      <c r="F70" s="12">
        <f>'[1]Pormedio Mensual '!E64</f>
        <v>2670.6439393939395</v>
      </c>
      <c r="G70" s="12">
        <f>'[1]Pormedio Mensual '!F64</f>
        <v>2057.5</v>
      </c>
      <c r="H70" s="12">
        <f>'[1]Pormedio Mensual '!G64</f>
        <v>2382.3232323232323</v>
      </c>
      <c r="I70" s="12">
        <f>'[1]Pormedio Mensual '!H64</f>
        <v>3003.030303030303</v>
      </c>
      <c r="J70" s="12">
        <f>'[1]Pormedio Mensual '!I64</f>
        <v>2349.8316498316494</v>
      </c>
      <c r="K70" s="12">
        <f>'[1]Pormedio Mensual '!J64</f>
        <v>2362.878787878788</v>
      </c>
      <c r="L70" s="12">
        <f>'[1]Pormedio Mensual '!K64</f>
        <v>2704.5454545454545</v>
      </c>
      <c r="M70" s="12">
        <f>'[1]Pormedio Mensual '!L64</f>
        <v>3200</v>
      </c>
      <c r="N70" s="12">
        <f>'[1]Pormedio Mensual '!M64</f>
        <v>3642.5</v>
      </c>
      <c r="O70" s="12">
        <f>'[1]Pormedio Mensual '!N64</f>
        <v>3039.6969696969695</v>
      </c>
      <c r="P70" s="77">
        <f t="shared" si="4"/>
        <v>2785.9624919833254</v>
      </c>
      <c r="Q70" s="18"/>
      <c r="R70" s="18"/>
      <c r="S70" s="18"/>
      <c r="T70" s="18"/>
      <c r="U70" s="18"/>
      <c r="V70" s="18"/>
    </row>
    <row r="71" spans="1:22" s="5" customFormat="1" ht="21" customHeight="1">
      <c r="A71" s="1"/>
      <c r="B71" s="13" t="s">
        <v>71</v>
      </c>
      <c r="C71" s="11" t="s">
        <v>10</v>
      </c>
      <c r="D71" s="12">
        <f>'[1]Pormedio Mensual '!C65</f>
        <v>2686.6666666666665</v>
      </c>
      <c r="E71" s="12">
        <f>'[1]Pormedio Mensual '!D65</f>
        <v>2412.698412698413</v>
      </c>
      <c r="F71" s="12">
        <f>'[1]Pormedio Mensual '!E65</f>
        <v>2510.7142857142858</v>
      </c>
      <c r="G71" s="12">
        <f>'[1]Pormedio Mensual '!F65</f>
        <v>1606.6666666666667</v>
      </c>
      <c r="H71" s="12">
        <f>'[1]Pormedio Mensual '!G65</f>
        <v>1445.8333333333333</v>
      </c>
      <c r="I71" s="12">
        <f>'[1]Pormedio Mensual '!H65</f>
        <v>1664.351851851852</v>
      </c>
      <c r="J71" s="12">
        <f>'[1]Pormedio Mensual '!I65</f>
        <v>1806.5555555555554</v>
      </c>
      <c r="K71" s="12">
        <f>'[1]Pormedio Mensual '!J65</f>
        <v>2477.7777777777778</v>
      </c>
      <c r="L71" s="12">
        <f>'[1]Pormedio Mensual '!K65</f>
        <v>1981.25</v>
      </c>
      <c r="M71" s="12">
        <f>'[1]Pormedio Mensual '!L65</f>
        <v>1975</v>
      </c>
      <c r="N71" s="12">
        <f>'[1]Pormedio Mensual '!M65</f>
        <v>2020</v>
      </c>
      <c r="O71" s="12">
        <f>'[1]Pormedio Mensual '!N65</f>
        <v>4514.2857142857147</v>
      </c>
      <c r="P71" s="77">
        <f t="shared" si="4"/>
        <v>2258.4833553791887</v>
      </c>
      <c r="Q71" s="18"/>
      <c r="R71" s="18"/>
      <c r="S71" s="18"/>
      <c r="T71" s="18"/>
      <c r="U71" s="18"/>
      <c r="V71" s="18"/>
    </row>
    <row r="72" spans="1:22" s="5" customFormat="1" ht="21" customHeight="1">
      <c r="A72" s="1"/>
      <c r="B72" s="13" t="s">
        <v>72</v>
      </c>
      <c r="C72" s="11" t="s">
        <v>73</v>
      </c>
      <c r="D72" s="12">
        <f>'[1]Pormedio Mensual '!C66</f>
        <v>99.92</v>
      </c>
      <c r="E72" s="12">
        <f>'[1]Pormedio Mensual '!D66</f>
        <v>120.23214285714286</v>
      </c>
      <c r="F72" s="12">
        <f>'[1]Pormedio Mensual '!E66</f>
        <v>118.4375</v>
      </c>
      <c r="G72" s="12">
        <f>'[1]Pormedio Mensual '!F66</f>
        <v>129.35416666666666</v>
      </c>
      <c r="H72" s="12">
        <f>'[1]Pormedio Mensual '!G66</f>
        <v>102.39583333333333</v>
      </c>
      <c r="I72" s="12">
        <f>'[1]Pormedio Mensual '!H66</f>
        <v>93.4375</v>
      </c>
      <c r="J72" s="12">
        <f>'[1]Pormedio Mensual '!I66</f>
        <v>84.426256613756607</v>
      </c>
      <c r="K72" s="12">
        <f>'[1]Pormedio Mensual '!J66</f>
        <v>78.875</v>
      </c>
      <c r="L72" s="12">
        <f>'[1]Pormedio Mensual '!K66</f>
        <v>82.552083333333343</v>
      </c>
      <c r="M72" s="12">
        <f>'[1]Pormedio Mensual '!L66</f>
        <v>88.674999999999997</v>
      </c>
      <c r="N72" s="12">
        <f>'[1]Pormedio Mensual '!M66</f>
        <v>92.35</v>
      </c>
      <c r="O72" s="12">
        <f>'[1]Pormedio Mensual '!N66</f>
        <v>94.579166666666666</v>
      </c>
      <c r="P72" s="77">
        <f t="shared" si="4"/>
        <v>98.769554122574959</v>
      </c>
      <c r="Q72" s="18"/>
      <c r="R72" s="18"/>
      <c r="S72" s="18"/>
      <c r="T72" s="18"/>
      <c r="U72" s="18"/>
      <c r="V72" s="18"/>
    </row>
    <row r="73" spans="1:22" s="5" customFormat="1" ht="21" customHeight="1">
      <c r="A73" s="100" t="s">
        <v>74</v>
      </c>
      <c r="B73" s="13" t="s">
        <v>75</v>
      </c>
      <c r="C73" s="11" t="s">
        <v>10</v>
      </c>
      <c r="D73" s="12">
        <f>'[1]Pormedio Mensual '!C67</f>
        <v>4072.8654970760231</v>
      </c>
      <c r="E73" s="12">
        <f>'[1]Pormedio Mensual '!D67</f>
        <v>4015.3717627401829</v>
      </c>
      <c r="F73" s="12">
        <f>'[1]Pormedio Mensual '!E67</f>
        <v>3142.4342105263154</v>
      </c>
      <c r="G73" s="12">
        <f>'[1]Pormedio Mensual '!F67</f>
        <v>2802.6803118908388</v>
      </c>
      <c r="H73" s="12">
        <f>'[1]Pormedio Mensual '!G67</f>
        <v>2650</v>
      </c>
      <c r="I73" s="12">
        <f>'[1]Pormedio Mensual '!H67</f>
        <v>2850.1253132832085</v>
      </c>
      <c r="J73" s="12">
        <f>'[1]Pormedio Mensual '!I67</f>
        <v>2896.2475633528265</v>
      </c>
      <c r="K73" s="12">
        <f>'[1]Pormedio Mensual '!J67</f>
        <v>2875.6578947368421</v>
      </c>
      <c r="L73" s="12">
        <f>'[1]Pormedio Mensual '!K67</f>
        <v>2892.1052631578946</v>
      </c>
      <c r="M73" s="12">
        <f>'[1]Pormedio Mensual '!L67</f>
        <v>2462.3157894736842</v>
      </c>
      <c r="N73" s="12">
        <f>'[1]Pormedio Mensual '!M67</f>
        <v>3944.7368421052633</v>
      </c>
      <c r="O73" s="12">
        <f>'[1]Pormedio Mensual '!N67</f>
        <v>3161.6666666666665</v>
      </c>
      <c r="P73" s="77">
        <f t="shared" si="4"/>
        <v>3147.1839262508115</v>
      </c>
      <c r="Q73" s="18"/>
      <c r="R73" s="18"/>
      <c r="S73" s="18"/>
      <c r="T73" s="18"/>
      <c r="U73" s="18"/>
      <c r="V73" s="18"/>
    </row>
    <row r="74" spans="1:22" s="5" customFormat="1" ht="21" customHeight="1">
      <c r="A74" s="101"/>
      <c r="B74" s="13" t="s">
        <v>76</v>
      </c>
      <c r="C74" s="11" t="s">
        <v>10</v>
      </c>
      <c r="D74" s="12">
        <f>'[1]Pormedio Mensual '!C68</f>
        <v>2666.9785575048732</v>
      </c>
      <c r="E74" s="12">
        <f>'[1]Pormedio Mensual '!D68</f>
        <v>2494.9480181936324</v>
      </c>
      <c r="F74" s="12">
        <f>'[1]Pormedio Mensual '!E68</f>
        <v>2470.9429824561403</v>
      </c>
      <c r="G74" s="12">
        <f>'[1]Pormedio Mensual '!F68</f>
        <v>2085.5263157894738</v>
      </c>
      <c r="H74" s="12">
        <f>'[1]Pormedio Mensual '!G68</f>
        <v>2508.7719298245611</v>
      </c>
      <c r="I74" s="12">
        <f>'[1]Pormedio Mensual '!H68</f>
        <v>2502.7046783625728</v>
      </c>
      <c r="J74" s="12">
        <f>'[1]Pormedio Mensual '!I68</f>
        <v>2395.2046783625728</v>
      </c>
      <c r="K74" s="12">
        <f>'[1]Pormedio Mensual '!J68</f>
        <v>2461.6228070175439</v>
      </c>
      <c r="L74" s="12">
        <f>'[1]Pormedio Mensual '!K68</f>
        <v>2178.7280701754385</v>
      </c>
      <c r="M74" s="12">
        <f>'[1]Pormedio Mensual '!L68</f>
        <v>2022.8421052631579</v>
      </c>
      <c r="N74" s="12">
        <f>'[1]Pormedio Mensual '!M68</f>
        <v>3777.3026315789471</v>
      </c>
      <c r="O74" s="12">
        <f>'[1]Pormedio Mensual '!N68</f>
        <v>2892</v>
      </c>
      <c r="P74" s="77">
        <f t="shared" si="4"/>
        <v>2538.1310645440758</v>
      </c>
      <c r="Q74" s="40"/>
      <c r="R74" s="18"/>
      <c r="S74" s="18"/>
      <c r="T74" s="18"/>
      <c r="U74" s="18"/>
      <c r="V74" s="18"/>
    </row>
    <row r="75" spans="1:22" s="5" customFormat="1" ht="21" customHeight="1">
      <c r="A75" s="1"/>
      <c r="B75" s="13" t="s">
        <v>77</v>
      </c>
      <c r="C75" s="11" t="s">
        <v>10</v>
      </c>
      <c r="D75" s="12">
        <f>'[1]Pormedio Mensual '!C69</f>
        <v>5060.3174603174612</v>
      </c>
      <c r="E75" s="12">
        <f>'[1]Pormedio Mensual '!D69</f>
        <v>5541.666666666667</v>
      </c>
      <c r="F75" s="12">
        <f>'[1]Pormedio Mensual '!E69</f>
        <v>4950</v>
      </c>
      <c r="G75" s="12">
        <f>'[1]Pormedio Mensual '!F69</f>
        <v>4953.333333333333</v>
      </c>
      <c r="H75" s="12">
        <f>'[1]Pormedio Mensual '!G69</f>
        <v>4638.0952380952376</v>
      </c>
      <c r="I75" s="12">
        <f>'[1]Pormedio Mensual '!H69</f>
        <v>4827.7777777777774</v>
      </c>
      <c r="J75" s="12">
        <f>'[1]Pormedio Mensual '!I69</f>
        <v>4605.5555555555557</v>
      </c>
      <c r="K75" s="12">
        <f>'[1]Pormedio Mensual '!J69</f>
        <v>4984.7222222222226</v>
      </c>
      <c r="L75" s="12">
        <f>'[1]Pormedio Mensual '!K69</f>
        <v>5179.166666666667</v>
      </c>
      <c r="M75" s="12">
        <f>'[1]Pormedio Mensual '!L69</f>
        <v>5700</v>
      </c>
      <c r="N75" s="12">
        <f>'[1]Pormedio Mensual '!M69</f>
        <v>4829.166666666667</v>
      </c>
      <c r="O75" s="12">
        <f>'[1]Pormedio Mensual '!N69</f>
        <v>4413.3333333333339</v>
      </c>
      <c r="P75" s="77">
        <f t="shared" si="4"/>
        <v>4973.5945767195763</v>
      </c>
      <c r="Q75" s="18"/>
      <c r="R75" s="18"/>
      <c r="S75" s="18"/>
      <c r="T75" s="18"/>
      <c r="U75" s="18"/>
      <c r="V75" s="18"/>
    </row>
    <row r="76" spans="1:22" s="5" customFormat="1" ht="21" customHeight="1">
      <c r="A76" s="1"/>
      <c r="B76" s="13" t="s">
        <v>78</v>
      </c>
      <c r="C76" s="11" t="s">
        <v>10</v>
      </c>
      <c r="D76" s="12">
        <f>'[1]Pormedio Mensual '!C70</f>
        <v>5307.9365079365089</v>
      </c>
      <c r="E76" s="12">
        <f>'[1]Pormedio Mensual '!D70</f>
        <v>5819.4444444444453</v>
      </c>
      <c r="F76" s="12">
        <f>'[1]Pormedio Mensual '!E70</f>
        <v>5283.3333333333339</v>
      </c>
      <c r="G76" s="12">
        <f>'[1]Pormedio Mensual '!F70</f>
        <v>5194.4444444444443</v>
      </c>
      <c r="H76" s="12">
        <f>'[1]Pormedio Mensual '!G70</f>
        <v>4833.333333333333</v>
      </c>
      <c r="I76" s="12">
        <f>'[1]Pormedio Mensual '!H70</f>
        <v>5055.5555555555557</v>
      </c>
      <c r="J76" s="12">
        <f>'[1]Pormedio Mensual '!I70</f>
        <v>4833.3333333333339</v>
      </c>
      <c r="K76" s="12">
        <f>'[1]Pormedio Mensual '!J70</f>
        <v>4934.7222222222226</v>
      </c>
      <c r="L76" s="12">
        <f>'[1]Pormedio Mensual '!K70</f>
        <v>5104.166666666667</v>
      </c>
      <c r="M76" s="12">
        <f>'[1]Pormedio Mensual '!L70</f>
        <v>5783.333333333333</v>
      </c>
      <c r="N76" s="12">
        <f>'[1]Pormedio Mensual '!M70</f>
        <v>4954.166666666667</v>
      </c>
      <c r="O76" s="12">
        <f>'[1]Pormedio Mensual '!N70</f>
        <v>4453.3333333333339</v>
      </c>
      <c r="P76" s="77">
        <f t="shared" si="4"/>
        <v>5129.7585978835987</v>
      </c>
      <c r="Q76" s="18"/>
      <c r="R76" s="18"/>
      <c r="S76" s="18"/>
      <c r="T76" s="18"/>
      <c r="U76" s="18"/>
      <c r="V76" s="18"/>
    </row>
    <row r="77" spans="1:22" s="5" customFormat="1" ht="21" customHeight="1">
      <c r="A77" s="53"/>
      <c r="B77" s="13" t="s">
        <v>79</v>
      </c>
      <c r="C77" s="11" t="s">
        <v>10</v>
      </c>
      <c r="D77" s="12">
        <f>'[1]Pormedio Mensual '!C71</f>
        <v>3231.6666666666665</v>
      </c>
      <c r="E77" s="12">
        <f>'[1]Pormedio Mensual '!D71</f>
        <v>8589.1190476190477</v>
      </c>
      <c r="F77" s="12">
        <f>'[1]Pormedio Mensual '!E71</f>
        <v>3905.9523809523812</v>
      </c>
      <c r="G77" s="12">
        <f>'[1]Pormedio Mensual '!F71</f>
        <v>3566.6666666666665</v>
      </c>
      <c r="H77" s="12">
        <f>'[1]Pormedio Mensual '!G71</f>
        <v>3015</v>
      </c>
      <c r="I77" s="12">
        <f>'[1]Pormedio Mensual '!H71</f>
        <v>2912.5</v>
      </c>
      <c r="J77" s="12">
        <f>'[1]Pormedio Mensual '!I71</f>
        <v>2480</v>
      </c>
      <c r="K77" s="12">
        <f>'[1]Pormedio Mensual '!J71</f>
        <v>2575</v>
      </c>
      <c r="L77" s="12">
        <f>'[1]Pormedio Mensual '!K71</f>
        <v>2850</v>
      </c>
      <c r="M77" s="12">
        <f>'[1]Pormedio Mensual '!L71</f>
        <v>3756</v>
      </c>
      <c r="N77" s="12">
        <f>'[1]Pormedio Mensual '!M71</f>
        <v>4425</v>
      </c>
      <c r="O77" s="12">
        <f>'[1]Pormedio Mensual '!N71</f>
        <v>3332</v>
      </c>
      <c r="P77" s="81">
        <f t="shared" ref="P77" si="5">AVERAGE(D77:O77)</f>
        <v>3719.9087301587301</v>
      </c>
      <c r="Q77" s="18"/>
      <c r="R77" s="18"/>
      <c r="S77" s="18"/>
      <c r="T77" s="18"/>
      <c r="U77" s="18"/>
      <c r="V77" s="18"/>
    </row>
    <row r="78" spans="1:22" s="5" customFormat="1" ht="27" customHeight="1">
      <c r="A78" s="1"/>
      <c r="B78" s="23"/>
      <c r="C78" s="20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38"/>
      <c r="Q78" s="18"/>
      <c r="R78" s="18"/>
      <c r="S78" s="18"/>
      <c r="T78" s="18"/>
      <c r="U78" s="18"/>
      <c r="V78" s="18"/>
    </row>
    <row r="79" spans="1:22" s="5" customFormat="1" ht="39.950000000000003" customHeight="1" thickBot="1">
      <c r="A79" s="1"/>
      <c r="B79" s="113" t="str">
        <f t="shared" ref="B79" si="6">$B$2</f>
        <v>Precios Promedios Mensual en Regionales Agropecuarias a Nivel Mayorista, enero-diciembre 2025 (En RD$)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8"/>
      <c r="R79" s="18"/>
      <c r="S79" s="18"/>
      <c r="T79" s="18"/>
      <c r="U79" s="18"/>
      <c r="V79" s="18"/>
    </row>
    <row r="80" spans="1:22" s="68" customFormat="1" ht="27.95" customHeight="1" thickBot="1">
      <c r="A80" s="114" t="s">
        <v>0</v>
      </c>
      <c r="B80" s="115"/>
      <c r="C80" s="116" t="s">
        <v>1</v>
      </c>
      <c r="D80" s="118" t="s">
        <v>126</v>
      </c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9" t="s">
        <v>131</v>
      </c>
      <c r="Q80" s="8"/>
      <c r="R80" s="8"/>
      <c r="S80" s="8"/>
      <c r="T80" s="8"/>
      <c r="U80" s="8"/>
      <c r="V80" s="8"/>
    </row>
    <row r="81" spans="1:22" s="68" customFormat="1" ht="27.95" customHeight="1">
      <c r="A81" s="114"/>
      <c r="B81" s="115"/>
      <c r="C81" s="117"/>
      <c r="D81" s="72" t="s">
        <v>2</v>
      </c>
      <c r="E81" s="72" t="s">
        <v>3</v>
      </c>
      <c r="F81" s="72" t="s">
        <v>4</v>
      </c>
      <c r="G81" s="72" t="s">
        <v>134</v>
      </c>
      <c r="H81" s="72" t="s">
        <v>138</v>
      </c>
      <c r="I81" s="72" t="s">
        <v>139</v>
      </c>
      <c r="J81" s="72" t="s">
        <v>140</v>
      </c>
      <c r="K81" s="73" t="s">
        <v>144</v>
      </c>
      <c r="L81" s="73" t="s">
        <v>145</v>
      </c>
      <c r="M81" s="73" t="s">
        <v>146</v>
      </c>
      <c r="N81" s="73" t="s">
        <v>149</v>
      </c>
      <c r="O81" s="73" t="s">
        <v>154</v>
      </c>
      <c r="P81" s="120"/>
      <c r="Q81" s="8"/>
      <c r="R81" s="8"/>
      <c r="S81" s="8"/>
      <c r="T81" s="8"/>
      <c r="U81" s="8"/>
      <c r="V81" s="8"/>
    </row>
    <row r="82" spans="1:22" s="5" customFormat="1" ht="21" customHeight="1">
      <c r="A82" s="22"/>
      <c r="B82" s="25" t="s">
        <v>80</v>
      </c>
      <c r="C82" s="26" t="s">
        <v>26</v>
      </c>
      <c r="D82" s="27">
        <f>'[1]Pormedio Mensual '!C72</f>
        <v>2225.238095238095</v>
      </c>
      <c r="E82" s="27">
        <f>'[1]Pormedio Mensual '!D72</f>
        <v>2130.9523809523807</v>
      </c>
      <c r="F82" s="27">
        <f>'[1]Pormedio Mensual '!E72</f>
        <v>1839.2857142857142</v>
      </c>
      <c r="G82" s="27">
        <f>'[1]Pormedio Mensual '!F72</f>
        <v>1721.4285714285713</v>
      </c>
      <c r="H82" s="27">
        <f>'[1]Pormedio Mensual '!G72</f>
        <v>1443.3333333333333</v>
      </c>
      <c r="I82" s="27">
        <f>'[1]Pormedio Mensual '!H72</f>
        <v>1729.1666666666667</v>
      </c>
      <c r="J82" s="27">
        <f>'[1]Pormedio Mensual '!I72</f>
        <v>1891.4285714285713</v>
      </c>
      <c r="K82" s="27">
        <f>'[1]Pormedio Mensual '!J72</f>
        <v>1787.5</v>
      </c>
      <c r="L82" s="27">
        <f>'[1]Pormedio Mensual '!K72</f>
        <v>1829.1666666666667</v>
      </c>
      <c r="M82" s="27">
        <f>'[1]Pormedio Mensual '!L72</f>
        <v>1708.3333333333333</v>
      </c>
      <c r="N82" s="27">
        <f>'[1]Pormedio Mensual '!M72</f>
        <v>1456.8452380952381</v>
      </c>
      <c r="O82" s="27">
        <f>'[1]Pormedio Mensual '!N72</f>
        <v>1646.6666666666667</v>
      </c>
      <c r="P82" s="77">
        <f t="shared" ref="P82:P104" si="7">AVERAGEIF(D82:O82,"&gt;0")</f>
        <v>1784.1121031746027</v>
      </c>
      <c r="Q82" s="18"/>
      <c r="R82" s="18"/>
      <c r="S82" s="18"/>
      <c r="T82" s="18"/>
      <c r="U82" s="18"/>
      <c r="V82" s="18"/>
    </row>
    <row r="83" spans="1:22" s="68" customFormat="1" ht="21" customHeight="1">
      <c r="A83" s="46" t="s">
        <v>81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70"/>
      <c r="Q83" s="8"/>
      <c r="R83" s="8"/>
      <c r="S83" s="8"/>
      <c r="T83" s="8"/>
      <c r="U83" s="8"/>
      <c r="V83" s="8"/>
    </row>
    <row r="84" spans="1:22" s="5" customFormat="1" ht="21" customHeight="1">
      <c r="A84" s="103" t="s">
        <v>82</v>
      </c>
      <c r="B84" s="28" t="s">
        <v>83</v>
      </c>
      <c r="C84" s="29" t="s">
        <v>26</v>
      </c>
      <c r="D84" s="27">
        <f>'[1]Pormedio Mensual '!C74</f>
        <v>2000</v>
      </c>
      <c r="E84" s="27">
        <f>'[1]Pormedio Mensual '!D74</f>
        <v>3966.6666666666665</v>
      </c>
      <c r="F84" s="27">
        <f>'[1]Pormedio Mensual '!E74</f>
        <v>3850</v>
      </c>
      <c r="G84" s="27">
        <f>'[1]Pormedio Mensual '!F74</f>
        <v>2350</v>
      </c>
      <c r="H84" s="27">
        <f>'[1]Pormedio Mensual '!G74</f>
        <v>2675</v>
      </c>
      <c r="I84" s="27">
        <f>'[1]Pormedio Mensual '!H74</f>
        <v>2133.3333333333335</v>
      </c>
      <c r="J84" s="27">
        <f>'[1]Pormedio Mensual '!I74</f>
        <v>2633.3333333333335</v>
      </c>
      <c r="K84" s="27">
        <f>'[1]Pormedio Mensual '!J74</f>
        <v>1900</v>
      </c>
      <c r="L84" s="27">
        <f>'[1]Pormedio Mensual '!K74</f>
        <v>2033.3333333333335</v>
      </c>
      <c r="M84" s="27">
        <f>'[1]Pormedio Mensual '!L74</f>
        <v>1733.3333333333333</v>
      </c>
      <c r="N84" s="27">
        <f>'[1]Pormedio Mensual '!M74</f>
        <v>2235</v>
      </c>
      <c r="O84" s="27">
        <f>'[1]Pormedio Mensual '!N74</f>
        <v>2006.6666666666665</v>
      </c>
      <c r="P84" s="77">
        <f t="shared" si="7"/>
        <v>2459.7222222222222</v>
      </c>
      <c r="Q84" s="18"/>
      <c r="R84" s="18"/>
      <c r="S84" s="18"/>
      <c r="T84" s="18"/>
      <c r="U84" s="18"/>
      <c r="V84" s="18"/>
    </row>
    <row r="85" spans="1:22" s="5" customFormat="1" ht="21" customHeight="1">
      <c r="A85" s="103"/>
      <c r="B85" s="13" t="s">
        <v>84</v>
      </c>
      <c r="C85" s="29" t="s">
        <v>26</v>
      </c>
      <c r="D85" s="27">
        <f>'[1]Pormedio Mensual '!C75</f>
        <v>2766.6666666666665</v>
      </c>
      <c r="E85" s="27">
        <f>'[1]Pormedio Mensual '!D75</f>
        <v>3125</v>
      </c>
      <c r="F85" s="27">
        <f>'[1]Pormedio Mensual '!E75</f>
        <v>3000</v>
      </c>
      <c r="G85" s="27">
        <f>'[1]Pormedio Mensual '!F75</f>
        <v>1900</v>
      </c>
      <c r="H85" s="27">
        <f>'[1]Pormedio Mensual '!G75</f>
        <v>0</v>
      </c>
      <c r="I85" s="27">
        <f>'[1]Pormedio Mensual '!H75</f>
        <v>0</v>
      </c>
      <c r="J85" s="27">
        <f>'[1]Pormedio Mensual '!I75</f>
        <v>2500</v>
      </c>
      <c r="K85" s="27">
        <f>'[1]Pormedio Mensual '!J75</f>
        <v>0</v>
      </c>
      <c r="L85" s="27">
        <f>'[1]Pormedio Mensual '!K75</f>
        <v>0</v>
      </c>
      <c r="M85" s="27">
        <f>'[1]Pormedio Mensual '!L75</f>
        <v>0</v>
      </c>
      <c r="N85" s="27">
        <f>'[1]Pormedio Mensual '!M75</f>
        <v>2250</v>
      </c>
      <c r="O85" s="27">
        <v>0</v>
      </c>
      <c r="P85" s="77">
        <f t="shared" si="7"/>
        <v>2590.2777777777778</v>
      </c>
      <c r="Q85" s="18"/>
      <c r="R85" s="18"/>
      <c r="S85" s="18"/>
      <c r="T85" s="18"/>
      <c r="U85" s="18"/>
      <c r="V85" s="18"/>
    </row>
    <row r="86" spans="1:22" s="5" customFormat="1" ht="21" customHeight="1">
      <c r="A86" s="103"/>
      <c r="B86" s="13" t="s">
        <v>142</v>
      </c>
      <c r="C86" s="29" t="s">
        <v>26</v>
      </c>
      <c r="D86" s="27">
        <f>'[1]Pormedio Mensual '!C76</f>
        <v>0</v>
      </c>
      <c r="E86" s="27">
        <f>'[1]Pormedio Mensual '!D76</f>
        <v>0</v>
      </c>
      <c r="F86" s="27">
        <f>'[1]Pormedio Mensual '!E76</f>
        <v>0</v>
      </c>
      <c r="G86" s="27">
        <f>'[1]Pormedio Mensual '!F76</f>
        <v>0</v>
      </c>
      <c r="H86" s="27">
        <f>'[1]Pormedio Mensual '!G76</f>
        <v>0</v>
      </c>
      <c r="I86" s="27">
        <f>'[1]Pormedio Mensual '!H76</f>
        <v>3562.5</v>
      </c>
      <c r="J86" s="27">
        <f>'[1]Pormedio Mensual '!I76</f>
        <v>3225</v>
      </c>
      <c r="K86" s="27">
        <f>'[1]Pormedio Mensual '!J76</f>
        <v>2375</v>
      </c>
      <c r="L86" s="27">
        <f>'[1]Pormedio Mensual '!K76</f>
        <v>2666.666666666667</v>
      </c>
      <c r="M86" s="27">
        <f>'[1]Pormedio Mensual '!L76</f>
        <v>0</v>
      </c>
      <c r="N86" s="27">
        <f>'[1]Pormedio Mensual '!M76</f>
        <v>2000</v>
      </c>
      <c r="O86" s="27">
        <f>'[1]Pormedio Mensual '!N76</f>
        <v>0</v>
      </c>
      <c r="P86" s="77">
        <f t="shared" si="7"/>
        <v>2765.8333333333335</v>
      </c>
      <c r="Q86" s="18"/>
      <c r="R86" s="18"/>
      <c r="S86" s="18"/>
      <c r="T86" s="18"/>
      <c r="U86" s="18"/>
      <c r="V86" s="18"/>
    </row>
    <row r="87" spans="1:22" s="5" customFormat="1" ht="21" customHeight="1">
      <c r="A87" s="104"/>
      <c r="B87" s="13" t="s">
        <v>136</v>
      </c>
      <c r="C87" s="29" t="s">
        <v>26</v>
      </c>
      <c r="D87" s="27">
        <f>'[1]Pormedio Mensual '!C77</f>
        <v>0</v>
      </c>
      <c r="E87" s="27">
        <f>'[1]Pormedio Mensual '!D77</f>
        <v>0</v>
      </c>
      <c r="F87" s="27">
        <f>'[1]Pormedio Mensual '!E77</f>
        <v>3687.5</v>
      </c>
      <c r="G87" s="27">
        <f>'[1]Pormedio Mensual '!F77</f>
        <v>3750</v>
      </c>
      <c r="H87" s="27">
        <f>'[1]Pormedio Mensual '!G77</f>
        <v>7500</v>
      </c>
      <c r="I87" s="27">
        <f>'[1]Pormedio Mensual '!H77</f>
        <v>0</v>
      </c>
      <c r="J87" s="27">
        <f>'[1]Pormedio Mensual '!I77</f>
        <v>0</v>
      </c>
      <c r="K87" s="27">
        <f>'[1]Pormedio Mensual '!J77</f>
        <v>0</v>
      </c>
      <c r="L87" s="27">
        <f>'[1]Pormedio Mensual '!K77</f>
        <v>0</v>
      </c>
      <c r="M87" s="27">
        <f>'[1]Pormedio Mensual '!L77</f>
        <v>0</v>
      </c>
      <c r="N87" s="27">
        <f>'[1]Pormedio Mensual '!M77</f>
        <v>0</v>
      </c>
      <c r="O87" s="27">
        <f>'[1]Pormedio Mensual '!N77</f>
        <v>0</v>
      </c>
      <c r="P87" s="77">
        <f t="shared" si="7"/>
        <v>4979.166666666667</v>
      </c>
      <c r="Q87" s="18"/>
      <c r="R87" s="18"/>
      <c r="S87" s="18"/>
      <c r="T87" s="18"/>
      <c r="U87" s="18"/>
      <c r="V87" s="18"/>
    </row>
    <row r="88" spans="1:22" s="5" customFormat="1" ht="20.25" customHeight="1">
      <c r="A88" s="79"/>
      <c r="B88" s="13" t="s">
        <v>132</v>
      </c>
      <c r="C88" s="29" t="s">
        <v>26</v>
      </c>
      <c r="D88" s="27">
        <f>'[1]Pormedio Mensual '!C78</f>
        <v>5600</v>
      </c>
      <c r="E88" s="27">
        <f>'[1]Pormedio Mensual '!D78</f>
        <v>5000</v>
      </c>
      <c r="F88" s="27">
        <f>'[1]Pormedio Mensual '!E78</f>
        <v>5000</v>
      </c>
      <c r="G88" s="27">
        <f>'[1]Pormedio Mensual '!F78</f>
        <v>5000</v>
      </c>
      <c r="H88" s="27">
        <f>'[1]Pormedio Mensual '!G78</f>
        <v>6000</v>
      </c>
      <c r="I88" s="27">
        <f>'[1]Pormedio Mensual '!H78</f>
        <v>5875</v>
      </c>
      <c r="J88" s="27">
        <f>'[1]Pormedio Mensual '!I78</f>
        <v>5200</v>
      </c>
      <c r="K88" s="27">
        <f>'[1]Pormedio Mensual '!J78</f>
        <v>0</v>
      </c>
      <c r="L88" s="27">
        <f>'[1]Pormedio Mensual '!K78</f>
        <v>6000</v>
      </c>
      <c r="M88" s="27">
        <f>'[1]Pormedio Mensual '!L78</f>
        <v>5200</v>
      </c>
      <c r="N88" s="27">
        <f>'[1]Pormedio Mensual '!M78</f>
        <v>5500</v>
      </c>
      <c r="O88" s="27">
        <f>'[1]Pormedio Mensual '!N78</f>
        <v>5000</v>
      </c>
      <c r="P88" s="77">
        <f t="shared" si="7"/>
        <v>5397.727272727273</v>
      </c>
      <c r="Q88" s="18"/>
      <c r="R88" s="18"/>
      <c r="S88" s="18"/>
      <c r="T88" s="18"/>
      <c r="U88" s="18"/>
      <c r="V88" s="18"/>
    </row>
    <row r="89" spans="1:22" s="5" customFormat="1" ht="21" customHeight="1">
      <c r="A89" s="89" t="s">
        <v>85</v>
      </c>
      <c r="B89" s="13" t="s">
        <v>86</v>
      </c>
      <c r="C89" s="29" t="s">
        <v>26</v>
      </c>
      <c r="D89" s="27">
        <f>'[1]Pormedio Mensual '!C79</f>
        <v>5092</v>
      </c>
      <c r="E89" s="27">
        <f>'[1]Pormedio Mensual '!D79</f>
        <v>5244.166666666667</v>
      </c>
      <c r="F89" s="27">
        <f>'[1]Pormedio Mensual '!E79</f>
        <v>5165</v>
      </c>
      <c r="G89" s="27">
        <f>'[1]Pormedio Mensual '!F79</f>
        <v>7412.5</v>
      </c>
      <c r="H89" s="27">
        <f>'[1]Pormedio Mensual '!G79</f>
        <v>7687.5</v>
      </c>
      <c r="I89" s="27">
        <f>'[1]Pormedio Mensual '!H79</f>
        <v>7843.75</v>
      </c>
      <c r="J89" s="27">
        <f>'[1]Pormedio Mensual '!I79</f>
        <v>7931.25</v>
      </c>
      <c r="K89" s="27">
        <f>'[1]Pormedio Mensual '!J79</f>
        <v>8395.8333333333339</v>
      </c>
      <c r="L89" s="27">
        <f>'[1]Pormedio Mensual '!K79</f>
        <v>6947.916666666667</v>
      </c>
      <c r="M89" s="27">
        <f>'[1]Pormedio Mensual '!L79</f>
        <v>6716.6666666666661</v>
      </c>
      <c r="N89" s="27">
        <f>'[1]Pormedio Mensual '!M79</f>
        <v>6000</v>
      </c>
      <c r="O89" s="27">
        <f>'[1]Pormedio Mensual '!N79</f>
        <v>2925</v>
      </c>
      <c r="P89" s="77">
        <f t="shared" si="7"/>
        <v>6446.7986111111122</v>
      </c>
      <c r="Q89" s="18"/>
      <c r="R89" s="18"/>
      <c r="S89" s="18"/>
      <c r="T89" s="18"/>
      <c r="U89" s="18"/>
      <c r="V89" s="18"/>
    </row>
    <row r="90" spans="1:22" s="5" customFormat="1" ht="21" customHeight="1">
      <c r="A90" s="105"/>
      <c r="B90" s="13" t="s">
        <v>87</v>
      </c>
      <c r="C90" s="29" t="s">
        <v>26</v>
      </c>
      <c r="D90" s="27">
        <f>'[1]Pormedio Mensual '!C80</f>
        <v>5300</v>
      </c>
      <c r="E90" s="27">
        <f>'[1]Pormedio Mensual '!D80</f>
        <v>5388.8888888888896</v>
      </c>
      <c r="F90" s="27">
        <f>'[1]Pormedio Mensual '!E80</f>
        <v>5366.666666666667</v>
      </c>
      <c r="G90" s="27">
        <f>'[1]Pormedio Mensual '!F80</f>
        <v>5365</v>
      </c>
      <c r="H90" s="27">
        <f>'[1]Pormedio Mensual '!G80</f>
        <v>5164.5833333333339</v>
      </c>
      <c r="I90" s="27">
        <f>'[1]Pormedio Mensual '!H80</f>
        <v>5152.0833333333339</v>
      </c>
      <c r="J90" s="27">
        <f>'[1]Pormedio Mensual '!I80</f>
        <v>5308.3333333333339</v>
      </c>
      <c r="K90" s="27">
        <f>'[1]Pormedio Mensual '!J80</f>
        <v>5500</v>
      </c>
      <c r="L90" s="27">
        <f>'[1]Pormedio Mensual '!K80</f>
        <v>5625</v>
      </c>
      <c r="M90" s="27">
        <f>'[1]Pormedio Mensual '!L80</f>
        <v>6355.5555555555557</v>
      </c>
      <c r="N90" s="27">
        <f>'[1]Pormedio Mensual '!M80</f>
        <v>4750</v>
      </c>
      <c r="O90" s="27">
        <f>'[1]Pormedio Mensual '!N80</f>
        <v>2125</v>
      </c>
      <c r="P90" s="77">
        <f t="shared" si="7"/>
        <v>5116.75925925926</v>
      </c>
      <c r="Q90" s="18"/>
      <c r="R90" s="18"/>
      <c r="S90" s="18"/>
      <c r="T90" s="18"/>
      <c r="U90" s="18"/>
      <c r="V90" s="18"/>
    </row>
    <row r="91" spans="1:22" s="5" customFormat="1" ht="22.5" customHeight="1">
      <c r="A91" s="105"/>
      <c r="B91" s="13" t="s">
        <v>88</v>
      </c>
      <c r="C91" s="11" t="s">
        <v>26</v>
      </c>
      <c r="D91" s="27">
        <f>'[1]Pormedio Mensual '!C81</f>
        <v>3833.3333333333335</v>
      </c>
      <c r="E91" s="27">
        <f>'[1]Pormedio Mensual '!D81</f>
        <v>3833.3333333333335</v>
      </c>
      <c r="F91" s="27">
        <f>'[1]Pormedio Mensual '!E81</f>
        <v>3941.6666666666665</v>
      </c>
      <c r="G91" s="27">
        <f>'[1]Pormedio Mensual '!F81</f>
        <v>3826.6666666666665</v>
      </c>
      <c r="H91" s="27">
        <f>'[1]Pormedio Mensual '!G81</f>
        <v>3675</v>
      </c>
      <c r="I91" s="27">
        <f>'[1]Pormedio Mensual '!H81</f>
        <v>3850</v>
      </c>
      <c r="J91" s="27">
        <f>'[1]Pormedio Mensual '!I81</f>
        <v>4016.6666666666665</v>
      </c>
      <c r="K91" s="27">
        <f>'[1]Pormedio Mensual '!J81</f>
        <v>4000</v>
      </c>
      <c r="L91" s="27">
        <f>'[1]Pormedio Mensual '!K81</f>
        <v>4000</v>
      </c>
      <c r="M91" s="27">
        <f>'[1]Pormedio Mensual '!L81</f>
        <v>4133.333333333333</v>
      </c>
      <c r="N91" s="27">
        <f>'[1]Pormedio Mensual '!M81</f>
        <v>3250</v>
      </c>
      <c r="O91" s="27">
        <f>'[1]Pormedio Mensual '!N81</f>
        <v>1500</v>
      </c>
      <c r="P91" s="77">
        <f t="shared" si="7"/>
        <v>3655.0000000000005</v>
      </c>
      <c r="Q91" s="18"/>
      <c r="R91" s="18"/>
      <c r="S91" s="18"/>
      <c r="T91" s="18"/>
      <c r="U91" s="18"/>
      <c r="V91" s="18"/>
    </row>
    <row r="92" spans="1:22" s="5" customFormat="1" ht="22.5" customHeight="1">
      <c r="A92" s="105"/>
      <c r="B92" s="13" t="s">
        <v>89</v>
      </c>
      <c r="C92" s="11" t="s">
        <v>26</v>
      </c>
      <c r="D92" s="27">
        <f>'[1]Pormedio Mensual '!C82</f>
        <v>6550</v>
      </c>
      <c r="E92" s="27">
        <f>'[1]Pormedio Mensual '!D82</f>
        <v>6781.25</v>
      </c>
      <c r="F92" s="27">
        <f>'[1]Pormedio Mensual '!E82</f>
        <v>6912.5</v>
      </c>
      <c r="G92" s="27">
        <f>'[1]Pormedio Mensual '!F82</f>
        <v>6740</v>
      </c>
      <c r="H92" s="27">
        <f>'[1]Pormedio Mensual '!G82</f>
        <v>6512.5</v>
      </c>
      <c r="I92" s="27">
        <f>'[1]Pormedio Mensual '!H82</f>
        <v>6618.75</v>
      </c>
      <c r="J92" s="27">
        <f>'[1]Pormedio Mensual '!I82</f>
        <v>6550</v>
      </c>
      <c r="K92" s="27">
        <f>'[1]Pormedio Mensual '!J82</f>
        <v>6166.666666666667</v>
      </c>
      <c r="L92" s="27">
        <f>'[1]Pormedio Mensual '!K82</f>
        <v>6166.666666666667</v>
      </c>
      <c r="M92" s="27">
        <f>'[1]Pormedio Mensual '!L82</f>
        <v>6144.4444444444443</v>
      </c>
      <c r="N92" s="27">
        <f>'[1]Pormedio Mensual '!M82</f>
        <v>6979.166666666667</v>
      </c>
      <c r="O92" s="27">
        <f>'[1]Pormedio Mensual '!N82</f>
        <v>7472.2222222222226</v>
      </c>
      <c r="P92" s="77">
        <f t="shared" si="7"/>
        <v>6632.8472222222217</v>
      </c>
      <c r="Q92" s="18"/>
      <c r="R92" s="18"/>
      <c r="S92" s="18"/>
      <c r="T92" s="18"/>
      <c r="U92" s="18"/>
      <c r="V92" s="18"/>
    </row>
    <row r="93" spans="1:22" s="5" customFormat="1" ht="22.5" customHeight="1">
      <c r="A93" s="105"/>
      <c r="B93" s="13" t="s">
        <v>90</v>
      </c>
      <c r="C93" s="11" t="s">
        <v>26</v>
      </c>
      <c r="D93" s="27">
        <f>'[1]Pormedio Mensual '!C83</f>
        <v>4925</v>
      </c>
      <c r="E93" s="27">
        <f>'[1]Pormedio Mensual '!D83</f>
        <v>5333.3333333333339</v>
      </c>
      <c r="F93" s="27">
        <f>'[1]Pormedio Mensual '!E83</f>
        <v>4968.75</v>
      </c>
      <c r="G93" s="27">
        <f>'[1]Pormedio Mensual '!F83</f>
        <v>5600</v>
      </c>
      <c r="H93" s="27">
        <f>'[1]Pormedio Mensual '!G83</f>
        <v>5031.25</v>
      </c>
      <c r="I93" s="27">
        <f>'[1]Pormedio Mensual '!H83</f>
        <v>5031.25</v>
      </c>
      <c r="J93" s="27">
        <f>'[1]Pormedio Mensual '!I83</f>
        <v>5068.75</v>
      </c>
      <c r="K93" s="27">
        <f>'[1]Pormedio Mensual '!J83</f>
        <v>4708.333333333333</v>
      </c>
      <c r="L93" s="27">
        <f>'[1]Pormedio Mensual '!K83</f>
        <v>4791.666666666667</v>
      </c>
      <c r="M93" s="27">
        <f>'[1]Pormedio Mensual '!L83</f>
        <v>4797.2222222222226</v>
      </c>
      <c r="N93" s="27">
        <f>'[1]Pormedio Mensual '!M83</f>
        <v>4640.625</v>
      </c>
      <c r="O93" s="27">
        <f>'[1]Pormedio Mensual '!N83</f>
        <v>5291.666666666667</v>
      </c>
      <c r="P93" s="77">
        <f t="shared" si="7"/>
        <v>5015.6539351851852</v>
      </c>
      <c r="Q93" s="18"/>
      <c r="R93" s="18"/>
      <c r="S93" s="18"/>
      <c r="T93" s="18"/>
      <c r="U93" s="18"/>
      <c r="V93" s="18"/>
    </row>
    <row r="94" spans="1:22" s="5" customFormat="1" ht="22.5" customHeight="1">
      <c r="A94" s="106"/>
      <c r="B94" s="13" t="s">
        <v>91</v>
      </c>
      <c r="C94" s="11" t="s">
        <v>26</v>
      </c>
      <c r="D94" s="27">
        <f>'[1]Pormedio Mensual '!C84</f>
        <v>3587.5</v>
      </c>
      <c r="E94" s="27">
        <f>'[1]Pormedio Mensual '!D84</f>
        <v>3754.166666666667</v>
      </c>
      <c r="F94" s="27">
        <f>'[1]Pormedio Mensual '!E84</f>
        <v>3393.75</v>
      </c>
      <c r="G94" s="27">
        <f>'[1]Pormedio Mensual '!F84</f>
        <v>3697.5</v>
      </c>
      <c r="H94" s="27">
        <f>'[1]Pormedio Mensual '!G84</f>
        <v>3616.666666666667</v>
      </c>
      <c r="I94" s="27">
        <f>'[1]Pormedio Mensual '!H84</f>
        <v>3791.666666666667</v>
      </c>
      <c r="J94" s="27">
        <f>'[1]Pormedio Mensual '!I84</f>
        <v>3541.666666666667</v>
      </c>
      <c r="K94" s="27">
        <f>'[1]Pormedio Mensual '!J84</f>
        <v>3297.2222222222226</v>
      </c>
      <c r="L94" s="27">
        <f>'[1]Pormedio Mensual '!K84</f>
        <v>3422.2222222222226</v>
      </c>
      <c r="M94" s="27">
        <f>'[1]Pormedio Mensual '!L84</f>
        <v>3511.1111111111109</v>
      </c>
      <c r="N94" s="27">
        <f>'[1]Pormedio Mensual '!M84</f>
        <v>2761.4583333333339</v>
      </c>
      <c r="O94" s="27">
        <f>'[1]Pormedio Mensual '!N84</f>
        <v>2436.1111111111109</v>
      </c>
      <c r="P94" s="77">
        <f t="shared" si="7"/>
        <v>3400.9201388888891</v>
      </c>
      <c r="Q94" s="18"/>
      <c r="R94" s="18"/>
      <c r="S94" s="18"/>
      <c r="T94" s="18"/>
      <c r="U94" s="18"/>
      <c r="V94" s="18"/>
    </row>
    <row r="95" spans="1:22" s="5" customFormat="1" ht="22.5" customHeight="1">
      <c r="A95" s="1"/>
      <c r="B95" s="13" t="s">
        <v>92</v>
      </c>
      <c r="C95" s="11" t="s">
        <v>26</v>
      </c>
      <c r="D95" s="27">
        <f>'[1]Pormedio Mensual '!C85</f>
        <v>378.20512820512823</v>
      </c>
      <c r="E95" s="27">
        <f>'[1]Pormedio Mensual '!D85</f>
        <v>378.20512820512823</v>
      </c>
      <c r="F95" s="27">
        <f>'[1]Pormedio Mensual '!E85</f>
        <v>378.20512820512823</v>
      </c>
      <c r="G95" s="27">
        <f>'[1]Pormedio Mensual '!F85</f>
        <v>429.87179487179486</v>
      </c>
      <c r="H95" s="27">
        <f>'[1]Pormedio Mensual '!G85</f>
        <v>413.62179487179492</v>
      </c>
      <c r="I95" s="27">
        <f>'[1]Pormedio Mensual '!H85</f>
        <v>333.33333333333331</v>
      </c>
      <c r="J95" s="27">
        <f>'[1]Pormedio Mensual '!I85</f>
        <v>304.48717948717945</v>
      </c>
      <c r="K95" s="27">
        <f>'[1]Pormedio Mensual '!J85</f>
        <v>308.33333333333337</v>
      </c>
      <c r="L95" s="27">
        <f>'[1]Pormedio Mensual '!K85</f>
        <v>325.25252525252523</v>
      </c>
      <c r="M95" s="27">
        <f>'[1]Pormedio Mensual '!L85</f>
        <v>345.25252525252523</v>
      </c>
      <c r="N95" s="27">
        <f>'[1]Pormedio Mensual '!M85</f>
        <v>360.60606060606062</v>
      </c>
      <c r="O95" s="27">
        <f>'[1]Pormedio Mensual '!N85</f>
        <v>425.25252525252523</v>
      </c>
      <c r="P95" s="77">
        <f t="shared" si="7"/>
        <v>365.05220473970479</v>
      </c>
      <c r="Q95" s="18"/>
      <c r="R95" s="18"/>
      <c r="S95" s="18"/>
      <c r="T95" s="18"/>
      <c r="U95" s="18"/>
      <c r="V95" s="18"/>
    </row>
    <row r="96" spans="1:22" s="5" customFormat="1" ht="22.5" customHeight="1">
      <c r="A96" s="89" t="s">
        <v>93</v>
      </c>
      <c r="B96" s="13" t="s">
        <v>94</v>
      </c>
      <c r="C96" s="11" t="s">
        <v>26</v>
      </c>
      <c r="D96" s="27">
        <f>'[1]Pormedio Mensual '!C86</f>
        <v>611.55555555555554</v>
      </c>
      <c r="E96" s="27">
        <f>'[1]Pormedio Mensual '!D86</f>
        <v>620.16666666666663</v>
      </c>
      <c r="F96" s="27">
        <f>'[1]Pormedio Mensual '!E86</f>
        <v>620.66666666666663</v>
      </c>
      <c r="G96" s="27">
        <f>'[1]Pormedio Mensual '!F86</f>
        <v>442.22222222222223</v>
      </c>
      <c r="H96" s="27">
        <f>'[1]Pormedio Mensual '!G86</f>
        <v>443.88888888888891</v>
      </c>
      <c r="I96" s="27">
        <f>'[1]Pormedio Mensual '!H86</f>
        <v>296.9444444444444</v>
      </c>
      <c r="J96" s="27">
        <f>'[1]Pormedio Mensual '!I86</f>
        <v>456.83333333333331</v>
      </c>
      <c r="K96" s="27">
        <f>'[1]Pormedio Mensual '!J86</f>
        <v>305.83333333333331</v>
      </c>
      <c r="L96" s="27">
        <f>'[1]Pormedio Mensual '!K86</f>
        <v>286.9444444444444</v>
      </c>
      <c r="M96" s="27">
        <f>'[1]Pormedio Mensual '!L86</f>
        <v>309.66666666666669</v>
      </c>
      <c r="N96" s="27">
        <f>'[1]Pormedio Mensual '!M86</f>
        <v>482.92666666666673</v>
      </c>
      <c r="O96" s="27">
        <f>'[1]Pormedio Mensual '!N86</f>
        <v>532.41666666666674</v>
      </c>
      <c r="P96" s="77">
        <f t="shared" si="7"/>
        <v>450.83879629629632</v>
      </c>
      <c r="Q96" s="18"/>
      <c r="R96" s="18"/>
      <c r="S96" s="18"/>
      <c r="T96" s="18"/>
      <c r="U96" s="18"/>
      <c r="V96" s="18"/>
    </row>
    <row r="97" spans="1:16" s="5" customFormat="1" ht="22.5" customHeight="1">
      <c r="A97" s="88"/>
      <c r="B97" s="13" t="s">
        <v>95</v>
      </c>
      <c r="C97" s="11" t="s">
        <v>26</v>
      </c>
      <c r="D97" s="27">
        <f>'[1]Pormedio Mensual '!C87</f>
        <v>949.91666666666663</v>
      </c>
      <c r="E97" s="27">
        <f>'[1]Pormedio Mensual '!D87</f>
        <v>1343.75</v>
      </c>
      <c r="F97" s="27">
        <f>'[1]Pormedio Mensual '!E87</f>
        <v>1356.25</v>
      </c>
      <c r="G97" s="27">
        <f>'[1]Pormedio Mensual '!F87</f>
        <v>1136.25</v>
      </c>
      <c r="H97" s="27">
        <f>'[1]Pormedio Mensual '!G87</f>
        <v>985.55555555555554</v>
      </c>
      <c r="I97" s="27">
        <f>'[1]Pormedio Mensual '!H87</f>
        <v>820.3125</v>
      </c>
      <c r="J97" s="27">
        <f>'[1]Pormedio Mensual '!I87</f>
        <v>763</v>
      </c>
      <c r="K97" s="27">
        <f>'[1]Pormedio Mensual '!J87</f>
        <v>466.66666666666669</v>
      </c>
      <c r="L97" s="27">
        <f>'[1]Pormedio Mensual '!K87</f>
        <v>542.91666666666663</v>
      </c>
      <c r="M97" s="27">
        <f>'[1]Pormedio Mensual '!L87</f>
        <v>545</v>
      </c>
      <c r="N97" s="27">
        <f>'[1]Pormedio Mensual '!M87</f>
        <v>641.25</v>
      </c>
      <c r="O97" s="27">
        <f>'[1]Pormedio Mensual '!N87</f>
        <v>765.56166666666672</v>
      </c>
      <c r="P97" s="77">
        <f t="shared" si="7"/>
        <v>859.70247685185177</v>
      </c>
    </row>
    <row r="98" spans="1:16" s="5" customFormat="1" ht="22.5" customHeight="1">
      <c r="A98" s="89" t="s">
        <v>96</v>
      </c>
      <c r="B98" s="13" t="s">
        <v>97</v>
      </c>
      <c r="C98" s="11" t="s">
        <v>26</v>
      </c>
      <c r="D98" s="27">
        <f>'[1]Pormedio Mensual '!C88</f>
        <v>6030</v>
      </c>
      <c r="E98" s="27">
        <f>'[1]Pormedio Mensual '!D88</f>
        <v>5720.833333333333</v>
      </c>
      <c r="F98" s="27">
        <f>'[1]Pormedio Mensual '!E88</f>
        <v>5679.166666666667</v>
      </c>
      <c r="G98" s="27">
        <f>'[1]Pormedio Mensual '!F88</f>
        <v>5990</v>
      </c>
      <c r="H98" s="27">
        <f>'[1]Pormedio Mensual '!G88</f>
        <v>6400</v>
      </c>
      <c r="I98" s="27">
        <f>'[1]Pormedio Mensual '!H88</f>
        <v>6425</v>
      </c>
      <c r="J98" s="27">
        <f>'[1]Pormedio Mensual '!I88</f>
        <v>6135</v>
      </c>
      <c r="K98" s="27">
        <f>'[1]Pormedio Mensual '!J88</f>
        <v>6212.5</v>
      </c>
      <c r="L98" s="27">
        <f>'[1]Pormedio Mensual '!K88</f>
        <v>6368.75</v>
      </c>
      <c r="M98" s="27">
        <f>'[1]Pormedio Mensual '!L88</f>
        <v>6143.75</v>
      </c>
      <c r="N98" s="27">
        <f>'[1]Pormedio Mensual '!M88</f>
        <v>7105</v>
      </c>
      <c r="O98" s="27">
        <f>'[1]Pormedio Mensual '!N88</f>
        <v>6575</v>
      </c>
      <c r="P98" s="77">
        <f t="shared" si="7"/>
        <v>6232.083333333333</v>
      </c>
    </row>
    <row r="99" spans="1:16" s="5" customFormat="1" ht="22.5" customHeight="1">
      <c r="A99" s="88"/>
      <c r="B99" s="13" t="s">
        <v>98</v>
      </c>
      <c r="C99" s="11" t="s">
        <v>26</v>
      </c>
      <c r="D99" s="27">
        <f>'[1]Pormedio Mensual '!C89</f>
        <v>4208.333333333333</v>
      </c>
      <c r="E99" s="27">
        <f>'[1]Pormedio Mensual '!D89</f>
        <v>3625</v>
      </c>
      <c r="F99" s="27">
        <f>'[1]Pormedio Mensual '!E89</f>
        <v>3625</v>
      </c>
      <c r="G99" s="27">
        <f>'[1]Pormedio Mensual '!F89</f>
        <v>4833.333333333333</v>
      </c>
      <c r="H99" s="27">
        <f>'[1]Pormedio Mensual '!G89</f>
        <v>4833.333333333333</v>
      </c>
      <c r="I99" s="27">
        <f>'[1]Pormedio Mensual '!H89</f>
        <v>4833.333333333333</v>
      </c>
      <c r="J99" s="27">
        <f>'[1]Pormedio Mensual '!I89</f>
        <v>4866.666666666667</v>
      </c>
      <c r="K99" s="27">
        <f>'[1]Pormedio Mensual '!J89</f>
        <v>4750</v>
      </c>
      <c r="L99" s="27">
        <f>'[1]Pormedio Mensual '!K89</f>
        <v>5000</v>
      </c>
      <c r="M99" s="27">
        <f>'[1]Pormedio Mensual '!L89</f>
        <v>5300</v>
      </c>
      <c r="N99" s="27">
        <f>'[1]Pormedio Mensual '!M89</f>
        <v>5000</v>
      </c>
      <c r="O99" s="27">
        <f>'[1]Pormedio Mensual '!N89</f>
        <v>5679.1666666666661</v>
      </c>
      <c r="P99" s="77">
        <f t="shared" si="7"/>
        <v>4712.8472222222217</v>
      </c>
    </row>
    <row r="100" spans="1:16" s="5" customFormat="1" ht="22.5" customHeight="1">
      <c r="A100" s="89" t="s">
        <v>99</v>
      </c>
      <c r="B100" s="13" t="s">
        <v>100</v>
      </c>
      <c r="C100" s="11" t="s">
        <v>5</v>
      </c>
      <c r="D100" s="27">
        <f>'[1]Pormedio Mensual '!C90</f>
        <v>7633.333333333333</v>
      </c>
      <c r="E100" s="27">
        <f>'[1]Pormedio Mensual '!D90</f>
        <v>8708.3333333333339</v>
      </c>
      <c r="F100" s="27">
        <f>'[1]Pormedio Mensual '!E90</f>
        <v>9150</v>
      </c>
      <c r="G100" s="27">
        <f>'[1]Pormedio Mensual '!F90</f>
        <v>12450</v>
      </c>
      <c r="H100" s="27">
        <f>'[1]Pormedio Mensual '!G90</f>
        <v>16666.666666666668</v>
      </c>
      <c r="I100" s="27">
        <f>'[1]Pormedio Mensual '!H90</f>
        <v>13250</v>
      </c>
      <c r="J100" s="27">
        <f>'[1]Pormedio Mensual '!I90</f>
        <v>11937.5</v>
      </c>
      <c r="K100" s="27">
        <f>'[1]Pormedio Mensual '!J90</f>
        <v>9416.6666666666661</v>
      </c>
      <c r="L100" s="27">
        <f>'[1]Pormedio Mensual '!K90</f>
        <v>7666.666666666667</v>
      </c>
      <c r="M100" s="27">
        <f>'[1]Pormedio Mensual '!L90</f>
        <v>7612.5</v>
      </c>
      <c r="N100" s="27">
        <f>'[1]Pormedio Mensual '!M90</f>
        <v>7450</v>
      </c>
      <c r="O100" s="27">
        <f>'[1]Pormedio Mensual '!N90</f>
        <v>7160</v>
      </c>
      <c r="P100" s="77">
        <f t="shared" si="7"/>
        <v>9925.1388888888905</v>
      </c>
    </row>
    <row r="101" spans="1:16" s="5" customFormat="1" ht="20.25" customHeight="1">
      <c r="A101" s="88"/>
      <c r="B101" s="13" t="s">
        <v>101</v>
      </c>
      <c r="C101" s="11" t="s">
        <v>5</v>
      </c>
      <c r="D101" s="27">
        <f>'[1]Pormedio Mensual '!C91</f>
        <v>8200</v>
      </c>
      <c r="E101" s="27">
        <f>'[1]Pormedio Mensual '!D91</f>
        <v>6975</v>
      </c>
      <c r="F101" s="27">
        <f>'[1]Pormedio Mensual '!E91</f>
        <v>17166.666666666668</v>
      </c>
      <c r="G101" s="27">
        <f>'[1]Pormedio Mensual '!F91</f>
        <v>15800</v>
      </c>
      <c r="H101" s="27">
        <f>'[1]Pormedio Mensual '!G91</f>
        <v>15500</v>
      </c>
      <c r="I101" s="27">
        <f>'[1]Pormedio Mensual '!H91</f>
        <v>12500</v>
      </c>
      <c r="J101" s="27">
        <f>'[1]Pormedio Mensual '!I91</f>
        <v>1075</v>
      </c>
      <c r="K101" s="27">
        <f>'[1]Pormedio Mensual '!J91</f>
        <v>0</v>
      </c>
      <c r="L101" s="27">
        <f>'[1]Pormedio Mensual '!K91</f>
        <v>0</v>
      </c>
      <c r="M101" s="27">
        <f>'[1]Pormedio Mensual '!L91</f>
        <v>0</v>
      </c>
      <c r="N101" s="27">
        <f>'[1]Pormedio Mensual '!M91</f>
        <v>8750</v>
      </c>
      <c r="O101" s="27">
        <f>'[1]Pormedio Mensual '!N91</f>
        <v>11066.666666666666</v>
      </c>
      <c r="P101" s="77">
        <f t="shared" si="7"/>
        <v>10781.481481481482</v>
      </c>
    </row>
    <row r="102" spans="1:16" s="5" customFormat="1" ht="22.5" customHeight="1">
      <c r="A102" s="89" t="s">
        <v>102</v>
      </c>
      <c r="B102" s="13" t="s">
        <v>103</v>
      </c>
      <c r="C102" s="11" t="s">
        <v>26</v>
      </c>
      <c r="D102" s="27">
        <f>'[1]Pormedio Mensual '!C92</f>
        <v>8520</v>
      </c>
      <c r="E102" s="27">
        <f>'[1]Pormedio Mensual '!D92</f>
        <v>8325</v>
      </c>
      <c r="F102" s="27">
        <f>'[1]Pormedio Mensual '!E92</f>
        <v>8450</v>
      </c>
      <c r="G102" s="27">
        <f>'[1]Pormedio Mensual '!F92</f>
        <v>7400</v>
      </c>
      <c r="H102" s="27">
        <f>'[1]Pormedio Mensual '!G92</f>
        <v>6812.5</v>
      </c>
      <c r="I102" s="27">
        <f>'[1]Pormedio Mensual '!H92</f>
        <v>7187.5</v>
      </c>
      <c r="J102" s="27">
        <f>'[1]Pormedio Mensual '!I92</f>
        <v>6750</v>
      </c>
      <c r="K102" s="27">
        <f>'[1]Pormedio Mensual '!J92</f>
        <v>6333.333333333333</v>
      </c>
      <c r="L102" s="27">
        <f>'[1]Pormedio Mensual '!K92</f>
        <v>6958.333333333333</v>
      </c>
      <c r="M102" s="27">
        <f>'[1]Pormedio Mensual '!L92</f>
        <v>7316.666666666667</v>
      </c>
      <c r="N102" s="27">
        <f>'[1]Pormedio Mensual '!M92</f>
        <v>7631.25</v>
      </c>
      <c r="O102" s="27">
        <f>'[1]Pormedio Mensual '!N92</f>
        <v>5582.5</v>
      </c>
      <c r="P102" s="77">
        <f t="shared" si="7"/>
        <v>7272.2569444444453</v>
      </c>
    </row>
    <row r="103" spans="1:16" s="5" customFormat="1" ht="22.5" customHeight="1">
      <c r="A103" s="88"/>
      <c r="B103" s="13" t="s">
        <v>104</v>
      </c>
      <c r="C103" s="11" t="s">
        <v>26</v>
      </c>
      <c r="D103" s="27">
        <f>'[1]Pormedio Mensual '!C93</f>
        <v>7100</v>
      </c>
      <c r="E103" s="27">
        <f>'[1]Pormedio Mensual '!D93</f>
        <v>7200</v>
      </c>
      <c r="F103" s="27">
        <f>'[1]Pormedio Mensual '!E93</f>
        <v>7200</v>
      </c>
      <c r="G103" s="27">
        <f>'[1]Pormedio Mensual '!F93</f>
        <v>8050</v>
      </c>
      <c r="H103" s="27">
        <f>'[1]Pormedio Mensual '!G93</f>
        <v>7333.333333333333</v>
      </c>
      <c r="I103" s="27">
        <f>'[1]Pormedio Mensual '!H93</f>
        <v>7000</v>
      </c>
      <c r="J103" s="27">
        <f>'[1]Pormedio Mensual '!I93</f>
        <v>6933.333333333333</v>
      </c>
      <c r="K103" s="27">
        <f>'[1]Pormedio Mensual '!J93</f>
        <v>6000</v>
      </c>
      <c r="L103" s="27">
        <f>'[1]Pormedio Mensual '!K93</f>
        <v>6000</v>
      </c>
      <c r="M103" s="27">
        <f>'[1]Pormedio Mensual '!L93</f>
        <v>6000</v>
      </c>
      <c r="N103" s="27">
        <f>'[1]Pormedio Mensual '!M93</f>
        <v>5500</v>
      </c>
      <c r="O103" s="27">
        <f>'[1]Pormedio Mensual '!N93</f>
        <v>6441.666666666667</v>
      </c>
      <c r="P103" s="77">
        <f t="shared" si="7"/>
        <v>6729.8611111111122</v>
      </c>
    </row>
    <row r="104" spans="1:16" s="5" customFormat="1" ht="22.5" customHeight="1">
      <c r="A104" s="21"/>
      <c r="B104" s="13" t="s">
        <v>137</v>
      </c>
      <c r="C104" s="11" t="s">
        <v>26</v>
      </c>
      <c r="D104" s="43">
        <f>'[1]Pormedio Mensual '!C94</f>
        <v>1500</v>
      </c>
      <c r="E104" s="43">
        <f>'[1]Pormedio Mensual '!D94</f>
        <v>1500</v>
      </c>
      <c r="F104" s="43">
        <f>'[1]Pormedio Mensual '!E94</f>
        <v>1500</v>
      </c>
      <c r="G104" s="43">
        <f>'[1]Pormedio Mensual '!F94</f>
        <v>1500</v>
      </c>
      <c r="H104" s="43">
        <f>'[1]Pormedio Mensual '!G94</f>
        <v>0</v>
      </c>
      <c r="I104" s="43">
        <f>'[1]Pormedio Mensual '!H94</f>
        <v>1500</v>
      </c>
      <c r="J104" s="43">
        <f>'[1]Pormedio Mensual '!I94</f>
        <v>1500</v>
      </c>
      <c r="K104" s="43">
        <f>'[1]Pormedio Mensual '!J94</f>
        <v>0</v>
      </c>
      <c r="L104" s="43">
        <f>'[1]Pormedio Mensual '!K94</f>
        <v>0</v>
      </c>
      <c r="M104" s="43">
        <f>'[1]Pormedio Mensual '!L94</f>
        <v>0</v>
      </c>
      <c r="N104" s="43">
        <f>'[1]Pormedio Mensual '!M94</f>
        <v>0</v>
      </c>
      <c r="O104" s="43">
        <f>'[1]Pormedio Mensual '!N94</f>
        <v>1500</v>
      </c>
      <c r="P104" s="77">
        <f t="shared" si="7"/>
        <v>1500</v>
      </c>
    </row>
    <row r="105" spans="1:16" s="5" customFormat="1" ht="27.75" customHeight="1">
      <c r="A105" s="1"/>
      <c r="B105" s="23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39"/>
    </row>
    <row r="106" spans="1:16" s="5" customFormat="1" ht="39.950000000000003" customHeight="1" thickBot="1">
      <c r="A106" s="1"/>
      <c r="B106" s="113" t="str">
        <f t="shared" ref="B106" si="8">$B$2</f>
        <v>Precios Promedios Mensual en Regionales Agropecuarias a Nivel Mayorista, enero-diciembre 2025 (En RD$)</v>
      </c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</row>
    <row r="107" spans="1:16" s="68" customFormat="1" ht="27.95" customHeight="1" thickBot="1">
      <c r="A107" s="114" t="s">
        <v>0</v>
      </c>
      <c r="B107" s="115"/>
      <c r="C107" s="116" t="s">
        <v>1</v>
      </c>
      <c r="D107" s="118" t="s">
        <v>126</v>
      </c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9" t="s">
        <v>131</v>
      </c>
    </row>
    <row r="108" spans="1:16" s="68" customFormat="1" ht="27.95" customHeight="1">
      <c r="A108" s="114"/>
      <c r="B108" s="115"/>
      <c r="C108" s="117"/>
      <c r="D108" s="72" t="s">
        <v>2</v>
      </c>
      <c r="E108" s="72" t="s">
        <v>3</v>
      </c>
      <c r="F108" s="72" t="s">
        <v>4</v>
      </c>
      <c r="G108" s="72" t="s">
        <v>134</v>
      </c>
      <c r="H108" s="72" t="s">
        <v>138</v>
      </c>
      <c r="I108" s="72" t="s">
        <v>139</v>
      </c>
      <c r="J108" s="72" t="s">
        <v>140</v>
      </c>
      <c r="K108" s="73" t="s">
        <v>144</v>
      </c>
      <c r="L108" s="73" t="s">
        <v>145</v>
      </c>
      <c r="M108" s="73" t="s">
        <v>146</v>
      </c>
      <c r="N108" s="73" t="s">
        <v>149</v>
      </c>
      <c r="O108" s="73" t="s">
        <v>154</v>
      </c>
      <c r="P108" s="120"/>
    </row>
    <row r="109" spans="1:16" s="5" customFormat="1" ht="22.5" customHeight="1">
      <c r="A109" s="22"/>
      <c r="B109" s="30" t="s">
        <v>105</v>
      </c>
      <c r="C109" s="11" t="s">
        <v>26</v>
      </c>
      <c r="D109" s="12">
        <f>'[1]Pormedio Mensual '!C95</f>
        <v>3250</v>
      </c>
      <c r="E109" s="12">
        <f>'[1]Pormedio Mensual '!D95</f>
        <v>2566.6666666666665</v>
      </c>
      <c r="F109" s="12">
        <f>'[1]Pormedio Mensual '!E95</f>
        <v>3250</v>
      </c>
      <c r="G109" s="12">
        <f>'[1]Pormedio Mensual '!F95</f>
        <v>2000</v>
      </c>
      <c r="H109" s="12">
        <f>'[1]Pormedio Mensual '!G95</f>
        <v>3000</v>
      </c>
      <c r="I109" s="12">
        <f>'[1]Pormedio Mensual '!H95</f>
        <v>3000</v>
      </c>
      <c r="J109" s="12">
        <f>'[1]Pormedio Mensual '!I95</f>
        <v>2240</v>
      </c>
      <c r="K109" s="12">
        <f>'[1]Pormedio Mensual '!J95</f>
        <v>0</v>
      </c>
      <c r="L109" s="12">
        <f>'[1]Pormedio Mensual '!K95</f>
        <v>0</v>
      </c>
      <c r="M109" s="12">
        <f>'[1]Pormedio Mensual '!L95</f>
        <v>0</v>
      </c>
      <c r="N109" s="12">
        <f>'[1]Pormedio Mensual '!M95</f>
        <v>0</v>
      </c>
      <c r="O109" s="12">
        <f>'[1]Pormedio Mensual '!N95</f>
        <v>2766.666666666667</v>
      </c>
      <c r="P109" s="77">
        <f t="shared" ref="P109:P126" si="9">AVERAGEIF(D109:O109,"&gt;0")</f>
        <v>2759.1666666666665</v>
      </c>
    </row>
    <row r="110" spans="1:16" s="5" customFormat="1" ht="22.5" customHeight="1">
      <c r="A110" s="31"/>
      <c r="B110" s="30" t="s">
        <v>106</v>
      </c>
      <c r="C110" s="11" t="s">
        <v>26</v>
      </c>
      <c r="D110" s="12">
        <f>'[1]Pormedio Mensual '!C96</f>
        <v>1318</v>
      </c>
      <c r="E110" s="12">
        <f>'[1]Pormedio Mensual '!D96</f>
        <v>1400</v>
      </c>
      <c r="F110" s="12">
        <f>'[1]Pormedio Mensual '!E96</f>
        <v>2315.625</v>
      </c>
      <c r="G110" s="12">
        <f>'[1]Pormedio Mensual '!F96</f>
        <v>1415</v>
      </c>
      <c r="H110" s="12">
        <f>'[1]Pormedio Mensual '!G96</f>
        <v>1345</v>
      </c>
      <c r="I110" s="12">
        <f>'[1]Pormedio Mensual '!H96</f>
        <v>1343.75</v>
      </c>
      <c r="J110" s="12">
        <f>'[1]Pormedio Mensual '!I96</f>
        <v>2027.1666666666665</v>
      </c>
      <c r="K110" s="12">
        <f>'[1]Pormedio Mensual '!J96</f>
        <v>1528.75</v>
      </c>
      <c r="L110" s="12">
        <f>'[1]Pormedio Mensual '!K96</f>
        <v>1316.6666666666667</v>
      </c>
      <c r="M110" s="12">
        <f>'[1]Pormedio Mensual '!L96</f>
        <v>1365</v>
      </c>
      <c r="N110" s="12">
        <f>'[1]Pormedio Mensual '!M96</f>
        <v>1265.625</v>
      </c>
      <c r="O110" s="12">
        <f>'[1]Pormedio Mensual '!N96</f>
        <v>1314.25</v>
      </c>
      <c r="P110" s="77">
        <f t="shared" si="9"/>
        <v>1496.2361111111111</v>
      </c>
    </row>
    <row r="111" spans="1:16" s="5" customFormat="1" ht="22.5" customHeight="1">
      <c r="A111" s="32"/>
      <c r="B111" s="30" t="s">
        <v>107</v>
      </c>
      <c r="C111" s="11" t="s">
        <v>108</v>
      </c>
      <c r="D111" s="12">
        <f>'[1]Pormedio Mensual '!C97</f>
        <v>3260</v>
      </c>
      <c r="E111" s="12">
        <f>'[1]Pormedio Mensual '!D97</f>
        <v>3200</v>
      </c>
      <c r="F111" s="12">
        <f>'[1]Pormedio Mensual '!E97</f>
        <v>3166.6666666666665</v>
      </c>
      <c r="G111" s="12">
        <f>'[1]Pormedio Mensual '!F97</f>
        <v>4100</v>
      </c>
      <c r="H111" s="12">
        <f>'[1]Pormedio Mensual '!G97</f>
        <v>4250</v>
      </c>
      <c r="I111" s="12">
        <f>'[1]Pormedio Mensual '!H97</f>
        <v>4812.5</v>
      </c>
      <c r="J111" s="12">
        <f>'[1]Pormedio Mensual '!I97</f>
        <v>3800</v>
      </c>
      <c r="K111" s="12">
        <f>'[1]Pormedio Mensual '!J97</f>
        <v>5500</v>
      </c>
      <c r="L111" s="12">
        <f>'[1]Pormedio Mensual '!K97</f>
        <v>4333.333333333333</v>
      </c>
      <c r="M111" s="12">
        <f>'[1]Pormedio Mensual '!L97</f>
        <v>4500</v>
      </c>
      <c r="N111" s="12">
        <f>'[1]Pormedio Mensual '!M97</f>
        <v>5000</v>
      </c>
      <c r="O111" s="12">
        <f>'[1]Pormedio Mensual '!N97</f>
        <v>0</v>
      </c>
      <c r="P111" s="77">
        <f t="shared" si="9"/>
        <v>4174.772727272727</v>
      </c>
    </row>
    <row r="112" spans="1:16" s="5" customFormat="1" ht="25.5" customHeight="1">
      <c r="A112" s="87" t="s">
        <v>109</v>
      </c>
      <c r="B112" s="13" t="s">
        <v>110</v>
      </c>
      <c r="C112" s="11" t="s">
        <v>73</v>
      </c>
      <c r="D112" s="12">
        <f>'[1]Pormedio Mensual '!C98</f>
        <v>264.3</v>
      </c>
      <c r="E112" s="12">
        <f>'[1]Pormedio Mensual '!D98</f>
        <v>287.5</v>
      </c>
      <c r="F112" s="12">
        <f>'[1]Pormedio Mensual '!E98</f>
        <v>291.25</v>
      </c>
      <c r="G112" s="12">
        <f>'[1]Pormedio Mensual '!F98</f>
        <v>266.5</v>
      </c>
      <c r="H112" s="12">
        <f>'[1]Pormedio Mensual '!G98</f>
        <v>225</v>
      </c>
      <c r="I112" s="12">
        <f>'[1]Pormedio Mensual '!H98</f>
        <v>210</v>
      </c>
      <c r="J112" s="12">
        <f>'[1]Pormedio Mensual '!I98</f>
        <v>206.66666666666666</v>
      </c>
      <c r="K112" s="12">
        <f>'[1]Pormedio Mensual '!J98</f>
        <v>162.5</v>
      </c>
      <c r="L112" s="12">
        <f>'[1]Pormedio Mensual '!K98</f>
        <v>155</v>
      </c>
      <c r="M112" s="12">
        <f>'[1]Pormedio Mensual '!L98</f>
        <v>177.5</v>
      </c>
      <c r="N112" s="12">
        <f>'[1]Pormedio Mensual '!M98</f>
        <v>201.45833333333334</v>
      </c>
      <c r="O112" s="12">
        <f>'[1]Pormedio Mensual '!N98</f>
        <v>234.86111111111111</v>
      </c>
      <c r="P112" s="77">
        <f t="shared" si="9"/>
        <v>223.54467592592596</v>
      </c>
    </row>
    <row r="113" spans="1:16" s="5" customFormat="1" ht="23.25" customHeight="1">
      <c r="A113" s="87"/>
      <c r="B113" s="13" t="s">
        <v>111</v>
      </c>
      <c r="C113" s="11" t="s">
        <v>73</v>
      </c>
      <c r="D113" s="12">
        <f>'[1]Pormedio Mensual '!C99</f>
        <v>158.77333333333334</v>
      </c>
      <c r="E113" s="12">
        <f>'[1]Pormedio Mensual '!D99</f>
        <v>190</v>
      </c>
      <c r="F113" s="12">
        <f>'[1]Pormedio Mensual '!E99</f>
        <v>193</v>
      </c>
      <c r="G113" s="12">
        <f>'[1]Pormedio Mensual '!F99</f>
        <v>190.66666666666666</v>
      </c>
      <c r="H113" s="12">
        <f>'[1]Pormedio Mensual '!G99</f>
        <v>191.875</v>
      </c>
      <c r="I113" s="12">
        <f>'[1]Pormedio Mensual '!H99</f>
        <v>175</v>
      </c>
      <c r="J113" s="12">
        <f>'[1]Pormedio Mensual '!I99</f>
        <v>171.25</v>
      </c>
      <c r="K113" s="12">
        <f>'[1]Pormedio Mensual '!J99</f>
        <v>140</v>
      </c>
      <c r="L113" s="12">
        <f>'[1]Pormedio Mensual '!K99</f>
        <v>123.33333333333334</v>
      </c>
      <c r="M113" s="12">
        <f>'[1]Pormedio Mensual '!L99</f>
        <v>118</v>
      </c>
      <c r="N113" s="12">
        <f>'[1]Pormedio Mensual '!M99</f>
        <v>167.5</v>
      </c>
      <c r="O113" s="12">
        <f>'[1]Pormedio Mensual '!N99</f>
        <v>164.33333333333334</v>
      </c>
      <c r="P113" s="77">
        <f t="shared" si="9"/>
        <v>165.3109722222222</v>
      </c>
    </row>
    <row r="114" spans="1:16" s="5" customFormat="1" ht="20.25" customHeight="1">
      <c r="A114" s="87"/>
      <c r="B114" s="13" t="s">
        <v>112</v>
      </c>
      <c r="C114" s="11" t="s">
        <v>73</v>
      </c>
      <c r="D114" s="12">
        <f>'[1]Pormedio Mensual '!C100</f>
        <v>112</v>
      </c>
      <c r="E114" s="12">
        <f>'[1]Pormedio Mensual '!D100</f>
        <v>120</v>
      </c>
      <c r="F114" s="12">
        <f>'[1]Pormedio Mensual '!E100</f>
        <v>116.875</v>
      </c>
      <c r="G114" s="12">
        <f>'[1]Pormedio Mensual '!F100</f>
        <v>116</v>
      </c>
      <c r="H114" s="12">
        <f>'[1]Pormedio Mensual '!G100</f>
        <v>121.25</v>
      </c>
      <c r="I114" s="12">
        <f>'[1]Pormedio Mensual '!H100</f>
        <v>110</v>
      </c>
      <c r="J114" s="12">
        <f>'[1]Pormedio Mensual '!I100</f>
        <v>108.33333333333334</v>
      </c>
      <c r="K114" s="12">
        <f>'[1]Pormedio Mensual '!J100</f>
        <v>80</v>
      </c>
      <c r="L114" s="12">
        <f>'[1]Pormedio Mensual '!K100</f>
        <v>80</v>
      </c>
      <c r="M114" s="12">
        <f>'[1]Pormedio Mensual '!L100</f>
        <v>84</v>
      </c>
      <c r="N114" s="12">
        <f>'[1]Pormedio Mensual '!M100</f>
        <v>61.25</v>
      </c>
      <c r="O114" s="12">
        <f>'[1]Pormedio Mensual '!N100</f>
        <v>143.33333333333334</v>
      </c>
      <c r="P114" s="77">
        <f t="shared" si="9"/>
        <v>104.4201388888889</v>
      </c>
    </row>
    <row r="115" spans="1:16" s="5" customFormat="1" ht="22.5" customHeight="1">
      <c r="A115" s="89" t="s">
        <v>125</v>
      </c>
      <c r="B115" s="13" t="s">
        <v>147</v>
      </c>
      <c r="C115" s="11" t="s">
        <v>26</v>
      </c>
      <c r="D115" s="12">
        <f>'[1]Pormedio Mensual '!C101</f>
        <v>0</v>
      </c>
      <c r="E115" s="12">
        <f>'[1]Pormedio Mensual '!D101</f>
        <v>0</v>
      </c>
      <c r="F115" s="12">
        <f>'[1]Pormedio Mensual '!E101</f>
        <v>0</v>
      </c>
      <c r="G115" s="12">
        <f>'[1]Pormedio Mensual '!F101</f>
        <v>0</v>
      </c>
      <c r="H115" s="12">
        <f>'[1]Pormedio Mensual '!G101</f>
        <v>0</v>
      </c>
      <c r="I115" s="12">
        <f>'[1]Pormedio Mensual '!H101</f>
        <v>0</v>
      </c>
      <c r="J115" s="12">
        <f>'[1]Pormedio Mensual '!I101</f>
        <v>2000</v>
      </c>
      <c r="K115" s="12">
        <f>'[1]Pormedio Mensual '!J101</f>
        <v>0</v>
      </c>
      <c r="L115" s="12">
        <f>'[1]Pormedio Mensual '!K101</f>
        <v>0</v>
      </c>
      <c r="M115" s="12">
        <f>'[1]Pormedio Mensual '!L101</f>
        <v>0</v>
      </c>
      <c r="N115" s="12">
        <f>'[1]Pormedio Mensual '!M101</f>
        <v>1500</v>
      </c>
      <c r="O115" s="12">
        <f>'[1]Pormedio Mensual '!N101</f>
        <v>0</v>
      </c>
      <c r="P115" s="77">
        <f t="shared" si="9"/>
        <v>1750</v>
      </c>
    </row>
    <row r="116" spans="1:16" s="5" customFormat="1" ht="22.5" customHeight="1">
      <c r="A116" s="87"/>
      <c r="B116" s="13" t="s">
        <v>141</v>
      </c>
      <c r="C116" s="11" t="s">
        <v>26</v>
      </c>
      <c r="D116" s="12">
        <f>'[1]Pormedio Mensual '!C102</f>
        <v>1540</v>
      </c>
      <c r="E116" s="12">
        <f>'[1]Pormedio Mensual '!D102</f>
        <v>1575</v>
      </c>
      <c r="F116" s="12">
        <f>'[1]Pormedio Mensual '!E102</f>
        <v>1737.5</v>
      </c>
      <c r="G116" s="12">
        <f>'[1]Pormedio Mensual '!F102</f>
        <v>1840</v>
      </c>
      <c r="H116" s="12">
        <f>'[1]Pormedio Mensual '!G102</f>
        <v>2000</v>
      </c>
      <c r="I116" s="12">
        <f>'[1]Pormedio Mensual '!H102</f>
        <v>1625</v>
      </c>
      <c r="J116" s="12">
        <f>'[1]Pormedio Mensual '!I102</f>
        <v>0</v>
      </c>
      <c r="K116" s="12">
        <f>'[1]Pormedio Mensual '!J102</f>
        <v>0</v>
      </c>
      <c r="L116" s="12">
        <f>'[1]Pormedio Mensual '!K102</f>
        <v>0</v>
      </c>
      <c r="M116" s="12">
        <f>'[1]Pormedio Mensual '!L102</f>
        <v>0</v>
      </c>
      <c r="N116" s="12">
        <f>'[1]Pormedio Mensual '!M102</f>
        <v>0</v>
      </c>
      <c r="O116" s="12">
        <f>'[1]Pormedio Mensual '!N102</f>
        <v>0</v>
      </c>
      <c r="P116" s="77">
        <f t="shared" si="9"/>
        <v>1719.5833333333333</v>
      </c>
    </row>
    <row r="117" spans="1:16" s="5" customFormat="1" ht="22.5" customHeight="1">
      <c r="A117" s="87"/>
      <c r="B117" s="13" t="s">
        <v>152</v>
      </c>
      <c r="C117" s="11" t="s">
        <v>26</v>
      </c>
      <c r="D117" s="12">
        <f>'[1]Pormedio Mensual '!C103</f>
        <v>0</v>
      </c>
      <c r="E117" s="12">
        <f>'[1]Pormedio Mensual '!D103</f>
        <v>0</v>
      </c>
      <c r="F117" s="12">
        <f>'[1]Pormedio Mensual '!E103</f>
        <v>0</v>
      </c>
      <c r="G117" s="12">
        <f>'[1]Pormedio Mensual '!F103</f>
        <v>0</v>
      </c>
      <c r="H117" s="12">
        <f>'[1]Pormedio Mensual '!G103</f>
        <v>0</v>
      </c>
      <c r="I117" s="12">
        <f>'[1]Pormedio Mensual '!H103</f>
        <v>500</v>
      </c>
      <c r="J117" s="12">
        <f>'[1]Pormedio Mensual '!I103</f>
        <v>0</v>
      </c>
      <c r="K117" s="12">
        <f>'[1]Pormedio Mensual '!J103</f>
        <v>575</v>
      </c>
      <c r="L117" s="12">
        <f>'[1]Pormedio Mensual '!K103</f>
        <v>0</v>
      </c>
      <c r="M117" s="12">
        <f>'[1]Pormedio Mensual '!L103</f>
        <v>0</v>
      </c>
      <c r="N117" s="12">
        <f>'[1]Pormedio Mensual '!M103</f>
        <v>0</v>
      </c>
      <c r="O117" s="12">
        <f>'[1]Pormedio Mensual '!N103</f>
        <v>0</v>
      </c>
      <c r="P117" s="77">
        <f t="shared" si="9"/>
        <v>537.5</v>
      </c>
    </row>
    <row r="118" spans="1:16" s="5" customFormat="1" ht="22.5" hidden="1" customHeight="1">
      <c r="A118" s="87"/>
      <c r="B118" s="13" t="s">
        <v>143</v>
      </c>
      <c r="C118" s="11" t="s">
        <v>26</v>
      </c>
      <c r="D118" s="12">
        <f>'[1]Pormedio Mensual '!C104</f>
        <v>0</v>
      </c>
      <c r="E118" s="12">
        <f>'[1]Pormedio Mensual '!D104</f>
        <v>0</v>
      </c>
      <c r="F118" s="12">
        <f>'[1]Pormedio Mensual '!E104</f>
        <v>0</v>
      </c>
      <c r="G118" s="12">
        <f>'[1]Pormedio Mensual '!F104</f>
        <v>0</v>
      </c>
      <c r="H118" s="12">
        <f>'[1]Pormedio Mensual '!G104</f>
        <v>0</v>
      </c>
      <c r="I118" s="12">
        <f>'[1]Pormedio Mensual '!H104</f>
        <v>0</v>
      </c>
      <c r="J118" s="12">
        <f>'[1]Pormedio Mensual '!I104</f>
        <v>0</v>
      </c>
      <c r="K118" s="12">
        <f>'[1]Pormedio Mensual '!J104</f>
        <v>0</v>
      </c>
      <c r="L118" s="12">
        <f>'[1]Pormedio Mensual '!K104</f>
        <v>0</v>
      </c>
      <c r="M118" s="12">
        <f>'[1]Pormedio Mensual '!L104</f>
        <v>0</v>
      </c>
      <c r="N118" s="12">
        <f>'[1]Pormedio Mensual '!M104</f>
        <v>0</v>
      </c>
      <c r="O118" s="12">
        <f>'[1]Pormedio Mensual '!N104</f>
        <v>0</v>
      </c>
      <c r="P118" s="77" t="e">
        <f t="shared" si="9"/>
        <v>#DIV/0!</v>
      </c>
    </row>
    <row r="119" spans="1:16" s="5" customFormat="1" ht="22.5" customHeight="1">
      <c r="A119" s="87"/>
      <c r="B119" s="13" t="s">
        <v>114</v>
      </c>
      <c r="C119" s="11" t="s">
        <v>26</v>
      </c>
      <c r="D119" s="12">
        <f>'[1]Pormedio Mensual '!C105</f>
        <v>0</v>
      </c>
      <c r="E119" s="12">
        <f>'[1]Pormedio Mensual '!D105</f>
        <v>0</v>
      </c>
      <c r="F119" s="12">
        <f>'[1]Pormedio Mensual '!E105</f>
        <v>0</v>
      </c>
      <c r="G119" s="12">
        <f>'[1]Pormedio Mensual '!F105</f>
        <v>0</v>
      </c>
      <c r="H119" s="12">
        <f>'[1]Pormedio Mensual '!G105</f>
        <v>0</v>
      </c>
      <c r="I119" s="12">
        <f>'[1]Pormedio Mensual '!H105</f>
        <v>1700</v>
      </c>
      <c r="J119" s="12">
        <f>'[1]Pormedio Mensual '!I105</f>
        <v>1662.5</v>
      </c>
      <c r="K119" s="12">
        <f>'[1]Pormedio Mensual '!J105</f>
        <v>1425</v>
      </c>
      <c r="L119" s="12">
        <f>'[1]Pormedio Mensual '!K105</f>
        <v>1500</v>
      </c>
      <c r="M119" s="12">
        <f>'[1]Pormedio Mensual '!L105</f>
        <v>0</v>
      </c>
      <c r="N119" s="12">
        <f>'[1]Pormedio Mensual '!M105</f>
        <v>1333.3333333333335</v>
      </c>
      <c r="O119" s="12">
        <f>'[1]Pormedio Mensual '!N105</f>
        <v>0</v>
      </c>
      <c r="P119" s="77">
        <f t="shared" si="9"/>
        <v>1524.1666666666667</v>
      </c>
    </row>
    <row r="120" spans="1:16" s="5" customFormat="1" ht="22.5" customHeight="1">
      <c r="A120" s="87"/>
      <c r="B120" s="25" t="s">
        <v>115</v>
      </c>
      <c r="C120" s="26" t="s">
        <v>26</v>
      </c>
      <c r="D120" s="58">
        <f>'[1]Pormedio Mensual '!C106</f>
        <v>0</v>
      </c>
      <c r="E120" s="58">
        <f>'[1]Pormedio Mensual '!D106</f>
        <v>0</v>
      </c>
      <c r="F120" s="58">
        <f>'[1]Pormedio Mensual '!E106</f>
        <v>0</v>
      </c>
      <c r="G120" s="58">
        <f>'[1]Pormedio Mensual '!F106</f>
        <v>0</v>
      </c>
      <c r="H120" s="58">
        <f>'[1]Pormedio Mensual '!G106</f>
        <v>0</v>
      </c>
      <c r="I120" s="58">
        <f>'[1]Pormedio Mensual '!H106</f>
        <v>1500</v>
      </c>
      <c r="J120" s="58">
        <f>'[1]Pormedio Mensual '!I106</f>
        <v>0</v>
      </c>
      <c r="K120" s="58">
        <f>'[1]Pormedio Mensual '!J106</f>
        <v>0</v>
      </c>
      <c r="L120" s="58">
        <f>'[1]Pormedio Mensual '!K106</f>
        <v>1500</v>
      </c>
      <c r="M120" s="58">
        <f>'[1]Pormedio Mensual '!L106</f>
        <v>0</v>
      </c>
      <c r="N120" s="58">
        <f>'[1]Pormedio Mensual '!M106</f>
        <v>0</v>
      </c>
      <c r="O120" s="58">
        <f>'[1]Pormedio Mensual '!N106</f>
        <v>0</v>
      </c>
      <c r="P120" s="82">
        <f t="shared" si="9"/>
        <v>1500</v>
      </c>
    </row>
    <row r="121" spans="1:16" s="68" customFormat="1" ht="22.5" customHeight="1">
      <c r="A121" s="52" t="s">
        <v>116</v>
      </c>
      <c r="B121" s="6"/>
      <c r="C121" s="80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5"/>
    </row>
    <row r="122" spans="1:16" s="5" customFormat="1" ht="22.5" customHeight="1">
      <c r="A122" s="87" t="s">
        <v>117</v>
      </c>
      <c r="B122" s="28" t="s">
        <v>118</v>
      </c>
      <c r="C122" s="29" t="s">
        <v>10</v>
      </c>
      <c r="D122" s="60">
        <f>'[1]Pormedio Mensual '!C108</f>
        <v>13725</v>
      </c>
      <c r="E122" s="60">
        <f>'[1]Pormedio Mensual '!D108</f>
        <v>13968.75</v>
      </c>
      <c r="F122" s="60">
        <f>'[1]Pormedio Mensual '!E108</f>
        <v>14143.75</v>
      </c>
      <c r="G122" s="60">
        <f>'[1]Pormedio Mensual '!F108</f>
        <v>13363.333333333334</v>
      </c>
      <c r="H122" s="60">
        <f>'[1]Pormedio Mensual '!G108</f>
        <v>14333.333333333334</v>
      </c>
      <c r="I122" s="60">
        <f>'[1]Pormedio Mensual '!H108</f>
        <v>14500</v>
      </c>
      <c r="J122" s="60">
        <f>'[1]Pormedio Mensual '!I108</f>
        <v>14166.666666666666</v>
      </c>
      <c r="K122" s="60">
        <f>'[1]Pormedio Mensual '!J108</f>
        <v>13250</v>
      </c>
      <c r="L122" s="60">
        <f>'[1]Pormedio Mensual '!K108</f>
        <v>13500</v>
      </c>
      <c r="M122" s="60">
        <f>'[1]Pormedio Mensual '!L108</f>
        <v>13680</v>
      </c>
      <c r="N122" s="60">
        <f>'[1]Pormedio Mensual '!M108</f>
        <v>13050</v>
      </c>
      <c r="O122" s="60">
        <f>'[1]Pormedio Mensual '!N108</f>
        <v>12000</v>
      </c>
      <c r="P122" s="83">
        <f t="shared" si="9"/>
        <v>13640.069444444445</v>
      </c>
    </row>
    <row r="123" spans="1:16" s="5" customFormat="1" ht="22.5" customHeight="1">
      <c r="A123" s="88"/>
      <c r="B123" s="13" t="s">
        <v>119</v>
      </c>
      <c r="C123" s="11" t="s">
        <v>10</v>
      </c>
      <c r="D123" s="12">
        <f>'[1]Pormedio Mensual '!C109</f>
        <v>14320</v>
      </c>
      <c r="E123" s="12">
        <f>'[1]Pormedio Mensual '!D109</f>
        <v>13950</v>
      </c>
      <c r="F123" s="12">
        <f>'[1]Pormedio Mensual '!E109</f>
        <v>13837.5</v>
      </c>
      <c r="G123" s="12">
        <f>'[1]Pormedio Mensual '!F109</f>
        <v>13940</v>
      </c>
      <c r="H123" s="12">
        <f>'[1]Pormedio Mensual '!G109</f>
        <v>14237.5</v>
      </c>
      <c r="I123" s="12">
        <f>'[1]Pormedio Mensual '!H109</f>
        <v>14175</v>
      </c>
      <c r="J123" s="12">
        <f>'[1]Pormedio Mensual '!I109</f>
        <v>14125</v>
      </c>
      <c r="K123" s="12">
        <f>'[1]Pormedio Mensual '!J109</f>
        <v>14500</v>
      </c>
      <c r="L123" s="12">
        <f>'[1]Pormedio Mensual '!K109</f>
        <v>14166.666666666666</v>
      </c>
      <c r="M123" s="12">
        <f>'[1]Pormedio Mensual '!L109</f>
        <v>14500</v>
      </c>
      <c r="N123" s="12">
        <f>'[1]Pormedio Mensual '!M109</f>
        <v>12175</v>
      </c>
      <c r="O123" s="12">
        <f>'[1]Pormedio Mensual '!N109</f>
        <v>10496.666666666668</v>
      </c>
      <c r="P123" s="77">
        <f t="shared" si="9"/>
        <v>13701.944444444445</v>
      </c>
    </row>
    <row r="124" spans="1:16" s="5" customFormat="1" ht="22.5" customHeight="1">
      <c r="A124" s="89" t="s">
        <v>120</v>
      </c>
      <c r="B124" s="13" t="s">
        <v>121</v>
      </c>
      <c r="C124" s="11" t="s">
        <v>10</v>
      </c>
      <c r="D124" s="12">
        <f>'[1]Pormedio Mensual '!C110</f>
        <v>7433.333333333333</v>
      </c>
      <c r="E124" s="12">
        <f>'[1]Pormedio Mensual '!D110</f>
        <v>7433.333333333333</v>
      </c>
      <c r="F124" s="12">
        <f>'[1]Pormedio Mensual '!E110</f>
        <v>6137.5</v>
      </c>
      <c r="G124" s="12">
        <f>'[1]Pormedio Mensual '!F110</f>
        <v>6358</v>
      </c>
      <c r="H124" s="12">
        <f>'[1]Pormedio Mensual '!G110</f>
        <v>6693.75</v>
      </c>
      <c r="I124" s="12">
        <f>'[1]Pormedio Mensual '!H110</f>
        <v>6025</v>
      </c>
      <c r="J124" s="12">
        <f>'[1]Pormedio Mensual '!I110</f>
        <v>6780</v>
      </c>
      <c r="K124" s="12">
        <f>'[1]Pormedio Mensual '!J110</f>
        <v>7160</v>
      </c>
      <c r="L124" s="12">
        <f>'[1]Pormedio Mensual '!K110</f>
        <v>7380</v>
      </c>
      <c r="M124" s="12">
        <f>'[1]Pormedio Mensual '!L110</f>
        <v>7390</v>
      </c>
      <c r="N124" s="12">
        <f>'[1]Pormedio Mensual '!M110</f>
        <v>6845.833333333333</v>
      </c>
      <c r="O124" s="12">
        <f>'[1]Pormedio Mensual '!N110</f>
        <v>7413.8888888888896</v>
      </c>
      <c r="P124" s="77">
        <f t="shared" si="9"/>
        <v>6920.886574074073</v>
      </c>
    </row>
    <row r="125" spans="1:16" s="5" customFormat="1" ht="22.5" customHeight="1">
      <c r="A125" s="87"/>
      <c r="B125" s="13" t="s">
        <v>122</v>
      </c>
      <c r="C125" s="11" t="s">
        <v>10</v>
      </c>
      <c r="D125" s="12">
        <f>'[1]Pormedio Mensual '!C111</f>
        <v>4753.333333333333</v>
      </c>
      <c r="E125" s="12">
        <f>'[1]Pormedio Mensual '!D111</f>
        <v>4968.75</v>
      </c>
      <c r="F125" s="12">
        <f>'[1]Pormedio Mensual '!E111</f>
        <v>4441.666666666667</v>
      </c>
      <c r="G125" s="12">
        <f>'[1]Pormedio Mensual '!F111</f>
        <v>4448</v>
      </c>
      <c r="H125" s="12">
        <f>'[1]Pormedio Mensual '!G111</f>
        <v>4865</v>
      </c>
      <c r="I125" s="12">
        <f>'[1]Pormedio Mensual '!H111</f>
        <v>4825</v>
      </c>
      <c r="J125" s="12">
        <f>'[1]Pormedio Mensual '!I111</f>
        <v>4745</v>
      </c>
      <c r="K125" s="12">
        <f>'[1]Pormedio Mensual '!J111</f>
        <v>5455</v>
      </c>
      <c r="L125" s="12">
        <f>'[1]Pormedio Mensual '!K111</f>
        <v>5576.6666666666661</v>
      </c>
      <c r="M125" s="12">
        <f>'[1]Pormedio Mensual '!L111</f>
        <v>5470.75</v>
      </c>
      <c r="N125" s="12">
        <f>'[1]Pormedio Mensual '!M111</f>
        <v>5342.083333333333</v>
      </c>
      <c r="O125" s="12">
        <f>'[1]Pormedio Mensual '!N111</f>
        <v>5640.0972222222217</v>
      </c>
      <c r="P125" s="77">
        <f t="shared" si="9"/>
        <v>5044.2789351851852</v>
      </c>
    </row>
    <row r="126" spans="1:16" s="5" customFormat="1" ht="22.5" customHeight="1">
      <c r="A126" s="21"/>
      <c r="B126" s="13" t="s">
        <v>123</v>
      </c>
      <c r="C126" s="11" t="s">
        <v>26</v>
      </c>
      <c r="D126" s="12">
        <f>'[1]Pormedio Mensual '!C112</f>
        <v>614.40476190476204</v>
      </c>
      <c r="E126" s="12">
        <f>'[1]Pormedio Mensual '!D112</f>
        <v>561.94444444444446</v>
      </c>
      <c r="F126" s="12">
        <f>'[1]Pormedio Mensual '!E112</f>
        <v>584.02777777777783</v>
      </c>
      <c r="G126" s="12">
        <f>'[1]Pormedio Mensual '!F112</f>
        <v>609.71428571428567</v>
      </c>
      <c r="H126" s="12">
        <f>'[1]Pormedio Mensual '!G112</f>
        <v>628.80952380952385</v>
      </c>
      <c r="I126" s="12">
        <f>'[1]Pormedio Mensual '!H112</f>
        <v>622.26190476190482</v>
      </c>
      <c r="J126" s="12">
        <f>'[1]Pormedio Mensual '!I112</f>
        <v>617.62222222222226</v>
      </c>
      <c r="K126" s="12">
        <f>'[1]Pormedio Mensual '!J112</f>
        <v>598.6111111111112</v>
      </c>
      <c r="L126" s="12">
        <f>'[1]Pormedio Mensual '!K112</f>
        <v>603.75</v>
      </c>
      <c r="M126" s="12">
        <f>'[1]Pormedio Mensual '!L112</f>
        <v>610.77777777777783</v>
      </c>
      <c r="N126" s="12">
        <f>'[1]Pormedio Mensual '!M112</f>
        <v>630.65476190476204</v>
      </c>
      <c r="O126" s="12">
        <f>'[1]Pormedio Mensual '!N112</f>
        <v>640.54761904761915</v>
      </c>
      <c r="P126" s="77">
        <f t="shared" si="9"/>
        <v>610.26051587301606</v>
      </c>
    </row>
    <row r="127" spans="1:16" s="5" customFormat="1" ht="6" customHeight="1">
      <c r="A127" s="1"/>
      <c r="B127" s="23"/>
      <c r="C127" s="23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39"/>
    </row>
    <row r="128" spans="1:16" s="5" customFormat="1" ht="18" customHeight="1">
      <c r="A128" s="23" t="s">
        <v>151</v>
      </c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39"/>
    </row>
    <row r="129" spans="1:16" s="5" customFormat="1" ht="18.75" customHeight="1">
      <c r="A129" s="23" t="s">
        <v>124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39"/>
    </row>
    <row r="130" spans="1:16" s="5" customFormat="1">
      <c r="A130" s="1"/>
      <c r="B130" s="2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39"/>
    </row>
    <row r="131" spans="1:16" s="5" customFormat="1">
      <c r="A131" s="1"/>
      <c r="B131" s="2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37"/>
    </row>
    <row r="132" spans="1:16" s="5" customFormat="1">
      <c r="A132" s="1"/>
      <c r="B132" s="2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37"/>
    </row>
    <row r="133" spans="1:16" s="5" customFormat="1">
      <c r="A133" s="1"/>
      <c r="B133" s="2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37"/>
    </row>
    <row r="134" spans="1:16" s="5" customFormat="1">
      <c r="A134" s="1"/>
      <c r="B134" s="2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37"/>
    </row>
    <row r="135" spans="1:16" s="5" customFormat="1">
      <c r="A135" s="1"/>
      <c r="B135" s="2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37"/>
    </row>
    <row r="136" spans="1:16" s="5" customFormat="1">
      <c r="A136" s="1"/>
      <c r="B136" s="2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37"/>
    </row>
    <row r="137" spans="1:16" s="5" customFormat="1">
      <c r="A137" s="1"/>
      <c r="B137" s="2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37"/>
    </row>
    <row r="138" spans="1:16" s="5" customFormat="1">
      <c r="A138" s="1"/>
      <c r="B138" s="2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37"/>
    </row>
    <row r="139" spans="1:16" s="5" customFormat="1">
      <c r="A139" s="1"/>
      <c r="B139" s="2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37"/>
    </row>
    <row r="140" spans="1:16" s="5" customFormat="1">
      <c r="A140" s="1"/>
      <c r="B140" s="2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37"/>
    </row>
    <row r="141" spans="1:16" s="5" customFormat="1">
      <c r="A141" s="1"/>
      <c r="B141" s="2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37"/>
    </row>
    <row r="142" spans="1:16" s="5" customFormat="1">
      <c r="A142" s="1"/>
      <c r="B142" s="2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37"/>
    </row>
    <row r="143" spans="1:16" s="5" customFormat="1">
      <c r="A143" s="1"/>
      <c r="B143" s="2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37"/>
    </row>
    <row r="144" spans="1:16" s="5" customFormat="1">
      <c r="A144" s="1"/>
      <c r="B144" s="2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37"/>
    </row>
    <row r="145" spans="1:16" s="5" customFormat="1">
      <c r="A145" s="1"/>
      <c r="B145" s="2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37"/>
    </row>
    <row r="146" spans="1:16" s="5" customFormat="1">
      <c r="A146" s="1"/>
      <c r="B146" s="2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37"/>
    </row>
    <row r="147" spans="1:16" s="5" customFormat="1">
      <c r="A147" s="1"/>
      <c r="B147" s="2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37"/>
    </row>
    <row r="148" spans="1:16" s="5" customFormat="1">
      <c r="A148" s="1"/>
      <c r="B148" s="2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37"/>
    </row>
    <row r="149" spans="1:16" s="5" customFormat="1">
      <c r="A149" s="1"/>
      <c r="B149" s="2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37"/>
    </row>
    <row r="150" spans="1:16" s="5" customFormat="1">
      <c r="A150" s="1"/>
      <c r="B150" s="2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37"/>
    </row>
    <row r="151" spans="1:16" s="5" customFormat="1">
      <c r="A151" s="1"/>
      <c r="B151" s="2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37"/>
    </row>
    <row r="152" spans="1:16" s="5" customFormat="1">
      <c r="A152" s="1"/>
      <c r="B152" s="2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37"/>
    </row>
    <row r="153" spans="1:16" s="5" customFormat="1">
      <c r="A153" s="1"/>
      <c r="B153" s="2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37"/>
    </row>
    <row r="154" spans="1:16" s="5" customFormat="1">
      <c r="A154" s="1"/>
      <c r="B154" s="2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37"/>
    </row>
    <row r="155" spans="1:16" s="5" customFormat="1">
      <c r="A155" s="1"/>
      <c r="B155" s="2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37"/>
    </row>
    <row r="156" spans="1:16" s="5" customFormat="1">
      <c r="A156" s="1"/>
      <c r="B156" s="2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37"/>
    </row>
    <row r="157" spans="1:16" s="5" customFormat="1">
      <c r="A157" s="1"/>
      <c r="B157" s="2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37"/>
    </row>
    <row r="158" spans="1:16" s="5" customFormat="1">
      <c r="A158" s="1"/>
      <c r="B158" s="2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37"/>
    </row>
    <row r="159" spans="1:16" s="5" customFormat="1">
      <c r="A159" s="1"/>
      <c r="B159" s="2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37"/>
    </row>
    <row r="160" spans="1:16" s="5" customFormat="1">
      <c r="A160" s="1"/>
      <c r="B160" s="2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37"/>
    </row>
    <row r="161" spans="1:16" s="5" customFormat="1">
      <c r="A161" s="1"/>
      <c r="B161" s="2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37"/>
    </row>
    <row r="162" spans="1:16" s="5" customFormat="1">
      <c r="A162" s="1"/>
      <c r="B162" s="2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37"/>
    </row>
    <row r="163" spans="1:16" s="5" customFormat="1">
      <c r="A163" s="1"/>
      <c r="B163" s="2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37"/>
    </row>
    <row r="164" spans="1:16" s="5" customFormat="1">
      <c r="A164" s="1"/>
      <c r="B164" s="2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37"/>
    </row>
    <row r="165" spans="1:16" s="5" customFormat="1">
      <c r="A165" s="1"/>
      <c r="B165" s="2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37"/>
    </row>
    <row r="166" spans="1:16" s="5" customFormat="1">
      <c r="A166" s="1"/>
      <c r="B166" s="2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37"/>
    </row>
    <row r="167" spans="1:16" s="5" customFormat="1">
      <c r="A167" s="1"/>
      <c r="B167" s="2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37"/>
    </row>
    <row r="168" spans="1:16" s="5" customFormat="1">
      <c r="A168" s="1"/>
      <c r="B168" s="2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37"/>
    </row>
    <row r="169" spans="1:16" s="5" customFormat="1">
      <c r="A169" s="1"/>
      <c r="B169" s="2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37"/>
    </row>
    <row r="170" spans="1:16" s="5" customFormat="1">
      <c r="A170" s="1"/>
      <c r="B170" s="2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37"/>
    </row>
    <row r="171" spans="1:16" s="5" customFormat="1">
      <c r="A171" s="1"/>
      <c r="B171" s="2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37"/>
    </row>
    <row r="172" spans="1:16" s="5" customFormat="1">
      <c r="A172" s="1"/>
      <c r="B172" s="2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37"/>
    </row>
    <row r="173" spans="1:16" s="5" customFormat="1">
      <c r="A173" s="1"/>
      <c r="B173" s="2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37"/>
    </row>
    <row r="174" spans="1:16" s="5" customFormat="1">
      <c r="A174" s="1"/>
      <c r="B174" s="2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37"/>
    </row>
    <row r="175" spans="1:16" s="5" customFormat="1">
      <c r="A175" s="1"/>
      <c r="B175" s="2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37"/>
    </row>
    <row r="176" spans="1:16" s="5" customFormat="1">
      <c r="A176" s="1"/>
      <c r="B176" s="2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37"/>
    </row>
    <row r="177" spans="1:16" s="5" customFormat="1">
      <c r="A177" s="1"/>
      <c r="B177" s="2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37"/>
    </row>
    <row r="178" spans="1:16" s="5" customFormat="1">
      <c r="A178" s="1"/>
      <c r="B178" s="2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37"/>
    </row>
    <row r="179" spans="1:16" s="5" customFormat="1">
      <c r="A179" s="1"/>
      <c r="B179" s="2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37"/>
    </row>
    <row r="180" spans="1:16" s="5" customFormat="1">
      <c r="A180" s="1"/>
      <c r="B180" s="2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37"/>
    </row>
    <row r="181" spans="1:16" s="5" customFormat="1">
      <c r="A181" s="1"/>
      <c r="B181" s="2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37"/>
    </row>
    <row r="182" spans="1:16" s="5" customFormat="1">
      <c r="A182" s="1"/>
      <c r="B182" s="2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37"/>
    </row>
    <row r="183" spans="1:16" s="5" customFormat="1">
      <c r="A183" s="1"/>
      <c r="B183" s="2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37"/>
    </row>
    <row r="184" spans="1:16" s="5" customFormat="1">
      <c r="A184" s="1"/>
      <c r="B184" s="2"/>
      <c r="C184" s="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37"/>
    </row>
    <row r="185" spans="1:16" s="5" customFormat="1">
      <c r="A185" s="1"/>
      <c r="B185" s="2"/>
      <c r="C185" s="3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37"/>
    </row>
    <row r="186" spans="1:16" s="5" customFormat="1">
      <c r="A186" s="1"/>
      <c r="B186" s="2"/>
      <c r="C186" s="3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37"/>
    </row>
    <row r="187" spans="1:16" s="5" customFormat="1">
      <c r="A187" s="1"/>
      <c r="B187" s="2"/>
      <c r="C187" s="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37"/>
    </row>
    <row r="188" spans="1:16" s="5" customFormat="1">
      <c r="A188" s="1"/>
      <c r="B188" s="2"/>
      <c r="C188" s="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37"/>
    </row>
    <row r="189" spans="1:16" s="5" customFormat="1">
      <c r="A189" s="1"/>
      <c r="B189" s="2"/>
      <c r="C189" s="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37"/>
    </row>
    <row r="190" spans="1:16" s="5" customFormat="1">
      <c r="A190" s="1"/>
      <c r="B190" s="2"/>
      <c r="C190" s="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37"/>
    </row>
    <row r="191" spans="1:16" s="5" customFormat="1">
      <c r="A191" s="1"/>
      <c r="B191" s="2"/>
      <c r="C191" s="3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37"/>
    </row>
    <row r="192" spans="1:16" s="5" customFormat="1">
      <c r="A192" s="1"/>
      <c r="B192" s="2"/>
      <c r="C192" s="3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37"/>
    </row>
    <row r="193" spans="1:16" s="5" customFormat="1">
      <c r="A193" s="1"/>
      <c r="B193" s="2"/>
      <c r="C193" s="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37"/>
    </row>
    <row r="194" spans="1:16" s="5" customFormat="1">
      <c r="A194" s="1"/>
      <c r="B194" s="2"/>
      <c r="C194" s="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37"/>
    </row>
    <row r="195" spans="1:16" s="5" customFormat="1">
      <c r="A195" s="1"/>
      <c r="B195" s="2"/>
      <c r="C195" s="3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37"/>
    </row>
    <row r="196" spans="1:16" s="5" customFormat="1">
      <c r="A196" s="1"/>
      <c r="B196" s="2"/>
      <c r="C196" s="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37"/>
    </row>
    <row r="197" spans="1:16" s="5" customFormat="1">
      <c r="A197" s="1"/>
      <c r="B197" s="2"/>
      <c r="C197" s="3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37"/>
    </row>
    <row r="198" spans="1:16" s="5" customFormat="1">
      <c r="A198" s="1"/>
      <c r="B198" s="2"/>
      <c r="C198" s="3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37"/>
    </row>
    <row r="199" spans="1:16" s="5" customFormat="1">
      <c r="A199" s="1"/>
      <c r="B199" s="2"/>
      <c r="C199" s="3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37"/>
    </row>
    <row r="200" spans="1:16" s="5" customFormat="1">
      <c r="A200" s="1"/>
      <c r="B200" s="2"/>
      <c r="C200" s="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37"/>
    </row>
    <row r="201" spans="1:16" s="5" customFormat="1">
      <c r="A201" s="1"/>
      <c r="B201" s="2"/>
      <c r="C201" s="3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37"/>
    </row>
    <row r="202" spans="1:16" s="5" customFormat="1">
      <c r="A202" s="1"/>
      <c r="B202" s="2"/>
      <c r="C202" s="3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37"/>
    </row>
    <row r="203" spans="1:16" s="5" customFormat="1">
      <c r="A203" s="1"/>
      <c r="B203" s="2"/>
      <c r="C203" s="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37"/>
    </row>
    <row r="204" spans="1:16" s="5" customFormat="1">
      <c r="A204" s="1"/>
      <c r="B204" s="2"/>
      <c r="C204" s="3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37"/>
    </row>
    <row r="205" spans="1:16" s="5" customFormat="1">
      <c r="A205" s="1"/>
      <c r="B205" s="2"/>
      <c r="C205" s="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37"/>
    </row>
    <row r="206" spans="1:16" s="5" customFormat="1">
      <c r="A206" s="1"/>
      <c r="B206" s="2"/>
      <c r="C206" s="3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37"/>
    </row>
    <row r="207" spans="1:16" s="5" customFormat="1">
      <c r="A207" s="1"/>
      <c r="B207" s="2"/>
      <c r="C207" s="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37"/>
    </row>
    <row r="208" spans="1:16" s="5" customFormat="1">
      <c r="A208" s="1"/>
      <c r="B208" s="2"/>
      <c r="C208" s="3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37"/>
    </row>
    <row r="209" spans="1:16" s="5" customFormat="1">
      <c r="A209" s="1"/>
      <c r="B209" s="2"/>
      <c r="C209" s="3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37"/>
    </row>
    <row r="210" spans="1:16" s="5" customFormat="1">
      <c r="A210" s="1"/>
      <c r="B210" s="2"/>
      <c r="C210" s="3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37"/>
    </row>
    <row r="211" spans="1:16" s="5" customFormat="1">
      <c r="A211" s="1"/>
      <c r="B211" s="2"/>
      <c r="C211" s="3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37"/>
    </row>
    <row r="212" spans="1:16" s="5" customFormat="1">
      <c r="A212" s="1"/>
      <c r="B212" s="2"/>
      <c r="C212" s="3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37"/>
    </row>
    <row r="213" spans="1:16" s="5" customFormat="1">
      <c r="A213" s="1"/>
      <c r="B213" s="2"/>
      <c r="C213" s="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37"/>
    </row>
    <row r="214" spans="1:16" s="5" customFormat="1">
      <c r="A214" s="1"/>
      <c r="B214" s="2"/>
      <c r="C214" s="3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37"/>
    </row>
    <row r="215" spans="1:16" s="5" customFormat="1">
      <c r="A215" s="1"/>
      <c r="B215" s="2"/>
      <c r="C215" s="3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37"/>
    </row>
    <row r="216" spans="1:16" s="5" customFormat="1">
      <c r="A216" s="1"/>
      <c r="B216" s="2"/>
      <c r="C216" s="3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37"/>
    </row>
    <row r="217" spans="1:16" s="5" customFormat="1">
      <c r="A217" s="1"/>
      <c r="B217" s="2"/>
      <c r="C217" s="3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37"/>
    </row>
    <row r="218" spans="1:16" s="5" customFormat="1">
      <c r="A218" s="1"/>
      <c r="B218" s="2"/>
      <c r="C218" s="3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37"/>
    </row>
    <row r="219" spans="1:16" s="5" customFormat="1">
      <c r="A219" s="1"/>
      <c r="B219" s="2"/>
      <c r="C219" s="3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37"/>
    </row>
    <row r="220" spans="1:16" s="5" customFormat="1">
      <c r="A220" s="1"/>
      <c r="B220" s="2"/>
      <c r="C220" s="3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37"/>
    </row>
    <row r="221" spans="1:16" s="5" customFormat="1">
      <c r="A221" s="1"/>
      <c r="B221" s="2"/>
      <c r="C221" s="3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37"/>
    </row>
    <row r="222" spans="1:16" s="5" customFormat="1">
      <c r="A222" s="1"/>
      <c r="B222" s="2"/>
      <c r="C222" s="3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37"/>
    </row>
    <row r="223" spans="1:16" s="5" customFormat="1">
      <c r="A223" s="1"/>
      <c r="B223" s="2"/>
      <c r="C223" s="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37"/>
    </row>
    <row r="224" spans="1:16" s="5" customFormat="1">
      <c r="A224" s="1"/>
      <c r="B224" s="2"/>
      <c r="C224" s="3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37"/>
    </row>
    <row r="225" spans="1:16" s="5" customFormat="1">
      <c r="A225" s="1"/>
      <c r="B225" s="2"/>
      <c r="C225" s="3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37"/>
    </row>
    <row r="226" spans="1:16" s="5" customFormat="1">
      <c r="A226" s="1"/>
      <c r="B226" s="2"/>
      <c r="C226" s="3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37"/>
    </row>
    <row r="227" spans="1:16" s="5" customFormat="1">
      <c r="A227" s="1"/>
      <c r="B227" s="2"/>
      <c r="C227" s="3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37"/>
    </row>
    <row r="228" spans="1:16" s="5" customFormat="1">
      <c r="A228" s="1"/>
      <c r="B228" s="2"/>
      <c r="C228" s="3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37"/>
    </row>
    <row r="229" spans="1:16" s="5" customFormat="1">
      <c r="A229" s="1"/>
      <c r="B229" s="2"/>
      <c r="C229" s="3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37"/>
    </row>
    <row r="230" spans="1:16" s="5" customFormat="1">
      <c r="A230" s="1"/>
      <c r="B230" s="2"/>
      <c r="C230" s="3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37"/>
    </row>
    <row r="231" spans="1:16" s="5" customFormat="1">
      <c r="A231" s="1"/>
      <c r="B231" s="2"/>
      <c r="C231" s="3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37"/>
    </row>
    <row r="232" spans="1:16" s="5" customFormat="1">
      <c r="A232" s="1"/>
      <c r="B232" s="2"/>
      <c r="C232" s="3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37"/>
    </row>
    <row r="233" spans="1:16" s="5" customFormat="1">
      <c r="A233" s="1"/>
      <c r="B233" s="2"/>
      <c r="C233" s="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37"/>
    </row>
    <row r="234" spans="1:16" s="5" customFormat="1">
      <c r="A234" s="1"/>
      <c r="B234" s="2"/>
      <c r="C234" s="3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37"/>
    </row>
    <row r="235" spans="1:16" s="5" customFormat="1">
      <c r="A235" s="1"/>
      <c r="B235" s="2"/>
      <c r="C235" s="3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37"/>
    </row>
    <row r="236" spans="1:16" s="5" customFormat="1">
      <c r="A236" s="1"/>
      <c r="B236" s="2"/>
      <c r="C236" s="3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37"/>
    </row>
    <row r="237" spans="1:16" s="5" customFormat="1">
      <c r="A237" s="1"/>
      <c r="B237" s="2"/>
      <c r="C237" s="3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37"/>
    </row>
    <row r="238" spans="1:16" s="5" customFormat="1">
      <c r="A238" s="1"/>
      <c r="B238" s="2"/>
      <c r="C238" s="3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37"/>
    </row>
    <row r="239" spans="1:16" s="5" customFormat="1">
      <c r="A239" s="1"/>
      <c r="B239" s="2"/>
      <c r="C239" s="3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37"/>
    </row>
    <row r="240" spans="1:16" s="5" customFormat="1">
      <c r="A240" s="1"/>
      <c r="B240" s="2"/>
      <c r="C240" s="3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37"/>
    </row>
    <row r="241" spans="1:16" s="5" customFormat="1">
      <c r="A241" s="1"/>
      <c r="B241" s="2"/>
      <c r="C241" s="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37"/>
    </row>
    <row r="242" spans="1:16" s="5" customFormat="1">
      <c r="A242" s="1"/>
      <c r="B242" s="2"/>
      <c r="C242" s="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37"/>
    </row>
    <row r="243" spans="1:16" s="5" customFormat="1">
      <c r="A243" s="1"/>
      <c r="B243" s="2"/>
      <c r="C243" s="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37"/>
    </row>
    <row r="244" spans="1:16" s="5" customFormat="1">
      <c r="A244" s="1"/>
      <c r="B244" s="2"/>
      <c r="C244" s="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37"/>
    </row>
    <row r="245" spans="1:16" s="5" customFormat="1">
      <c r="A245" s="1"/>
      <c r="B245" s="2"/>
      <c r="C245" s="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37"/>
    </row>
    <row r="246" spans="1:16" s="5" customFormat="1">
      <c r="A246" s="1"/>
      <c r="B246" s="2"/>
      <c r="C246" s="3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37"/>
    </row>
    <row r="247" spans="1:16" s="5" customFormat="1">
      <c r="A247" s="1"/>
      <c r="B247" s="2"/>
      <c r="C247" s="3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37"/>
    </row>
    <row r="248" spans="1:16" s="5" customFormat="1">
      <c r="A248" s="1"/>
      <c r="B248" s="2"/>
      <c r="C248" s="3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37"/>
    </row>
    <row r="249" spans="1:16" s="5" customFormat="1">
      <c r="A249" s="1"/>
      <c r="B249" s="2"/>
      <c r="C249" s="3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37"/>
    </row>
    <row r="250" spans="1:16" s="5" customFormat="1">
      <c r="A250" s="1"/>
      <c r="B250" s="2"/>
      <c r="C250" s="3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37"/>
    </row>
    <row r="251" spans="1:16" s="5" customFormat="1">
      <c r="A251" s="1"/>
      <c r="B251" s="2"/>
      <c r="C251" s="3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37"/>
    </row>
    <row r="252" spans="1:16" s="5" customFormat="1">
      <c r="A252" s="1"/>
      <c r="B252" s="2"/>
      <c r="C252" s="3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37"/>
    </row>
    <row r="253" spans="1:16" s="5" customFormat="1">
      <c r="A253" s="1"/>
      <c r="B253" s="2"/>
      <c r="C253" s="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37"/>
    </row>
    <row r="254" spans="1:16" s="5" customFormat="1">
      <c r="A254" s="1"/>
      <c r="B254" s="2"/>
      <c r="C254" s="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37"/>
    </row>
    <row r="255" spans="1:16" s="5" customFormat="1">
      <c r="A255" s="1"/>
      <c r="B255" s="2"/>
      <c r="C255" s="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37"/>
    </row>
    <row r="256" spans="1:16" s="5" customFormat="1">
      <c r="A256" s="1"/>
      <c r="B256" s="2"/>
      <c r="C256" s="3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37"/>
    </row>
    <row r="257" spans="1:16" s="5" customFormat="1">
      <c r="A257" s="1"/>
      <c r="B257" s="2"/>
      <c r="C257" s="3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37"/>
    </row>
    <row r="258" spans="1:16" s="5" customFormat="1">
      <c r="A258" s="1"/>
      <c r="B258" s="2"/>
      <c r="C258" s="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37"/>
    </row>
    <row r="259" spans="1:16" s="5" customFormat="1">
      <c r="A259" s="1"/>
      <c r="B259" s="2"/>
      <c r="C259" s="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37"/>
    </row>
    <row r="260" spans="1:16" s="5" customFormat="1">
      <c r="A260" s="1"/>
      <c r="B260" s="2"/>
      <c r="C260" s="3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37"/>
    </row>
    <row r="261" spans="1:16" s="5" customFormat="1">
      <c r="A261" s="1"/>
      <c r="B261" s="2"/>
      <c r="C261" s="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37"/>
    </row>
    <row r="262" spans="1:16" s="5" customFormat="1">
      <c r="A262" s="1"/>
      <c r="B262" s="2"/>
      <c r="C262" s="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37"/>
    </row>
    <row r="263" spans="1:16" s="5" customFormat="1">
      <c r="A263" s="1"/>
      <c r="B263" s="2"/>
      <c r="C263" s="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37"/>
    </row>
    <row r="264" spans="1:16" s="5" customFormat="1">
      <c r="A264" s="1"/>
      <c r="B264" s="2"/>
      <c r="C264" s="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37"/>
    </row>
    <row r="265" spans="1:16" s="5" customFormat="1">
      <c r="A265" s="1"/>
      <c r="B265" s="2"/>
      <c r="C265" s="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37"/>
    </row>
    <row r="266" spans="1:16" s="5" customFormat="1">
      <c r="A266" s="1"/>
      <c r="B266" s="2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37"/>
    </row>
    <row r="267" spans="1:16" s="5" customFormat="1">
      <c r="A267" s="1"/>
      <c r="B267" s="2"/>
      <c r="C267" s="3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37"/>
    </row>
    <row r="268" spans="1:16" s="5" customFormat="1">
      <c r="A268" s="1"/>
      <c r="B268" s="2"/>
      <c r="C268" s="3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37"/>
    </row>
    <row r="269" spans="1:16" s="5" customFormat="1">
      <c r="A269" s="1"/>
      <c r="B269" s="2"/>
      <c r="C269" s="3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37"/>
    </row>
    <row r="270" spans="1:16" s="5" customFormat="1">
      <c r="A270" s="1"/>
      <c r="B270" s="2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37"/>
    </row>
    <row r="271" spans="1:16" s="5" customFormat="1">
      <c r="A271" s="1"/>
      <c r="B271" s="2"/>
      <c r="C271" s="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37"/>
    </row>
    <row r="272" spans="1:16" s="5" customFormat="1">
      <c r="A272" s="1"/>
      <c r="B272" s="2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37"/>
    </row>
    <row r="273" spans="1:16" s="5" customFormat="1">
      <c r="A273" s="1"/>
      <c r="B273" s="2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37"/>
    </row>
    <row r="274" spans="1:16" s="5" customFormat="1">
      <c r="A274" s="1"/>
      <c r="B274" s="2"/>
      <c r="C274" s="3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37"/>
    </row>
    <row r="275" spans="1:16" s="5" customFormat="1">
      <c r="A275" s="1"/>
      <c r="B275" s="2"/>
      <c r="C275" s="3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37"/>
    </row>
    <row r="276" spans="1:16" s="5" customFormat="1">
      <c r="A276" s="1"/>
      <c r="B276" s="2"/>
      <c r="C276" s="3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37"/>
    </row>
    <row r="277" spans="1:16" s="5" customFormat="1">
      <c r="A277" s="1"/>
      <c r="B277" s="2"/>
      <c r="C277" s="3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37"/>
    </row>
    <row r="278" spans="1:16" s="5" customFormat="1">
      <c r="A278" s="1"/>
      <c r="B278" s="2"/>
      <c r="C278" s="3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37"/>
    </row>
    <row r="279" spans="1:16" s="5" customFormat="1">
      <c r="A279" s="1"/>
      <c r="B279" s="2"/>
      <c r="C279" s="3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37"/>
    </row>
    <row r="280" spans="1:16" s="5" customFormat="1">
      <c r="A280" s="1"/>
      <c r="B280" s="2"/>
      <c r="C280" s="3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37"/>
    </row>
    <row r="281" spans="1:16" s="5" customFormat="1">
      <c r="A281" s="1"/>
      <c r="B281" s="2"/>
      <c r="C281" s="3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37"/>
    </row>
    <row r="282" spans="1:16" s="5" customFormat="1">
      <c r="A282" s="1"/>
      <c r="B282" s="2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37"/>
    </row>
    <row r="283" spans="1:16" s="5" customFormat="1">
      <c r="A283" s="1"/>
      <c r="B283" s="2"/>
      <c r="C283" s="3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37"/>
    </row>
    <row r="284" spans="1:16" s="5" customFormat="1">
      <c r="A284" s="1"/>
      <c r="B284" s="2"/>
      <c r="C284" s="3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37"/>
    </row>
    <row r="285" spans="1:16" s="5" customFormat="1">
      <c r="A285" s="1"/>
      <c r="B285" s="2"/>
      <c r="C285" s="3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37"/>
    </row>
    <row r="286" spans="1:16" s="5" customFormat="1">
      <c r="A286" s="1"/>
      <c r="B286" s="2"/>
      <c r="C286" s="3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37"/>
    </row>
    <row r="287" spans="1:16" s="5" customFormat="1">
      <c r="A287" s="1"/>
      <c r="B287" s="2"/>
      <c r="C287" s="3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37"/>
    </row>
    <row r="288" spans="1:16" s="5" customFormat="1">
      <c r="A288" s="1"/>
      <c r="B288" s="2"/>
      <c r="C288" s="3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37"/>
    </row>
    <row r="289" spans="1:16" s="5" customFormat="1">
      <c r="A289" s="1"/>
      <c r="B289" s="2"/>
      <c r="C289" s="3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37"/>
    </row>
    <row r="290" spans="1:16" s="5" customFormat="1">
      <c r="A290" s="1"/>
      <c r="B290" s="2"/>
      <c r="C290" s="3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37"/>
    </row>
    <row r="291" spans="1:16" s="5" customFormat="1">
      <c r="A291" s="1"/>
      <c r="B291" s="2"/>
      <c r="C291" s="3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37"/>
    </row>
    <row r="292" spans="1:16" s="5" customFormat="1">
      <c r="A292" s="1"/>
      <c r="B292" s="2"/>
      <c r="C292" s="3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37"/>
    </row>
    <row r="293" spans="1:16" s="5" customFormat="1">
      <c r="A293" s="1"/>
      <c r="B293" s="2"/>
      <c r="C293" s="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37"/>
    </row>
    <row r="294" spans="1:16" s="5" customFormat="1">
      <c r="A294" s="1"/>
      <c r="B294" s="2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37"/>
    </row>
    <row r="295" spans="1:16" s="5" customFormat="1">
      <c r="A295" s="1"/>
      <c r="B295" s="2"/>
      <c r="C295" s="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37"/>
    </row>
    <row r="296" spans="1:16" s="5" customFormat="1">
      <c r="A296" s="1"/>
      <c r="B296" s="2"/>
      <c r="C296" s="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37"/>
    </row>
    <row r="297" spans="1:16" s="5" customFormat="1">
      <c r="A297" s="1"/>
      <c r="B297" s="2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37"/>
    </row>
    <row r="298" spans="1:16" s="5" customFormat="1">
      <c r="A298" s="1"/>
      <c r="B298" s="2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37"/>
    </row>
    <row r="299" spans="1:16" s="5" customFormat="1">
      <c r="A299" s="1"/>
      <c r="B299" s="2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37"/>
    </row>
    <row r="300" spans="1:16" s="5" customFormat="1">
      <c r="A300" s="1"/>
      <c r="B300" s="2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37"/>
    </row>
    <row r="301" spans="1:16" s="5" customFormat="1">
      <c r="A301" s="1"/>
      <c r="B301" s="2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37"/>
    </row>
    <row r="302" spans="1:16" s="5" customFormat="1">
      <c r="A302" s="1"/>
      <c r="B302" s="2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37"/>
    </row>
    <row r="303" spans="1:16" s="5" customFormat="1">
      <c r="A303" s="1"/>
      <c r="B303" s="2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37"/>
    </row>
    <row r="304" spans="1:16" s="5" customFormat="1">
      <c r="A304" s="1"/>
      <c r="B304" s="2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37"/>
    </row>
    <row r="305" spans="1:16" s="5" customFormat="1">
      <c r="A305" s="1"/>
      <c r="B305" s="2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37"/>
    </row>
    <row r="306" spans="1:16" s="5" customFormat="1">
      <c r="A306" s="1"/>
      <c r="B306" s="2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37"/>
    </row>
    <row r="307" spans="1:16" s="5" customFormat="1">
      <c r="A307" s="1"/>
      <c r="B307" s="2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37"/>
    </row>
    <row r="308" spans="1:16" s="5" customFormat="1">
      <c r="A308" s="1"/>
      <c r="B308" s="2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37"/>
    </row>
    <row r="309" spans="1:16" s="5" customFormat="1">
      <c r="A309" s="1"/>
      <c r="B309" s="2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37"/>
    </row>
    <row r="310" spans="1:16" s="5" customFormat="1">
      <c r="A310" s="1"/>
      <c r="B310" s="2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37"/>
    </row>
    <row r="311" spans="1:16" s="5" customFormat="1">
      <c r="A311" s="1"/>
      <c r="B311" s="2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37"/>
    </row>
    <row r="312" spans="1:16" s="5" customFormat="1">
      <c r="A312" s="1"/>
      <c r="B312" s="2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37"/>
    </row>
    <row r="313" spans="1:16" s="5" customFormat="1">
      <c r="A313" s="1"/>
      <c r="B313" s="2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37"/>
    </row>
    <row r="314" spans="1:16" s="5" customFormat="1">
      <c r="A314" s="1"/>
      <c r="B314" s="2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37"/>
    </row>
    <row r="315" spans="1:16" s="5" customFormat="1">
      <c r="A315" s="1"/>
      <c r="B315" s="2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37"/>
    </row>
    <row r="316" spans="1:16" s="5" customFormat="1">
      <c r="A316" s="1"/>
      <c r="B316" s="2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37"/>
    </row>
    <row r="317" spans="1:16" s="5" customFormat="1">
      <c r="A317" s="1"/>
      <c r="B317" s="2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37"/>
    </row>
    <row r="318" spans="1:16" s="5" customFormat="1">
      <c r="A318" s="1"/>
      <c r="B318" s="2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37"/>
    </row>
    <row r="319" spans="1:16" s="5" customFormat="1">
      <c r="A319" s="1"/>
      <c r="B319" s="2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37"/>
    </row>
    <row r="320" spans="1:16" s="5" customFormat="1">
      <c r="A320" s="1"/>
      <c r="B320" s="2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37"/>
    </row>
    <row r="321" spans="1:16" s="5" customFormat="1">
      <c r="A321" s="1"/>
      <c r="B321" s="2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37"/>
    </row>
    <row r="322" spans="1:16" s="5" customFormat="1">
      <c r="A322" s="1"/>
      <c r="B322" s="2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37"/>
    </row>
    <row r="323" spans="1:16" s="5" customFormat="1">
      <c r="A323" s="1"/>
      <c r="B323" s="2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37"/>
    </row>
    <row r="324" spans="1:16" s="5" customFormat="1">
      <c r="A324" s="1"/>
      <c r="B324" s="2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37"/>
    </row>
    <row r="325" spans="1:16" s="5" customFormat="1">
      <c r="A325" s="1"/>
      <c r="B325" s="2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37"/>
    </row>
    <row r="326" spans="1:16" s="5" customFormat="1">
      <c r="A326" s="1"/>
      <c r="B326" s="2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37"/>
    </row>
    <row r="327" spans="1:16" s="5" customFormat="1">
      <c r="A327" s="1"/>
      <c r="B327" s="2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37"/>
    </row>
    <row r="328" spans="1:16" s="5" customFormat="1">
      <c r="A328" s="1"/>
      <c r="B328" s="2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37"/>
    </row>
    <row r="329" spans="1:16" s="5" customFormat="1">
      <c r="A329" s="1"/>
      <c r="B329" s="2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37"/>
    </row>
    <row r="330" spans="1:16" s="5" customFormat="1">
      <c r="A330" s="1"/>
      <c r="B330" s="2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37"/>
    </row>
    <row r="331" spans="1:16" s="5" customFormat="1">
      <c r="A331" s="1"/>
      <c r="B331" s="2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37"/>
    </row>
    <row r="332" spans="1:16" s="5" customFormat="1">
      <c r="A332" s="1"/>
      <c r="B332" s="2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37"/>
    </row>
    <row r="333" spans="1:16" s="5" customFormat="1">
      <c r="A333" s="1"/>
      <c r="B333" s="2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37"/>
    </row>
    <row r="334" spans="1:16" s="5" customFormat="1">
      <c r="A334" s="1"/>
      <c r="B334" s="2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37"/>
    </row>
    <row r="335" spans="1:16" s="5" customFormat="1">
      <c r="A335" s="1"/>
      <c r="B335" s="2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37"/>
    </row>
    <row r="336" spans="1:16" s="5" customFormat="1">
      <c r="A336" s="1"/>
      <c r="B336" s="2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37"/>
    </row>
    <row r="337" spans="1:16" s="5" customFormat="1">
      <c r="A337" s="1"/>
      <c r="B337" s="2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37"/>
    </row>
    <row r="338" spans="1:16" s="5" customFormat="1">
      <c r="A338" s="1"/>
      <c r="B338" s="2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37"/>
    </row>
    <row r="339" spans="1:16" s="5" customFormat="1">
      <c r="A339" s="1"/>
      <c r="B339" s="2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37"/>
    </row>
    <row r="340" spans="1:16" s="5" customFormat="1">
      <c r="A340" s="1"/>
      <c r="B340" s="2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37"/>
    </row>
    <row r="341" spans="1:16" s="5" customFormat="1">
      <c r="A341" s="1"/>
      <c r="B341" s="2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37"/>
    </row>
    <row r="342" spans="1:16" s="5" customFormat="1">
      <c r="A342" s="1"/>
      <c r="B342" s="2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37"/>
    </row>
    <row r="343" spans="1:16" s="5" customFormat="1">
      <c r="A343" s="1"/>
      <c r="B343" s="2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37"/>
    </row>
    <row r="344" spans="1:16" s="5" customFormat="1">
      <c r="A344" s="1"/>
      <c r="B344" s="2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37"/>
    </row>
    <row r="345" spans="1:16" s="5" customFormat="1">
      <c r="A345" s="1"/>
      <c r="B345" s="2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37"/>
    </row>
    <row r="346" spans="1:16" s="5" customFormat="1">
      <c r="A346" s="1"/>
      <c r="B346" s="2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37"/>
    </row>
    <row r="347" spans="1:16" s="5" customFormat="1">
      <c r="A347" s="1"/>
      <c r="B347" s="2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37"/>
    </row>
    <row r="348" spans="1:16" s="5" customFormat="1">
      <c r="A348" s="1"/>
      <c r="B348" s="2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37"/>
    </row>
    <row r="349" spans="1:16" s="5" customFormat="1">
      <c r="A349" s="1"/>
      <c r="B349" s="2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37"/>
    </row>
    <row r="350" spans="1:16" s="5" customFormat="1">
      <c r="A350" s="1"/>
      <c r="B350" s="2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37"/>
    </row>
    <row r="351" spans="1:16" s="5" customFormat="1">
      <c r="A351" s="1"/>
      <c r="B351" s="2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37"/>
    </row>
    <row r="352" spans="1:16" s="5" customFormat="1">
      <c r="A352" s="1"/>
      <c r="B352" s="2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37"/>
    </row>
    <row r="353" spans="1:16" s="5" customFormat="1">
      <c r="A353" s="1"/>
      <c r="B353" s="2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37"/>
    </row>
    <row r="354" spans="1:16" s="5" customFormat="1">
      <c r="A354" s="1"/>
      <c r="B354" s="2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37"/>
    </row>
    <row r="355" spans="1:16" s="5" customFormat="1">
      <c r="A355" s="1"/>
      <c r="B355" s="2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37"/>
    </row>
    <row r="356" spans="1:16" s="5" customFormat="1">
      <c r="A356" s="1"/>
      <c r="B356" s="2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37"/>
    </row>
    <row r="357" spans="1:16" s="5" customFormat="1">
      <c r="A357" s="1"/>
      <c r="B357" s="2"/>
      <c r="C357" s="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37"/>
    </row>
    <row r="358" spans="1:16" s="5" customFormat="1">
      <c r="A358" s="1"/>
      <c r="B358" s="2"/>
      <c r="C358" s="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37"/>
    </row>
    <row r="359" spans="1:16" s="5" customFormat="1">
      <c r="A359" s="1"/>
      <c r="B359" s="2"/>
      <c r="C359" s="3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37"/>
    </row>
    <row r="360" spans="1:16" s="5" customFormat="1">
      <c r="A360" s="1"/>
      <c r="B360" s="2"/>
      <c r="C360" s="3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37"/>
    </row>
    <row r="361" spans="1:16" s="5" customFormat="1">
      <c r="A361" s="1"/>
      <c r="B361" s="2"/>
      <c r="C361" s="3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37"/>
    </row>
    <row r="362" spans="1:16" s="5" customFormat="1">
      <c r="A362" s="1"/>
      <c r="B362" s="2"/>
      <c r="C362" s="3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37"/>
    </row>
    <row r="363" spans="1:16" s="5" customFormat="1">
      <c r="A363" s="1"/>
      <c r="B363" s="2"/>
      <c r="C363" s="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37"/>
    </row>
    <row r="364" spans="1:16" s="5" customFormat="1">
      <c r="A364" s="1"/>
      <c r="B364" s="2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37"/>
    </row>
    <row r="365" spans="1:16" s="5" customFormat="1">
      <c r="A365" s="1"/>
      <c r="B365" s="2"/>
      <c r="C365" s="3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37"/>
    </row>
    <row r="366" spans="1:16" s="5" customFormat="1">
      <c r="A366" s="1"/>
      <c r="B366" s="2"/>
      <c r="C366" s="3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37"/>
    </row>
    <row r="367" spans="1:16" s="5" customFormat="1">
      <c r="A367" s="1"/>
      <c r="B367" s="2"/>
      <c r="C367" s="3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37"/>
    </row>
    <row r="368" spans="1:16" s="5" customFormat="1">
      <c r="A368" s="1"/>
      <c r="B368" s="2"/>
      <c r="C368" s="3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37"/>
    </row>
    <row r="369" spans="1:16" s="5" customFormat="1">
      <c r="A369" s="1"/>
      <c r="B369" s="2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37"/>
    </row>
    <row r="370" spans="1:16" s="5" customFormat="1">
      <c r="A370" s="1"/>
      <c r="B370" s="2"/>
      <c r="C370" s="3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37"/>
    </row>
    <row r="371" spans="1:16" s="5" customFormat="1">
      <c r="A371" s="1"/>
      <c r="B371" s="2"/>
      <c r="C371" s="3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37"/>
    </row>
    <row r="372" spans="1:16" s="5" customFormat="1">
      <c r="A372" s="1"/>
      <c r="B372" s="2"/>
      <c r="C372" s="3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37"/>
    </row>
    <row r="373" spans="1:16" s="5" customFormat="1">
      <c r="A373" s="1"/>
      <c r="B373" s="2"/>
      <c r="C373" s="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37"/>
    </row>
    <row r="374" spans="1:16" s="5" customFormat="1">
      <c r="A374" s="1"/>
      <c r="B374" s="2"/>
      <c r="C374" s="3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37"/>
    </row>
    <row r="375" spans="1:16" s="5" customFormat="1">
      <c r="A375" s="1"/>
      <c r="B375" s="2"/>
      <c r="C375" s="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37"/>
    </row>
    <row r="376" spans="1:16" s="5" customFormat="1">
      <c r="A376" s="1"/>
      <c r="B376" s="2"/>
      <c r="C376" s="3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37"/>
    </row>
    <row r="377" spans="1:16" s="5" customFormat="1">
      <c r="A377" s="1"/>
      <c r="B377" s="2"/>
      <c r="C377" s="3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37"/>
    </row>
    <row r="378" spans="1:16" s="5" customFormat="1">
      <c r="A378" s="1"/>
      <c r="B378" s="2"/>
      <c r="C378" s="3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37"/>
    </row>
    <row r="379" spans="1:16" s="5" customFormat="1">
      <c r="A379" s="1"/>
      <c r="B379" s="2"/>
      <c r="C379" s="3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37"/>
    </row>
    <row r="380" spans="1:16" s="5" customFormat="1">
      <c r="A380" s="1"/>
      <c r="B380" s="2"/>
      <c r="C380" s="3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37"/>
    </row>
    <row r="381" spans="1:16" s="5" customFormat="1">
      <c r="A381" s="1"/>
      <c r="B381" s="2"/>
      <c r="C381" s="3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37"/>
    </row>
    <row r="382" spans="1:16" s="5" customFormat="1">
      <c r="A382" s="1"/>
      <c r="B382" s="2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37"/>
    </row>
    <row r="383" spans="1:16" s="5" customFormat="1">
      <c r="A383" s="1"/>
      <c r="B383" s="2"/>
      <c r="C383" s="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37"/>
    </row>
    <row r="384" spans="1:16" s="5" customFormat="1">
      <c r="A384" s="1"/>
      <c r="B384" s="2"/>
      <c r="C384" s="3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37"/>
    </row>
    <row r="385" spans="1:16" s="5" customFormat="1">
      <c r="A385" s="1"/>
      <c r="B385" s="2"/>
      <c r="C385" s="3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37"/>
    </row>
    <row r="386" spans="1:16" s="5" customFormat="1">
      <c r="A386" s="1"/>
      <c r="B386" s="2"/>
      <c r="C386" s="3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37"/>
    </row>
    <row r="387" spans="1:16" s="5" customFormat="1">
      <c r="A387" s="1"/>
      <c r="B387" s="2"/>
      <c r="C387" s="3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37"/>
    </row>
    <row r="388" spans="1:16" s="5" customFormat="1">
      <c r="A388" s="1"/>
      <c r="B388" s="2"/>
      <c r="C388" s="3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37"/>
    </row>
    <row r="389" spans="1:16" s="5" customFormat="1">
      <c r="A389" s="1"/>
      <c r="B389" s="2"/>
      <c r="C389" s="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37"/>
    </row>
    <row r="390" spans="1:16" s="5" customFormat="1">
      <c r="A390" s="1"/>
      <c r="B390" s="2"/>
      <c r="C390" s="3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37"/>
    </row>
    <row r="391" spans="1:16" s="5" customFormat="1">
      <c r="A391" s="1"/>
      <c r="B391" s="2"/>
      <c r="C391" s="3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37"/>
    </row>
    <row r="392" spans="1:16" s="5" customFormat="1">
      <c r="A392" s="1"/>
      <c r="B392" s="2"/>
      <c r="C392" s="3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37"/>
    </row>
    <row r="393" spans="1:16" s="5" customFormat="1">
      <c r="A393" s="1"/>
      <c r="B393" s="2"/>
      <c r="C393" s="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37"/>
    </row>
    <row r="394" spans="1:16" s="5" customFormat="1">
      <c r="A394" s="1"/>
      <c r="B394" s="2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37"/>
    </row>
    <row r="395" spans="1:16" s="5" customFormat="1">
      <c r="A395" s="1"/>
      <c r="B395" s="2"/>
      <c r="C395" s="3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37"/>
    </row>
    <row r="396" spans="1:16" s="5" customFormat="1">
      <c r="A396" s="1"/>
      <c r="B396" s="2"/>
      <c r="C396" s="3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37"/>
    </row>
  </sheetData>
  <mergeCells count="48">
    <mergeCell ref="A115:A120"/>
    <mergeCell ref="A122:A123"/>
    <mergeCell ref="A124:A125"/>
    <mergeCell ref="B106:P106"/>
    <mergeCell ref="A107:B108"/>
    <mergeCell ref="C107:C108"/>
    <mergeCell ref="D107:O107"/>
    <mergeCell ref="P107:P108"/>
    <mergeCell ref="A112:A114"/>
    <mergeCell ref="A102:A103"/>
    <mergeCell ref="A57:A59"/>
    <mergeCell ref="A61:A62"/>
    <mergeCell ref="A69:A70"/>
    <mergeCell ref="A73:A74"/>
    <mergeCell ref="A84:A87"/>
    <mergeCell ref="A89:A94"/>
    <mergeCell ref="A96:A97"/>
    <mergeCell ref="A98:A99"/>
    <mergeCell ref="A100:A101"/>
    <mergeCell ref="A51:A52"/>
    <mergeCell ref="B54:P54"/>
    <mergeCell ref="B79:P79"/>
    <mergeCell ref="A80:B81"/>
    <mergeCell ref="C80:C81"/>
    <mergeCell ref="D80:O80"/>
    <mergeCell ref="P80:P81"/>
    <mergeCell ref="A55:B56"/>
    <mergeCell ref="C55:C56"/>
    <mergeCell ref="D55:O55"/>
    <mergeCell ref="P55:P56"/>
    <mergeCell ref="A7:A9"/>
    <mergeCell ref="A15:A17"/>
    <mergeCell ref="A20:A26"/>
    <mergeCell ref="B28:P28"/>
    <mergeCell ref="B29:J29"/>
    <mergeCell ref="A30:B31"/>
    <mergeCell ref="C30:C31"/>
    <mergeCell ref="D30:O30"/>
    <mergeCell ref="P30:P31"/>
    <mergeCell ref="A36:A40"/>
    <mergeCell ref="A44:A47"/>
    <mergeCell ref="A48:A49"/>
    <mergeCell ref="B2:P2"/>
    <mergeCell ref="B3:J3"/>
    <mergeCell ref="A4:B5"/>
    <mergeCell ref="C4:C5"/>
    <mergeCell ref="D4:O4"/>
    <mergeCell ref="P4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Ene-dic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Jannette Leo</cp:lastModifiedBy>
  <dcterms:created xsi:type="dcterms:W3CDTF">2021-02-09T13:46:44Z</dcterms:created>
  <dcterms:modified xsi:type="dcterms:W3CDTF">2026-01-16T18:50:06Z</dcterms:modified>
</cp:coreProperties>
</file>