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delacruz\Desktop\"/>
    </mc:Choice>
  </mc:AlternateContent>
  <bookViews>
    <workbookView xWindow="0" yWindow="0" windowWidth="20490" windowHeight="6930"/>
  </bookViews>
  <sheets>
    <sheet name="Expo. Enero - Marzo 2025" sheetId="9" r:id="rId1"/>
  </sheets>
  <definedNames>
    <definedName name="DGAEXP_0104_21_CAP_01_AL_24" localSheetId="0">#REF!</definedName>
    <definedName name="DGAEXP_0104_21_CAP_01_AL_24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58" i="9" l="1"/>
  <c r="AA140" i="9" l="1"/>
  <c r="AA141" i="9"/>
  <c r="AB141" i="9"/>
  <c r="AA142" i="9"/>
  <c r="AB142" i="9"/>
  <c r="AA143" i="9"/>
  <c r="AB143" i="9"/>
  <c r="AA144" i="9"/>
  <c r="AB144" i="9"/>
  <c r="AB140" i="9"/>
  <c r="AB138" i="9" l="1"/>
  <c r="AA138" i="9"/>
  <c r="AA135" i="9"/>
  <c r="AB135" i="9"/>
  <c r="AA136" i="9"/>
  <c r="AB136" i="9"/>
  <c r="AB134" i="9"/>
  <c r="AA134" i="9"/>
  <c r="AA129" i="9"/>
  <c r="AB129" i="9"/>
  <c r="AA130" i="9"/>
  <c r="AB130" i="9"/>
  <c r="AA131" i="9"/>
  <c r="AB131" i="9"/>
  <c r="AA132" i="9"/>
  <c r="AB132" i="9"/>
  <c r="AB128" i="9"/>
  <c r="AA128" i="9"/>
  <c r="AA121" i="9"/>
  <c r="AB121" i="9"/>
  <c r="AA122" i="9"/>
  <c r="AB122" i="9"/>
  <c r="AA123" i="9"/>
  <c r="AB123" i="9"/>
  <c r="AA124" i="9"/>
  <c r="AB124" i="9"/>
  <c r="AA125" i="9"/>
  <c r="AB125" i="9"/>
  <c r="AA126" i="9"/>
  <c r="AB126" i="9"/>
  <c r="AB120" i="9"/>
  <c r="AA120" i="9"/>
  <c r="AA113" i="9"/>
  <c r="AB113" i="9"/>
  <c r="AA114" i="9"/>
  <c r="AB114" i="9"/>
  <c r="AA115" i="9"/>
  <c r="AB115" i="9"/>
  <c r="AA116" i="9"/>
  <c r="AB116" i="9"/>
  <c r="AA117" i="9"/>
  <c r="AB117" i="9"/>
  <c r="AA118" i="9"/>
  <c r="AB118" i="9"/>
  <c r="AA119" i="9"/>
  <c r="AB119" i="9"/>
  <c r="AB112" i="9"/>
  <c r="AA112" i="9"/>
  <c r="AA107" i="9"/>
  <c r="AB107" i="9"/>
  <c r="AA108" i="9"/>
  <c r="AB108" i="9"/>
  <c r="AA109" i="9"/>
  <c r="AB109" i="9"/>
  <c r="AA110" i="9"/>
  <c r="AB110" i="9"/>
  <c r="AA111" i="9"/>
  <c r="AB111" i="9"/>
  <c r="AB106" i="9"/>
  <c r="AA106" i="9"/>
  <c r="AA102" i="9"/>
  <c r="AB102" i="9"/>
  <c r="AA103" i="9"/>
  <c r="AB103" i="9"/>
  <c r="AA104" i="9"/>
  <c r="AB104" i="9"/>
  <c r="AB101" i="9"/>
  <c r="AA101" i="9"/>
  <c r="C100" i="9"/>
  <c r="AB98" i="9"/>
  <c r="AA98" i="9"/>
  <c r="AA94" i="9"/>
  <c r="AB94" i="9"/>
  <c r="AA95" i="9"/>
  <c r="AB95" i="9"/>
  <c r="AA96" i="9"/>
  <c r="AB96" i="9"/>
  <c r="AB93" i="9"/>
  <c r="AA93" i="9"/>
  <c r="AB92" i="9"/>
  <c r="AA92" i="9"/>
  <c r="AB91" i="9"/>
  <c r="AA91" i="9"/>
  <c r="AB90" i="9"/>
  <c r="AA90" i="9"/>
  <c r="AB89" i="9"/>
  <c r="AA89" i="9"/>
  <c r="AB85" i="9"/>
  <c r="AA85" i="9"/>
  <c r="AA79" i="9"/>
  <c r="AB79" i="9"/>
  <c r="AA80" i="9"/>
  <c r="AB80" i="9"/>
  <c r="AA81" i="9"/>
  <c r="AB81" i="9"/>
  <c r="AA82" i="9"/>
  <c r="AB82" i="9"/>
  <c r="AA83" i="9"/>
  <c r="AB83" i="9"/>
  <c r="AB78" i="9"/>
  <c r="AA78" i="9"/>
  <c r="AA74" i="9"/>
  <c r="AB74" i="9"/>
  <c r="AA75" i="9"/>
  <c r="AB75" i="9"/>
  <c r="AA76" i="9"/>
  <c r="AB76" i="9"/>
  <c r="AA77" i="9"/>
  <c r="AB77" i="9"/>
  <c r="AB73" i="9"/>
  <c r="AA73" i="9"/>
  <c r="AA69" i="9" l="1"/>
  <c r="AB69" i="9"/>
  <c r="AB72" i="9"/>
  <c r="AA72" i="9"/>
  <c r="AB71" i="9"/>
  <c r="AA71" i="9"/>
  <c r="AB70" i="9"/>
  <c r="AA70" i="9"/>
  <c r="AB68" i="9"/>
  <c r="AA68" i="9"/>
  <c r="AB65" i="9"/>
  <c r="AA65" i="9"/>
  <c r="AB64" i="9"/>
  <c r="AA64" i="9"/>
  <c r="AB63" i="9"/>
  <c r="AA63" i="9"/>
  <c r="AB61" i="9" l="1"/>
  <c r="AA61" i="9"/>
  <c r="AB60" i="9"/>
  <c r="AA60" i="9"/>
  <c r="AB59" i="9"/>
  <c r="AA59" i="9"/>
  <c r="AB58" i="9"/>
  <c r="AB57" i="9"/>
  <c r="AA57" i="9"/>
  <c r="AB56" i="9"/>
  <c r="AA56" i="9"/>
  <c r="AB55" i="9"/>
  <c r="AA55" i="9"/>
  <c r="AA50" i="9"/>
  <c r="AB53" i="9"/>
  <c r="AA53" i="9"/>
  <c r="AB52" i="9"/>
  <c r="AA52" i="9"/>
  <c r="AB51" i="9"/>
  <c r="AA51" i="9"/>
  <c r="AB50" i="9"/>
  <c r="AB49" i="9"/>
  <c r="AA49" i="9"/>
  <c r="AB48" i="9"/>
  <c r="AA48" i="9"/>
  <c r="AB47" i="9"/>
  <c r="AA47" i="9"/>
  <c r="C46" i="9"/>
  <c r="AA41" i="9"/>
  <c r="AB41" i="9"/>
  <c r="AA42" i="9"/>
  <c r="AB42" i="9"/>
  <c r="AA43" i="9"/>
  <c r="AB43" i="9"/>
  <c r="AA44" i="9"/>
  <c r="AB44" i="9"/>
  <c r="AB40" i="9"/>
  <c r="AA40" i="9"/>
  <c r="AB34" i="9"/>
  <c r="AA34" i="9"/>
  <c r="AA35" i="9"/>
  <c r="AB35" i="9"/>
  <c r="AA36" i="9"/>
  <c r="AB36" i="9"/>
  <c r="AA37" i="9"/>
  <c r="AB37" i="9"/>
  <c r="AA38" i="9"/>
  <c r="AB38" i="9"/>
  <c r="AA27" i="9"/>
  <c r="C23" i="9"/>
  <c r="AA25" i="9"/>
  <c r="AB25" i="9"/>
  <c r="AA26" i="9"/>
  <c r="AB26" i="9"/>
  <c r="AB27" i="9"/>
  <c r="AA28" i="9"/>
  <c r="AB28" i="9"/>
  <c r="AA29" i="9"/>
  <c r="AB29" i="9"/>
  <c r="AA30" i="9"/>
  <c r="AB30" i="9"/>
  <c r="AA31" i="9"/>
  <c r="AB31" i="9"/>
  <c r="AB24" i="9"/>
  <c r="AA24" i="9"/>
  <c r="D23" i="9"/>
  <c r="AA16" i="9"/>
  <c r="AB20" i="9"/>
  <c r="AA20" i="9"/>
  <c r="AA11" i="9"/>
  <c r="AB11" i="9"/>
  <c r="AB12" i="9"/>
  <c r="AA12" i="9"/>
  <c r="AA13" i="9"/>
  <c r="AB13" i="9"/>
  <c r="AB14" i="9"/>
  <c r="AA14" i="9"/>
  <c r="AA17" i="9"/>
  <c r="AB17" i="9"/>
  <c r="AA18" i="9"/>
  <c r="AB18" i="9"/>
  <c r="AA19" i="9"/>
  <c r="AB19" i="9"/>
  <c r="AA21" i="9"/>
  <c r="AB21" i="9"/>
  <c r="AB16" i="9"/>
  <c r="C15" i="9"/>
  <c r="AA46" i="9" l="1"/>
  <c r="AA15" i="9"/>
  <c r="AA10" i="9"/>
  <c r="C10" i="9" l="1"/>
  <c r="F67" i="9"/>
  <c r="G46" i="9"/>
  <c r="G23" i="9"/>
  <c r="G33" i="9"/>
  <c r="G15" i="9"/>
  <c r="G10" i="9"/>
  <c r="H10" i="9"/>
  <c r="Y23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F10" i="9"/>
  <c r="E10" i="9"/>
  <c r="D10" i="9"/>
  <c r="C67" i="9" l="1"/>
  <c r="C33" i="9"/>
  <c r="G67" i="9" l="1"/>
  <c r="E67" i="9"/>
  <c r="AA67" i="9" s="1"/>
  <c r="D67" i="9"/>
  <c r="E23" i="9" l="1"/>
  <c r="F23" i="9"/>
  <c r="H23" i="9"/>
  <c r="I23" i="9"/>
  <c r="J23" i="9"/>
  <c r="K23" i="9"/>
  <c r="L23" i="9"/>
  <c r="M23" i="9"/>
  <c r="N23" i="9"/>
  <c r="U67" i="9" l="1"/>
  <c r="U46" i="9"/>
  <c r="V23" i="9"/>
  <c r="D33" i="9" l="1"/>
  <c r="H67" i="9"/>
  <c r="AB67" i="9" s="1"/>
  <c r="J67" i="9"/>
  <c r="L67" i="9"/>
  <c r="N67" i="9"/>
  <c r="P67" i="9"/>
  <c r="R67" i="9"/>
  <c r="T67" i="9"/>
  <c r="V67" i="9"/>
  <c r="X67" i="9"/>
  <c r="Z67" i="9"/>
  <c r="Z23" i="9" l="1"/>
  <c r="X23" i="9"/>
  <c r="W23" i="9"/>
  <c r="U23" i="9"/>
  <c r="T23" i="9"/>
  <c r="S23" i="9"/>
  <c r="R23" i="9"/>
  <c r="Q23" i="9"/>
  <c r="P23" i="9"/>
  <c r="O23" i="9"/>
  <c r="Y46" i="9"/>
  <c r="AB139" i="9"/>
  <c r="AA139" i="9"/>
  <c r="AB137" i="9"/>
  <c r="AA137" i="9"/>
  <c r="Z100" i="9"/>
  <c r="Y100" i="9"/>
  <c r="W100" i="9"/>
  <c r="AB87" i="9"/>
  <c r="AA87" i="9"/>
  <c r="AB86" i="9"/>
  <c r="AA86" i="9"/>
  <c r="AB84" i="9"/>
  <c r="AA84" i="9"/>
  <c r="Y67" i="9"/>
  <c r="W67" i="9"/>
  <c r="Z46" i="9"/>
  <c r="X46" i="9"/>
  <c r="W46" i="9"/>
  <c r="AB10" i="9"/>
  <c r="Z33" i="9"/>
  <c r="Y33" i="9"/>
  <c r="X33" i="9"/>
  <c r="W33" i="9"/>
  <c r="X15" i="9"/>
  <c r="Z15" i="9"/>
  <c r="Y15" i="9"/>
  <c r="X100" i="9"/>
  <c r="U33" i="9"/>
  <c r="W15" i="9"/>
  <c r="V100" i="9"/>
  <c r="U100" i="9"/>
  <c r="V46" i="9"/>
  <c r="S46" i="9"/>
  <c r="V33" i="9"/>
  <c r="S33" i="9"/>
  <c r="V15" i="9"/>
  <c r="U15" i="9"/>
  <c r="S15" i="9"/>
  <c r="AB15" i="9" l="1"/>
  <c r="AA33" i="9"/>
  <c r="AB33" i="9"/>
  <c r="AA23" i="9"/>
  <c r="AB23" i="9"/>
  <c r="AB46" i="9"/>
  <c r="T100" i="9"/>
  <c r="S100" i="9"/>
  <c r="Q100" i="9"/>
  <c r="S67" i="9"/>
  <c r="T46" i="9" l="1"/>
  <c r="T33" i="9"/>
  <c r="T15" i="9"/>
  <c r="R100" i="9"/>
  <c r="O100" i="9"/>
  <c r="Q67" i="9" l="1"/>
  <c r="Q46" i="9" l="1"/>
  <c r="R46" i="9"/>
  <c r="O46" i="9"/>
  <c r="Q33" i="9"/>
  <c r="R33" i="9"/>
  <c r="R15" i="9" l="1"/>
  <c r="Q15" i="9"/>
  <c r="O15" i="9"/>
  <c r="O67" i="9" l="1"/>
  <c r="M33" i="9" l="1"/>
  <c r="N33" i="9"/>
  <c r="P33" i="9"/>
  <c r="O33" i="9"/>
  <c r="P15" i="9"/>
  <c r="P100" i="9" l="1"/>
  <c r="P46" i="9"/>
  <c r="M100" i="9"/>
  <c r="J100" i="9"/>
  <c r="L100" i="9"/>
  <c r="D100" i="9"/>
  <c r="E100" i="9"/>
  <c r="F100" i="9"/>
  <c r="G100" i="9"/>
  <c r="H100" i="9"/>
  <c r="I100" i="9"/>
  <c r="K100" i="9"/>
  <c r="N100" i="9"/>
  <c r="M67" i="9"/>
  <c r="K67" i="9"/>
  <c r="I67" i="9"/>
  <c r="N46" i="9"/>
  <c r="M46" i="9"/>
  <c r="K46" i="9"/>
  <c r="AA100" i="9" l="1"/>
  <c r="AB100" i="9"/>
  <c r="N15" i="9"/>
  <c r="M15" i="9"/>
  <c r="K15" i="9"/>
  <c r="L46" i="9" l="1"/>
  <c r="L15" i="9"/>
  <c r="D46" i="9" l="1"/>
  <c r="E46" i="9"/>
  <c r="F46" i="9"/>
  <c r="H46" i="9"/>
  <c r="I46" i="9"/>
  <c r="J46" i="9"/>
  <c r="L33" i="9" l="1"/>
  <c r="E33" i="9"/>
  <c r="F33" i="9"/>
  <c r="H33" i="9"/>
  <c r="I33" i="9"/>
  <c r="J33" i="9"/>
  <c r="K33" i="9"/>
  <c r="D15" i="9" l="1"/>
  <c r="E15" i="9"/>
  <c r="F15" i="9"/>
  <c r="H15" i="9"/>
  <c r="I15" i="9"/>
  <c r="J15" i="9"/>
</calcChain>
</file>

<file path=xl/connections.xml><?xml version="1.0" encoding="utf-8"?>
<connections xmlns="http://schemas.openxmlformats.org/spreadsheetml/2006/main">
  <connection id="1" keepAlive="1" name="Consulta - Libro1" description="Conexión a la consulta 'Libro1' en el libro." type="5" refreshedVersion="0" background="1">
    <dbPr connection="Provider=Microsoft.Mashup.OleDb.1;Data Source=$Workbook$;Location=Libro1;Extended Properties=&quot;&quot;" command="SELECT * FROM [Libro1]"/>
  </connection>
  <connection id="2" keepAlive="1" name="Consulta - Libro2" description="Conexión a la consulta 'Libro2' en el libro." type="5" refreshedVersion="0" background="1">
    <dbPr connection="Provider=Microsoft.Mashup.OleDb.1;Data Source=$Workbook$;Location=Libro2;Extended Properties=&quot;&quot;" command="SELECT * FROM [Libro2]"/>
  </connection>
</connections>
</file>

<file path=xl/sharedStrings.xml><?xml version="1.0" encoding="utf-8"?>
<sst xmlns="http://schemas.openxmlformats.org/spreadsheetml/2006/main" count="277" uniqueCount="245">
  <si>
    <t>0105.11.00</t>
  </si>
  <si>
    <t>0701.90.00</t>
  </si>
  <si>
    <t>0703.10.00</t>
  </si>
  <si>
    <t>0703.20.00</t>
  </si>
  <si>
    <t>0704.20.00</t>
  </si>
  <si>
    <t>0705.11.00</t>
  </si>
  <si>
    <t>0705.19.90</t>
  </si>
  <si>
    <t>0706.90.10</t>
  </si>
  <si>
    <t>0706.90.20</t>
  </si>
  <si>
    <t>0708.90.10</t>
  </si>
  <si>
    <t>0709.30.00</t>
  </si>
  <si>
    <t>0709.40.00</t>
  </si>
  <si>
    <t>0709.70.00</t>
  </si>
  <si>
    <t>0709.93.11</t>
  </si>
  <si>
    <t>0709.99.13</t>
  </si>
  <si>
    <t>0709.99.14</t>
  </si>
  <si>
    <t>0713.40.00</t>
  </si>
  <si>
    <t>0714.10.00</t>
  </si>
  <si>
    <t>0714.20.00</t>
  </si>
  <si>
    <t>Batata</t>
  </si>
  <si>
    <t>0804.30.10</t>
  </si>
  <si>
    <t>0804.50.11</t>
  </si>
  <si>
    <t>0805.21.00</t>
  </si>
  <si>
    <t>0805.40.00</t>
  </si>
  <si>
    <t>0807.11.00</t>
  </si>
  <si>
    <t>0807.19.00</t>
  </si>
  <si>
    <t>0807.20.00</t>
  </si>
  <si>
    <t>0810.10.00</t>
  </si>
  <si>
    <t>0810.60.00</t>
  </si>
  <si>
    <t>0810.90.10</t>
  </si>
  <si>
    <t>0810.90.50</t>
  </si>
  <si>
    <t>0810.90.60</t>
  </si>
  <si>
    <t>0810.90.80</t>
  </si>
  <si>
    <t>0901.12.00</t>
  </si>
  <si>
    <t>0901.21.20</t>
  </si>
  <si>
    <t>0901.22.00</t>
  </si>
  <si>
    <t>0901.90.10</t>
  </si>
  <si>
    <t>1005.90.00</t>
  </si>
  <si>
    <t>1006.20.00</t>
  </si>
  <si>
    <t>1006.30.00</t>
  </si>
  <si>
    <t>1006.40.00</t>
  </si>
  <si>
    <t>Avena</t>
  </si>
  <si>
    <t>1211.90.40</t>
  </si>
  <si>
    <t>1211.90.90</t>
  </si>
  <si>
    <t>FRUTAS</t>
  </si>
  <si>
    <t>VEGETALES</t>
  </si>
  <si>
    <t>TOTAL</t>
  </si>
  <si>
    <t>Volumen</t>
  </si>
  <si>
    <t>Viceministerio de Planificación Sectorial Agropecuaria</t>
  </si>
  <si>
    <t>(Volumen en Toneladas Métricas y Valor en FOB US$)</t>
  </si>
  <si>
    <t>Partida  / Subpartida</t>
  </si>
  <si>
    <t xml:space="preserve">              PRODUCTOS</t>
  </si>
  <si>
    <t>ENERO</t>
  </si>
  <si>
    <t>FEBRERO</t>
  </si>
  <si>
    <t>MARZO</t>
  </si>
  <si>
    <t>ABRIL</t>
  </si>
  <si>
    <t xml:space="preserve">Valor </t>
  </si>
  <si>
    <t>Tabaco y Sucedáneos del Tabaco Elaborados</t>
  </si>
  <si>
    <t>Tabaco en rama o sin elaborar ; desperdicios de tabaco. (Tabaco en Rama)</t>
  </si>
  <si>
    <t>Cigarrillos</t>
  </si>
  <si>
    <t>Los demás tabacos y sucedaneos del tabaco, elaborados; tabaco Homogeneizado o reconstituido; extractos y jugos de tabaco.</t>
  </si>
  <si>
    <t>Cacao y sus Preparaciones</t>
  </si>
  <si>
    <t>Cacao en Grano, entero o partido, crudo o tostado.  (Cacao Crudo en Grano)</t>
  </si>
  <si>
    <t xml:space="preserve">Cascara, peliculas y demas residuos de cacao </t>
  </si>
  <si>
    <t>Pasta de Cacao, incluso desgrasada.</t>
  </si>
  <si>
    <t>Manteca, grasa y aceite de cacao.</t>
  </si>
  <si>
    <t>Cacao en polvo sin adición de azúcar ni otro edulcorante.</t>
  </si>
  <si>
    <t>Chocolate y demas preparaciones alimenticias que contengan cacao</t>
  </si>
  <si>
    <t>Café, té, yerba Mate y Especias.</t>
  </si>
  <si>
    <t>0901</t>
  </si>
  <si>
    <t>Café, incluso tostado o descafeinados; cáscara y cascarilla de café sucedaneos del café que contenga café en cualquier proporcion. (Total)</t>
  </si>
  <si>
    <t>0901.11.00</t>
  </si>
  <si>
    <t>Café sin descafeinar (Café Verde en Grano)</t>
  </si>
  <si>
    <t>Café descafeinado</t>
  </si>
  <si>
    <t>Café tostado sin descafeinar en grano</t>
  </si>
  <si>
    <t>Café tostado sin descafeinar molido</t>
  </si>
  <si>
    <t>Café tostado desafeinado</t>
  </si>
  <si>
    <t>sucedaneos del café que contenga café en cualquier proporción</t>
  </si>
  <si>
    <t>0901.90.20</t>
  </si>
  <si>
    <t>Cascara y Cascarillas de Café</t>
  </si>
  <si>
    <t>09.02-09.10</t>
  </si>
  <si>
    <t xml:space="preserve">Los demas </t>
  </si>
  <si>
    <t xml:space="preserve">Azúcares y Artículos de Confitería </t>
  </si>
  <si>
    <t>Azúcar de caña o de remolacha y sacarosa químicamente pura, en estado sólido (Azúcar Crudo de Caña).</t>
  </si>
  <si>
    <t>Los demás azúcares, incluidoas la lactosa, maltosa, glucosa y fructosa…</t>
  </si>
  <si>
    <t xml:space="preserve">Melaza procedente de la extración o del refinado del azúcar. </t>
  </si>
  <si>
    <t>17.04</t>
  </si>
  <si>
    <t>Artículos de Confiteria sin cacao (incluido el chocolate blanco).</t>
  </si>
  <si>
    <t>1212.93.00/1212.99.00</t>
  </si>
  <si>
    <t>Caña de azúcar</t>
  </si>
  <si>
    <t>RAICES Y TUBERCULOS</t>
  </si>
  <si>
    <t>yuca</t>
  </si>
  <si>
    <t>Yautía</t>
  </si>
  <si>
    <t>0714.30.</t>
  </si>
  <si>
    <t>Ñame</t>
  </si>
  <si>
    <t>Papa</t>
  </si>
  <si>
    <t>CEREALES</t>
  </si>
  <si>
    <t>Arroz (Total)</t>
  </si>
  <si>
    <t>1006.10.00</t>
  </si>
  <si>
    <t xml:space="preserve"> - Arroz con cáscara (arroz «paddy»)</t>
  </si>
  <si>
    <t xml:space="preserve"> - Arroz descascarillado (arroz cargo o Arroz pardo)</t>
  </si>
  <si>
    <t xml:space="preserve"> - Arroz semiblanqueado o blanqueado, incluso pulido o glaseado</t>
  </si>
  <si>
    <t xml:space="preserve"> - Arroz partido</t>
  </si>
  <si>
    <t>10.01</t>
  </si>
  <si>
    <t xml:space="preserve">Trigo y morcajo </t>
  </si>
  <si>
    <t>10.04</t>
  </si>
  <si>
    <t>Maíz</t>
  </si>
  <si>
    <t>LEGUMINOSAS FRESCAS,(Refrigeradas o Secas)</t>
  </si>
  <si>
    <t xml:space="preserve"> - Guisantes </t>
  </si>
  <si>
    <t>0708.20</t>
  </si>
  <si>
    <t xml:space="preserve"> - - Vainitas</t>
  </si>
  <si>
    <t xml:space="preserve"> - - Guandules </t>
  </si>
  <si>
    <t xml:space="preserve"> - - Frijoles (frijoles, porotos, alubias, judías) (Total)</t>
  </si>
  <si>
    <t xml:space="preserve"> - Lentejas</t>
  </si>
  <si>
    <t>0713.50.00</t>
  </si>
  <si>
    <t xml:space="preserve"> - Habas (Vicia faba var. Major), habas caballar (Vicia faba var.  Equina) y menor (Vicia faba var. minor)</t>
  </si>
  <si>
    <t>Auyama</t>
  </si>
  <si>
    <t>Berenjena</t>
  </si>
  <si>
    <t>Ajies (Total)</t>
  </si>
  <si>
    <t>Tomate (Total)</t>
  </si>
  <si>
    <t>0702.00.01</t>
  </si>
  <si>
    <t>Tomates (incluye demas variedades  Convencionales)</t>
  </si>
  <si>
    <t>Tomates Tipo Cherry y Grape</t>
  </si>
  <si>
    <t xml:space="preserve">Tomates Para Ensalada </t>
  </si>
  <si>
    <t>0707.00.00/0711.40.00</t>
  </si>
  <si>
    <t>Pepinos Frescos o Refrigerados</t>
  </si>
  <si>
    <t>Repollo</t>
  </si>
  <si>
    <t>Cebolla Fresca</t>
  </si>
  <si>
    <t>Ajo</t>
  </si>
  <si>
    <t>Tayota</t>
  </si>
  <si>
    <t>Apio</t>
  </si>
  <si>
    <t>Cepa de Apio</t>
  </si>
  <si>
    <t>0712.90.91/0709.99.12</t>
  </si>
  <si>
    <t>Cilantro/semillas</t>
  </si>
  <si>
    <t>Remolacha</t>
  </si>
  <si>
    <t>0706.10</t>
  </si>
  <si>
    <t>Zanahoria</t>
  </si>
  <si>
    <t>Molondrón</t>
  </si>
  <si>
    <t>Lechuga Repollada</t>
  </si>
  <si>
    <t>0704.10</t>
  </si>
  <si>
    <t>Coliflores y Brocolis (broccoli)</t>
  </si>
  <si>
    <t>Rabano</t>
  </si>
  <si>
    <t>Espinaca</t>
  </si>
  <si>
    <t>Rucula</t>
  </si>
  <si>
    <t>0712.90.21/ 0910.99.90</t>
  </si>
  <si>
    <t>Perejil</t>
  </si>
  <si>
    <t>VEGETALES ORIENTALES</t>
  </si>
  <si>
    <t>Cundeamor</t>
  </si>
  <si>
    <t>Berenjenas chinas</t>
  </si>
  <si>
    <t>0707.00.00/0709.93.19/0711.40.00</t>
  </si>
  <si>
    <t>Tindoras</t>
  </si>
  <si>
    <t>0708.20.</t>
  </si>
  <si>
    <t>Vainitas China</t>
  </si>
  <si>
    <t>Bangaña</t>
  </si>
  <si>
    <t xml:space="preserve"> 0709.99.19</t>
  </si>
  <si>
    <t>Musu Chino</t>
  </si>
  <si>
    <t>0910.30.10/0910.30.90</t>
  </si>
  <si>
    <t>Curcumar</t>
  </si>
  <si>
    <t>0709.93.11/ 0709.59.00/ 0709.93.12</t>
  </si>
  <si>
    <t>Calabazines</t>
  </si>
  <si>
    <t>HIERBAS  AROMATICAS</t>
  </si>
  <si>
    <t>Hierbas Aromaticas (Convencionales)</t>
  </si>
  <si>
    <t>MUSACEAS</t>
  </si>
  <si>
    <t>Bananos (total)</t>
  </si>
  <si>
    <t>0803</t>
  </si>
  <si>
    <t xml:space="preserve">  Bananas (Convencional)</t>
  </si>
  <si>
    <t xml:space="preserve">  Bananos Frescos Organicos</t>
  </si>
  <si>
    <t>Platanos</t>
  </si>
  <si>
    <t>Rulo</t>
  </si>
  <si>
    <t>Coco</t>
  </si>
  <si>
    <t>Lechosa</t>
  </si>
  <si>
    <t>Aguacate</t>
  </si>
  <si>
    <t>Piña Fresca</t>
  </si>
  <si>
    <t>Melones</t>
  </si>
  <si>
    <t>0804.50.21-30</t>
  </si>
  <si>
    <t>Mangos</t>
  </si>
  <si>
    <t>0805</t>
  </si>
  <si>
    <t>Naranja (Agria y Dulce)</t>
  </si>
  <si>
    <t>Mandarina</t>
  </si>
  <si>
    <t>Toronja</t>
  </si>
  <si>
    <t>Limones (Agrio y Dulce)</t>
  </si>
  <si>
    <t>Guayaba</t>
  </si>
  <si>
    <t>Tamarindo</t>
  </si>
  <si>
    <t>Níspero</t>
  </si>
  <si>
    <t>Sandía</t>
  </si>
  <si>
    <t>Fresa</t>
  </si>
  <si>
    <t>Zapote</t>
  </si>
  <si>
    <t>chinola</t>
  </si>
  <si>
    <t>Granadillo</t>
  </si>
  <si>
    <t>Guanabana</t>
  </si>
  <si>
    <t xml:space="preserve">0809.21.00 </t>
  </si>
  <si>
    <t>Cereza</t>
  </si>
  <si>
    <t>Flores</t>
  </si>
  <si>
    <t>PECUARIOS</t>
  </si>
  <si>
    <t>0201-0202</t>
  </si>
  <si>
    <t>Carne de res</t>
  </si>
  <si>
    <t>0203</t>
  </si>
  <si>
    <t>carne de cerdo</t>
  </si>
  <si>
    <t>0207.11.00-0207.14.99</t>
  </si>
  <si>
    <t>Carne de Pollo</t>
  </si>
  <si>
    <t>Gallos y Gallinas vivos</t>
  </si>
  <si>
    <t>0407</t>
  </si>
  <si>
    <t>Huevo fresco</t>
  </si>
  <si>
    <t xml:space="preserve">Productos Lácteos </t>
  </si>
  <si>
    <t>Leche En  Polvo</t>
  </si>
  <si>
    <t>0401.00.00</t>
  </si>
  <si>
    <t xml:space="preserve">Leche Líquida </t>
  </si>
  <si>
    <t>Leche Carnation</t>
  </si>
  <si>
    <t>0402</t>
  </si>
  <si>
    <t>Leche Saborizada</t>
  </si>
  <si>
    <t>Leche Condesada</t>
  </si>
  <si>
    <t>Nata Y Crema de Leche</t>
  </si>
  <si>
    <t>0406.00.00</t>
  </si>
  <si>
    <t>Quesos</t>
  </si>
  <si>
    <t>0405</t>
  </si>
  <si>
    <t>Mantequilla y Demás Grasa de Leche</t>
  </si>
  <si>
    <t>0403</t>
  </si>
  <si>
    <t>Yogurt</t>
  </si>
  <si>
    <t>03</t>
  </si>
  <si>
    <t>Peces y crustaceos</t>
  </si>
  <si>
    <t>0409</t>
  </si>
  <si>
    <t xml:space="preserve">Miel </t>
  </si>
  <si>
    <t>* Datos preliminares, sujetos a rectificación</t>
  </si>
  <si>
    <t xml:space="preserve">              Elaborado:  Ministerio de Agricultura de la República Dominicana.   Departamento de Economía Agropecuaria y Estadísticas.</t>
  </si>
  <si>
    <t>2401</t>
  </si>
  <si>
    <t xml:space="preserve"> </t>
  </si>
  <si>
    <t>0401/0402/0403</t>
  </si>
  <si>
    <t>0804.40.00/0804.40.19</t>
  </si>
  <si>
    <r>
      <t>Fuente:</t>
    </r>
    <r>
      <rPr>
        <sz val="9"/>
        <rFont val="Calibri"/>
        <family val="2"/>
        <scheme val="minor"/>
      </rPr>
      <t xml:space="preserve"> Dirección General de Aduanas (DGA), Departamento de Estadísticas.</t>
    </r>
  </si>
  <si>
    <t>MAYO</t>
  </si>
  <si>
    <t>JUNIO</t>
  </si>
  <si>
    <t>0901.21.10 Y 0901.21.19</t>
  </si>
  <si>
    <t>402/402.91.10</t>
  </si>
  <si>
    <t>JULIO</t>
  </si>
  <si>
    <t>AGOSTO</t>
  </si>
  <si>
    <t>0713.31-0713.39.00</t>
  </si>
  <si>
    <t>SEPTIEMBRE</t>
  </si>
  <si>
    <t>0709.59..00</t>
  </si>
  <si>
    <t>Valor</t>
  </si>
  <si>
    <t>OCTUBRE</t>
  </si>
  <si>
    <t>NOVIEMBRE</t>
  </si>
  <si>
    <t>DICIEMBRE</t>
  </si>
  <si>
    <t>2404</t>
  </si>
  <si>
    <t>Productos que contengan tabaco, tabaco reconstituido, nicotina o sucedáneo del tabaco o nicotina, destinados para la inhalación sin combustión.</t>
  </si>
  <si>
    <t>Exportaciones  por Producto Mensuales de los Principales Productos Agropecuarios, Enero -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</si>
</sst>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_);_(* \(#,##0.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indexed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1E335C"/>
        <bgColor indexed="64"/>
      </patternFill>
    </fill>
    <fill>
      <patternFill patternType="solid">
        <fgColor rgb="FFFF0000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1" fillId="2" borderId="0"/>
    <xf numFmtId="43" fontId="1" fillId="2" borderId="0" applyFont="0" applyFill="0" applyBorder="0" applyAlignment="0" applyProtection="0"/>
    <xf numFmtId="0" fontId="4" fillId="2" borderId="0"/>
    <xf numFmtId="43" fontId="8" fillId="2" borderId="0" applyFont="0" applyFill="0" applyBorder="0" applyAlignment="0" applyProtection="0"/>
    <xf numFmtId="0" fontId="8" fillId="2" borderId="0"/>
    <xf numFmtId="164" fontId="1" fillId="2" borderId="0" applyFont="0" applyFill="0" applyBorder="0" applyAlignment="0" applyProtection="0"/>
  </cellStyleXfs>
  <cellXfs count="171">
    <xf numFmtId="0" fontId="0" fillId="0" borderId="0" xfId="0"/>
    <xf numFmtId="0" fontId="3" fillId="3" borderId="0" xfId="2" applyFont="1" applyFill="1"/>
    <xf numFmtId="0" fontId="3" fillId="3" borderId="0" xfId="2" applyFont="1" applyFill="1" applyAlignment="1">
      <alignment horizontal="left"/>
    </xf>
    <xf numFmtId="43" fontId="3" fillId="3" borderId="0" xfId="3" applyFont="1" applyFill="1"/>
    <xf numFmtId="43" fontId="7" fillId="3" borderId="0" xfId="3" applyFont="1" applyFill="1"/>
    <xf numFmtId="0" fontId="7" fillId="3" borderId="0" xfId="2" applyFont="1" applyFill="1"/>
    <xf numFmtId="0" fontId="9" fillId="3" borderId="0" xfId="2" applyFont="1" applyFill="1"/>
    <xf numFmtId="3" fontId="3" fillId="3" borderId="0" xfId="3" applyNumberFormat="1" applyFont="1" applyFill="1" applyBorder="1" applyAlignment="1">
      <alignment horizontal="right" vertical="center"/>
    </xf>
    <xf numFmtId="3" fontId="7" fillId="3" borderId="0" xfId="3" applyNumberFormat="1" applyFont="1" applyFill="1" applyBorder="1" applyAlignment="1">
      <alignment horizontal="right"/>
    </xf>
    <xf numFmtId="43" fontId="10" fillId="3" borderId="0" xfId="3" applyFont="1" applyFill="1"/>
    <xf numFmtId="3" fontId="7" fillId="3" borderId="0" xfId="3" applyNumberFormat="1" applyFont="1" applyFill="1" applyBorder="1" applyAlignment="1">
      <alignment horizontal="right" vertical="center"/>
    </xf>
    <xf numFmtId="49" fontId="3" fillId="3" borderId="0" xfId="2" applyNumberFormat="1" applyFont="1" applyFill="1" applyAlignment="1">
      <alignment horizontal="center"/>
    </xf>
    <xf numFmtId="3" fontId="3" fillId="3" borderId="0" xfId="3" applyNumberFormat="1" applyFont="1" applyFill="1" applyBorder="1" applyAlignment="1">
      <alignment horizontal="left" wrapText="1"/>
    </xf>
    <xf numFmtId="3" fontId="3" fillId="3" borderId="0" xfId="2" applyNumberFormat="1" applyFont="1" applyFill="1"/>
    <xf numFmtId="43" fontId="3" fillId="3" borderId="0" xfId="2" applyNumberFormat="1" applyFont="1" applyFill="1"/>
    <xf numFmtId="164" fontId="7" fillId="3" borderId="0" xfId="1" applyFont="1" applyFill="1"/>
    <xf numFmtId="43" fontId="11" fillId="3" borderId="0" xfId="3" applyFont="1" applyFill="1" applyBorder="1" applyAlignment="1" applyProtection="1">
      <alignment horizontal="right"/>
    </xf>
    <xf numFmtId="0" fontId="7" fillId="3" borderId="22" xfId="2" applyFont="1" applyFill="1" applyBorder="1"/>
    <xf numFmtId="43" fontId="3" fillId="3" borderId="22" xfId="3" applyFont="1" applyFill="1" applyBorder="1"/>
    <xf numFmtId="0" fontId="6" fillId="6" borderId="11" xfId="4" applyFont="1" applyFill="1" applyBorder="1" applyAlignment="1">
      <alignment horizontal="center"/>
    </xf>
    <xf numFmtId="0" fontId="6" fillId="6" borderId="11" xfId="4" applyFont="1" applyFill="1" applyBorder="1" applyAlignment="1">
      <alignment horizontal="left"/>
    </xf>
    <xf numFmtId="0" fontId="12" fillId="5" borderId="6" xfId="4" applyFont="1" applyFill="1" applyBorder="1" applyAlignment="1">
      <alignment horizontal="left"/>
    </xf>
    <xf numFmtId="0" fontId="12" fillId="5" borderId="10" xfId="4" applyFont="1" applyFill="1" applyBorder="1" applyAlignment="1">
      <alignment horizontal="left"/>
    </xf>
    <xf numFmtId="0" fontId="13" fillId="6" borderId="3" xfId="4" applyFont="1" applyFill="1" applyBorder="1" applyAlignment="1">
      <alignment horizontal="right" vertical="center" wrapText="1"/>
    </xf>
    <xf numFmtId="0" fontId="13" fillId="6" borderId="10" xfId="4" applyFont="1" applyFill="1" applyBorder="1" applyAlignment="1">
      <alignment horizontal="left"/>
    </xf>
    <xf numFmtId="0" fontId="13" fillId="6" borderId="11" xfId="4" applyFont="1" applyFill="1" applyBorder="1" applyAlignment="1">
      <alignment horizontal="right"/>
    </xf>
    <xf numFmtId="0" fontId="13" fillId="6" borderId="24" xfId="4" applyFont="1" applyFill="1" applyBorder="1" applyAlignment="1">
      <alignment horizontal="right"/>
    </xf>
    <xf numFmtId="0" fontId="13" fillId="6" borderId="25" xfId="4" applyFont="1" applyFill="1" applyBorder="1" applyAlignment="1">
      <alignment horizontal="right"/>
    </xf>
    <xf numFmtId="49" fontId="14" fillId="3" borderId="13" xfId="2" applyNumberFormat="1" applyFont="1" applyFill="1" applyBorder="1" applyAlignment="1">
      <alignment horizontal="left"/>
    </xf>
    <xf numFmtId="3" fontId="15" fillId="3" borderId="14" xfId="3" applyNumberFormat="1" applyFont="1" applyFill="1" applyBorder="1" applyAlignment="1" applyProtection="1">
      <alignment horizontal="left" vertical="center"/>
    </xf>
    <xf numFmtId="43" fontId="15" fillId="3" borderId="15" xfId="3" applyFont="1" applyFill="1" applyBorder="1" applyAlignment="1" applyProtection="1">
      <alignment horizontal="right"/>
    </xf>
    <xf numFmtId="43" fontId="15" fillId="3" borderId="1" xfId="3" applyFont="1" applyFill="1" applyBorder="1" applyAlignment="1" applyProtection="1">
      <alignment horizontal="right"/>
    </xf>
    <xf numFmtId="49" fontId="14" fillId="3" borderId="17" xfId="2" applyNumberFormat="1" applyFont="1" applyFill="1" applyBorder="1" applyAlignment="1">
      <alignment horizontal="left"/>
    </xf>
    <xf numFmtId="3" fontId="14" fillId="3" borderId="16" xfId="2" applyNumberFormat="1" applyFont="1" applyFill="1" applyBorder="1" applyAlignment="1">
      <alignment horizontal="left" wrapText="1"/>
    </xf>
    <xf numFmtId="43" fontId="14" fillId="3" borderId="1" xfId="3" applyFont="1" applyFill="1" applyBorder="1" applyAlignment="1">
      <alignment horizontal="right"/>
    </xf>
    <xf numFmtId="43" fontId="16" fillId="3" borderId="1" xfId="3" applyFont="1" applyFill="1" applyBorder="1" applyAlignment="1" applyProtection="1">
      <alignment horizontal="right"/>
    </xf>
    <xf numFmtId="49" fontId="14" fillId="3" borderId="2" xfId="2" applyNumberFormat="1" applyFont="1" applyFill="1" applyBorder="1" applyAlignment="1">
      <alignment horizontal="left" wrapText="1"/>
    </xf>
    <xf numFmtId="43" fontId="17" fillId="3" borderId="16" xfId="3" applyFont="1" applyFill="1" applyBorder="1" applyAlignment="1" applyProtection="1">
      <alignment horizontal="right"/>
    </xf>
    <xf numFmtId="3" fontId="14" fillId="3" borderId="1" xfId="3" applyNumberFormat="1" applyFont="1" applyFill="1" applyBorder="1" applyAlignment="1">
      <alignment horizontal="left" wrapText="1"/>
    </xf>
    <xf numFmtId="0" fontId="14" fillId="3" borderId="2" xfId="2" applyFont="1" applyFill="1" applyBorder="1" applyAlignment="1">
      <alignment horizontal="left"/>
    </xf>
    <xf numFmtId="3" fontId="15" fillId="3" borderId="1" xfId="5" applyNumberFormat="1" applyFont="1" applyFill="1" applyBorder="1" applyAlignment="1" applyProtection="1">
      <alignment horizontal="left" vertical="center" indent="1"/>
    </xf>
    <xf numFmtId="43" fontId="18" fillId="3" borderId="16" xfId="3" applyFont="1" applyFill="1" applyBorder="1" applyAlignment="1" applyProtection="1">
      <alignment horizontal="right"/>
    </xf>
    <xf numFmtId="49" fontId="14" fillId="3" borderId="2" xfId="2" applyNumberFormat="1" applyFont="1" applyFill="1" applyBorder="1" applyAlignment="1">
      <alignment horizontal="left"/>
    </xf>
    <xf numFmtId="3" fontId="17" fillId="3" borderId="1" xfId="3" applyNumberFormat="1" applyFont="1" applyFill="1" applyBorder="1" applyAlignment="1" applyProtection="1">
      <alignment horizontal="left" vertical="justify" indent="1"/>
    </xf>
    <xf numFmtId="43" fontId="16" fillId="3" borderId="16" xfId="3" applyFont="1" applyFill="1" applyBorder="1" applyAlignment="1" applyProtection="1">
      <alignment horizontal="right"/>
    </xf>
    <xf numFmtId="3" fontId="16" fillId="3" borderId="1" xfId="3" applyNumberFormat="1" applyFont="1" applyFill="1" applyBorder="1" applyAlignment="1">
      <alignment horizontal="left"/>
    </xf>
    <xf numFmtId="3" fontId="14" fillId="3" borderId="1" xfId="3" applyNumberFormat="1" applyFont="1" applyFill="1" applyBorder="1" applyAlignment="1">
      <alignment horizontal="left"/>
    </xf>
    <xf numFmtId="3" fontId="14" fillId="3" borderId="19" xfId="3" applyNumberFormat="1" applyFont="1" applyFill="1" applyBorder="1" applyAlignment="1">
      <alignment horizontal="left" wrapText="1"/>
    </xf>
    <xf numFmtId="43" fontId="17" fillId="3" borderId="20" xfId="3" applyFont="1" applyFill="1" applyBorder="1" applyAlignment="1" applyProtection="1">
      <alignment horizontal="right"/>
    </xf>
    <xf numFmtId="43" fontId="19" fillId="3" borderId="2" xfId="3" applyFont="1" applyFill="1" applyBorder="1" applyAlignment="1" applyProtection="1">
      <alignment horizontal="right"/>
    </xf>
    <xf numFmtId="43" fontId="19" fillId="3" borderId="16" xfId="3" applyFont="1" applyFill="1" applyBorder="1" applyAlignment="1" applyProtection="1">
      <alignment horizontal="right"/>
    </xf>
    <xf numFmtId="3" fontId="15" fillId="3" borderId="1" xfId="5" applyNumberFormat="1" applyFont="1" applyFill="1" applyBorder="1" applyAlignment="1" applyProtection="1">
      <alignment horizontal="left" vertical="center" wrapText="1"/>
    </xf>
    <xf numFmtId="43" fontId="19" fillId="3" borderId="1" xfId="3" applyFont="1" applyFill="1" applyBorder="1" applyAlignment="1" applyProtection="1">
      <alignment horizontal="right"/>
    </xf>
    <xf numFmtId="43" fontId="18" fillId="4" borderId="16" xfId="3" applyFont="1" applyFill="1" applyBorder="1" applyAlignment="1" applyProtection="1">
      <alignment horizontal="right"/>
    </xf>
    <xf numFmtId="43" fontId="17" fillId="4" borderId="16" xfId="3" applyFont="1" applyFill="1" applyBorder="1" applyAlignment="1" applyProtection="1">
      <alignment horizontal="right"/>
    </xf>
    <xf numFmtId="43" fontId="17" fillId="4" borderId="20" xfId="3" applyFont="1" applyFill="1" applyBorder="1" applyAlignment="1" applyProtection="1">
      <alignment horizontal="right"/>
    </xf>
    <xf numFmtId="43" fontId="17" fillId="3" borderId="2" xfId="3" applyFont="1" applyFill="1" applyBorder="1" applyAlignment="1" applyProtection="1">
      <alignment horizontal="right"/>
    </xf>
    <xf numFmtId="43" fontId="17" fillId="3" borderId="21" xfId="3" applyFont="1" applyFill="1" applyBorder="1" applyAlignment="1" applyProtection="1">
      <alignment horizontal="right"/>
    </xf>
    <xf numFmtId="43" fontId="14" fillId="3" borderId="16" xfId="3" applyFont="1" applyFill="1" applyBorder="1" applyAlignment="1">
      <alignment horizontal="right"/>
    </xf>
    <xf numFmtId="3" fontId="15" fillId="3" borderId="2" xfId="3" applyNumberFormat="1" applyFont="1" applyFill="1" applyBorder="1" applyAlignment="1">
      <alignment horizontal="left"/>
    </xf>
    <xf numFmtId="43" fontId="18" fillId="3" borderId="1" xfId="3" applyFont="1" applyFill="1" applyBorder="1" applyAlignment="1" applyProtection="1">
      <alignment horizontal="right"/>
    </xf>
    <xf numFmtId="43" fontId="17" fillId="3" borderId="1" xfId="3" applyFont="1" applyFill="1" applyBorder="1" applyAlignment="1" applyProtection="1">
      <alignment horizontal="right"/>
    </xf>
    <xf numFmtId="0" fontId="16" fillId="3" borderId="22" xfId="2" applyFont="1" applyFill="1" applyBorder="1" applyAlignment="1">
      <alignment horizontal="left"/>
    </xf>
    <xf numFmtId="3" fontId="15" fillId="3" borderId="17" xfId="3" applyNumberFormat="1" applyFont="1" applyFill="1" applyBorder="1" applyAlignment="1" applyProtection="1">
      <alignment horizontal="left" vertical="center" indent="1"/>
    </xf>
    <xf numFmtId="0" fontId="19" fillId="3" borderId="2" xfId="6" applyFont="1" applyFill="1" applyBorder="1" applyAlignment="1">
      <alignment horizontal="left"/>
    </xf>
    <xf numFmtId="3" fontId="15" fillId="3" borderId="1" xfId="3" applyNumberFormat="1" applyFont="1" applyFill="1" applyBorder="1" applyAlignment="1" applyProtection="1">
      <alignment horizontal="left" vertical="justify" indent="1"/>
    </xf>
    <xf numFmtId="43" fontId="17" fillId="3" borderId="4" xfId="3" applyFont="1" applyFill="1" applyBorder="1" applyAlignment="1" applyProtection="1">
      <alignment horizontal="right"/>
    </xf>
    <xf numFmtId="0" fontId="12" fillId="5" borderId="11" xfId="4" applyFont="1" applyFill="1" applyBorder="1" applyAlignment="1">
      <alignment horizontal="center"/>
    </xf>
    <xf numFmtId="0" fontId="12" fillId="5" borderId="12" xfId="4" applyFont="1" applyFill="1" applyBorder="1" applyAlignment="1">
      <alignment horizontal="center"/>
    </xf>
    <xf numFmtId="0" fontId="20" fillId="3" borderId="0" xfId="2" applyFont="1" applyFill="1"/>
    <xf numFmtId="0" fontId="21" fillId="3" borderId="0" xfId="2" applyFont="1" applyFill="1" applyAlignment="1">
      <alignment horizontal="left"/>
    </xf>
    <xf numFmtId="0" fontId="21" fillId="3" borderId="0" xfId="2" applyFont="1" applyFill="1"/>
    <xf numFmtId="0" fontId="22" fillId="3" borderId="0" xfId="2" applyFont="1" applyFill="1"/>
    <xf numFmtId="0" fontId="3" fillId="4" borderId="0" xfId="2" applyFont="1" applyFill="1"/>
    <xf numFmtId="3" fontId="14" fillId="4" borderId="1" xfId="3" applyNumberFormat="1" applyFont="1" applyFill="1" applyBorder="1" applyAlignment="1">
      <alignment horizontal="left" wrapText="1"/>
    </xf>
    <xf numFmtId="0" fontId="7" fillId="4" borderId="0" xfId="2" applyFont="1" applyFill="1"/>
    <xf numFmtId="0" fontId="12" fillId="5" borderId="3" xfId="4" applyFont="1" applyFill="1" applyBorder="1" applyAlignment="1">
      <alignment horizontal="center"/>
    </xf>
    <xf numFmtId="0" fontId="12" fillId="5" borderId="27" xfId="4" applyFont="1" applyFill="1" applyBorder="1" applyAlignment="1">
      <alignment horizontal="center"/>
    </xf>
    <xf numFmtId="43" fontId="17" fillId="4" borderId="1" xfId="3" applyFont="1" applyFill="1" applyBorder="1" applyAlignment="1" applyProtection="1">
      <alignment horizontal="right"/>
    </xf>
    <xf numFmtId="43" fontId="19" fillId="3" borderId="17" xfId="3" applyFont="1" applyFill="1" applyBorder="1" applyAlignment="1" applyProtection="1">
      <alignment horizontal="right"/>
    </xf>
    <xf numFmtId="43" fontId="17" fillId="3" borderId="28" xfId="3" applyFont="1" applyFill="1" applyBorder="1" applyAlignment="1" applyProtection="1">
      <alignment horizontal="right"/>
    </xf>
    <xf numFmtId="43" fontId="16" fillId="3" borderId="30" xfId="3" applyFont="1" applyFill="1" applyBorder="1" applyAlignment="1" applyProtection="1">
      <alignment horizontal="right"/>
    </xf>
    <xf numFmtId="43" fontId="17" fillId="3" borderId="0" xfId="3" applyFont="1" applyFill="1" applyBorder="1" applyAlignment="1" applyProtection="1">
      <alignment horizontal="right"/>
    </xf>
    <xf numFmtId="43" fontId="16" fillId="3" borderId="0" xfId="3" applyFont="1" applyFill="1" applyBorder="1" applyAlignment="1" applyProtection="1">
      <alignment horizontal="right"/>
    </xf>
    <xf numFmtId="3" fontId="14" fillId="3" borderId="1" xfId="2" applyNumberFormat="1" applyFont="1" applyFill="1" applyBorder="1" applyAlignment="1">
      <alignment horizontal="left" wrapText="1"/>
    </xf>
    <xf numFmtId="3" fontId="14" fillId="3" borderId="1" xfId="2" applyNumberFormat="1" applyFont="1" applyFill="1" applyBorder="1" applyAlignment="1">
      <alignment horizontal="left"/>
    </xf>
    <xf numFmtId="43" fontId="21" fillId="3" borderId="0" xfId="2" applyNumberFormat="1" applyFont="1" applyFill="1"/>
    <xf numFmtId="43" fontId="18" fillId="3" borderId="2" xfId="3" applyFont="1" applyFill="1" applyBorder="1" applyAlignment="1" applyProtection="1">
      <alignment horizontal="right"/>
    </xf>
    <xf numFmtId="43" fontId="18" fillId="3" borderId="17" xfId="3" applyFont="1" applyFill="1" applyBorder="1" applyAlignment="1" applyProtection="1">
      <alignment horizontal="right"/>
    </xf>
    <xf numFmtId="3" fontId="15" fillId="3" borderId="1" xfId="2" applyNumberFormat="1" applyFont="1" applyFill="1" applyBorder="1" applyAlignment="1">
      <alignment horizontal="left"/>
    </xf>
    <xf numFmtId="0" fontId="16" fillId="0" borderId="2" xfId="2" applyFont="1" applyFill="1" applyBorder="1" applyAlignment="1">
      <alignment horizontal="left"/>
    </xf>
    <xf numFmtId="3" fontId="14" fillId="0" borderId="1" xfId="3" applyNumberFormat="1" applyFont="1" applyFill="1" applyBorder="1" applyAlignment="1">
      <alignment horizontal="left"/>
    </xf>
    <xf numFmtId="49" fontId="14" fillId="0" borderId="2" xfId="2" applyNumberFormat="1" applyFont="1" applyFill="1" applyBorder="1" applyAlignment="1">
      <alignment horizontal="left"/>
    </xf>
    <xf numFmtId="49" fontId="16" fillId="0" borderId="2" xfId="2" applyNumberFormat="1" applyFont="1" applyFill="1" applyBorder="1" applyAlignment="1">
      <alignment horizontal="left"/>
    </xf>
    <xf numFmtId="49" fontId="14" fillId="0" borderId="18" xfId="2" applyNumberFormat="1" applyFont="1" applyFill="1" applyBorder="1" applyAlignment="1">
      <alignment horizontal="left"/>
    </xf>
    <xf numFmtId="49" fontId="14" fillId="0" borderId="17" xfId="2" applyNumberFormat="1" applyFont="1" applyFill="1" applyBorder="1" applyAlignment="1">
      <alignment horizontal="left"/>
    </xf>
    <xf numFmtId="49" fontId="14" fillId="0" borderId="1" xfId="2" applyNumberFormat="1" applyFont="1" applyFill="1" applyBorder="1" applyAlignment="1">
      <alignment horizontal="left"/>
    </xf>
    <xf numFmtId="3" fontId="15" fillId="0" borderId="1" xfId="3" applyNumberFormat="1" applyFont="1" applyFill="1" applyBorder="1" applyAlignment="1">
      <alignment horizontal="left"/>
    </xf>
    <xf numFmtId="0" fontId="14" fillId="0" borderId="2" xfId="2" applyFont="1" applyFill="1" applyBorder="1" applyAlignment="1">
      <alignment horizontal="left" wrapText="1"/>
    </xf>
    <xf numFmtId="0" fontId="14" fillId="0" borderId="2" xfId="2" applyFont="1" applyFill="1" applyBorder="1" applyAlignment="1">
      <alignment horizontal="left"/>
    </xf>
    <xf numFmtId="3" fontId="15" fillId="0" borderId="1" xfId="5" applyNumberFormat="1" applyFont="1" applyFill="1" applyBorder="1" applyAlignment="1" applyProtection="1">
      <alignment horizontal="left" vertical="center" indent="1"/>
    </xf>
    <xf numFmtId="3" fontId="15" fillId="0" borderId="2" xfId="5" applyNumberFormat="1" applyFont="1" applyFill="1" applyBorder="1" applyAlignment="1" applyProtection="1">
      <alignment horizontal="left" vertical="center" indent="1"/>
    </xf>
    <xf numFmtId="3" fontId="15" fillId="0" borderId="1" xfId="5" applyNumberFormat="1" applyFont="1" applyFill="1" applyBorder="1" applyAlignment="1" applyProtection="1">
      <alignment horizontal="left" vertical="justify" indent="1"/>
    </xf>
    <xf numFmtId="3" fontId="14" fillId="0" borderId="1" xfId="3" applyNumberFormat="1" applyFont="1" applyFill="1" applyBorder="1" applyAlignment="1">
      <alignment horizontal="left" wrapText="1"/>
    </xf>
    <xf numFmtId="3" fontId="14" fillId="0" borderId="19" xfId="3" applyNumberFormat="1" applyFont="1" applyFill="1" applyBorder="1" applyAlignment="1">
      <alignment horizontal="left"/>
    </xf>
    <xf numFmtId="2" fontId="14" fillId="0" borderId="2" xfId="2" applyNumberFormat="1" applyFont="1" applyFill="1" applyBorder="1" applyAlignment="1">
      <alignment horizontal="left" vertical="center" wrapText="1"/>
    </xf>
    <xf numFmtId="49" fontId="14" fillId="0" borderId="2" xfId="2" applyNumberFormat="1" applyFont="1" applyFill="1" applyBorder="1" applyAlignment="1">
      <alignment horizontal="left" wrapText="1"/>
    </xf>
    <xf numFmtId="49" fontId="14" fillId="0" borderId="2" xfId="2" applyNumberFormat="1" applyFont="1" applyFill="1" applyBorder="1" applyAlignment="1">
      <alignment horizontal="left" vertical="center" wrapText="1"/>
    </xf>
    <xf numFmtId="49" fontId="14" fillId="0" borderId="18" xfId="2" applyNumberFormat="1" applyFont="1" applyFill="1" applyBorder="1" applyAlignment="1">
      <alignment horizontal="left" vertical="center"/>
    </xf>
    <xf numFmtId="3" fontId="14" fillId="0" borderId="19" xfId="3" applyNumberFormat="1" applyFont="1" applyFill="1" applyBorder="1" applyAlignment="1">
      <alignment horizontal="left" wrapText="1"/>
    </xf>
    <xf numFmtId="0" fontId="18" fillId="0" borderId="2" xfId="6" applyFont="1" applyFill="1" applyBorder="1" applyAlignment="1">
      <alignment horizontal="left" vertical="center"/>
    </xf>
    <xf numFmtId="3" fontId="15" fillId="0" borderId="2" xfId="5" applyNumberFormat="1" applyFont="1" applyFill="1" applyBorder="1" applyAlignment="1" applyProtection="1">
      <alignment horizontal="left" vertical="justify" indent="1"/>
    </xf>
    <xf numFmtId="3" fontId="17" fillId="0" borderId="1" xfId="5" applyNumberFormat="1" applyFont="1" applyFill="1" applyBorder="1" applyAlignment="1" applyProtection="1">
      <alignment horizontal="left" vertical="justify" indent="1"/>
    </xf>
    <xf numFmtId="0" fontId="16" fillId="0" borderId="18" xfId="2" applyFont="1" applyFill="1" applyBorder="1" applyAlignment="1">
      <alignment horizontal="left"/>
    </xf>
    <xf numFmtId="3" fontId="17" fillId="0" borderId="19" xfId="5" applyNumberFormat="1" applyFont="1" applyFill="1" applyBorder="1" applyAlignment="1" applyProtection="1">
      <alignment horizontal="left" vertical="justify" indent="1"/>
    </xf>
    <xf numFmtId="3" fontId="18" fillId="0" borderId="2" xfId="5" applyNumberFormat="1" applyFont="1" applyFill="1" applyBorder="1" applyAlignment="1" applyProtection="1">
      <alignment horizontal="left" vertical="justify" indent="1"/>
    </xf>
    <xf numFmtId="43" fontId="17" fillId="0" borderId="16" xfId="3" applyFont="1" applyFill="1" applyBorder="1" applyAlignment="1" applyProtection="1">
      <alignment horizontal="right"/>
    </xf>
    <xf numFmtId="43" fontId="14" fillId="0" borderId="1" xfId="3" applyFont="1" applyFill="1" applyBorder="1" applyAlignment="1">
      <alignment horizontal="right"/>
    </xf>
    <xf numFmtId="43" fontId="16" fillId="0" borderId="16" xfId="3" applyFont="1" applyFill="1" applyBorder="1" applyAlignment="1" applyProtection="1">
      <alignment horizontal="right"/>
    </xf>
    <xf numFmtId="0" fontId="3" fillId="0" borderId="0" xfId="2" applyFont="1" applyFill="1"/>
    <xf numFmtId="0" fontId="9" fillId="0" borderId="0" xfId="2" applyFont="1" applyFill="1"/>
    <xf numFmtId="43" fontId="14" fillId="0" borderId="16" xfId="3" applyFont="1" applyFill="1" applyBorder="1" applyAlignment="1">
      <alignment horizontal="right"/>
    </xf>
    <xf numFmtId="164" fontId="3" fillId="0" borderId="0" xfId="1" applyFont="1" applyFill="1"/>
    <xf numFmtId="3" fontId="18" fillId="0" borderId="1" xfId="5" applyNumberFormat="1" applyFont="1" applyFill="1" applyBorder="1" applyAlignment="1" applyProtection="1">
      <alignment horizontal="left" vertical="justify" indent="1"/>
    </xf>
    <xf numFmtId="43" fontId="18" fillId="0" borderId="1" xfId="3" applyFont="1" applyFill="1" applyBorder="1" applyAlignment="1" applyProtection="1">
      <alignment horizontal="right"/>
    </xf>
    <xf numFmtId="43" fontId="18" fillId="0" borderId="16" xfId="3" applyFont="1" applyFill="1" applyBorder="1" applyAlignment="1" applyProtection="1">
      <alignment horizontal="right"/>
    </xf>
    <xf numFmtId="43" fontId="19" fillId="0" borderId="16" xfId="3" applyFont="1" applyFill="1" applyBorder="1" applyAlignment="1" applyProtection="1">
      <alignment horizontal="right"/>
    </xf>
    <xf numFmtId="43" fontId="3" fillId="0" borderId="0" xfId="3" applyFont="1" applyFill="1"/>
    <xf numFmtId="164" fontId="17" fillId="0" borderId="16" xfId="1" applyFont="1" applyFill="1" applyBorder="1" applyAlignment="1" applyProtection="1">
      <alignment horizontal="right"/>
    </xf>
    <xf numFmtId="165" fontId="17" fillId="0" borderId="16" xfId="3" applyNumberFormat="1" applyFont="1" applyFill="1" applyBorder="1" applyAlignment="1" applyProtection="1">
      <alignment horizontal="right"/>
    </xf>
    <xf numFmtId="166" fontId="17" fillId="0" borderId="16" xfId="3" applyNumberFormat="1" applyFont="1" applyFill="1" applyBorder="1" applyAlignment="1" applyProtection="1">
      <alignment horizontal="right"/>
    </xf>
    <xf numFmtId="43" fontId="17" fillId="0" borderId="20" xfId="3" applyFont="1" applyFill="1" applyBorder="1" applyAlignment="1" applyProtection="1">
      <alignment horizontal="right"/>
    </xf>
    <xf numFmtId="3" fontId="14" fillId="0" borderId="2" xfId="3" applyNumberFormat="1" applyFont="1" applyFill="1" applyBorder="1" applyAlignment="1">
      <alignment horizontal="left"/>
    </xf>
    <xf numFmtId="43" fontId="17" fillId="0" borderId="1" xfId="3" applyFont="1" applyFill="1" applyBorder="1" applyAlignment="1" applyProtection="1">
      <alignment horizontal="right"/>
    </xf>
    <xf numFmtId="0" fontId="19" fillId="0" borderId="2" xfId="6" applyFont="1" applyFill="1" applyBorder="1" applyAlignment="1">
      <alignment horizontal="left" vertical="center"/>
    </xf>
    <xf numFmtId="43" fontId="17" fillId="0" borderId="2" xfId="3" applyFont="1" applyFill="1" applyBorder="1" applyAlignment="1" applyProtection="1">
      <alignment horizontal="right"/>
    </xf>
    <xf numFmtId="43" fontId="17" fillId="0" borderId="21" xfId="3" applyFont="1" applyFill="1" applyBorder="1" applyAlignment="1" applyProtection="1">
      <alignment horizontal="right"/>
    </xf>
    <xf numFmtId="43" fontId="17" fillId="0" borderId="4" xfId="3" applyFont="1" applyFill="1" applyBorder="1" applyAlignment="1" applyProtection="1">
      <alignment horizontal="right"/>
    </xf>
    <xf numFmtId="0" fontId="16" fillId="0" borderId="2" xfId="6" applyFont="1" applyFill="1" applyBorder="1" applyAlignment="1">
      <alignment horizontal="left" vertical="center"/>
    </xf>
    <xf numFmtId="0" fontId="16" fillId="0" borderId="2" xfId="6" applyFont="1" applyFill="1" applyBorder="1" applyAlignment="1">
      <alignment horizontal="left" vertical="center" wrapText="1"/>
    </xf>
    <xf numFmtId="0" fontId="16" fillId="0" borderId="1" xfId="2" applyFont="1" applyFill="1" applyBorder="1" applyAlignment="1">
      <alignment horizontal="left"/>
    </xf>
    <xf numFmtId="43" fontId="16" fillId="0" borderId="1" xfId="3" applyFont="1" applyFill="1" applyBorder="1" applyAlignment="1" applyProtection="1">
      <alignment horizontal="right"/>
    </xf>
    <xf numFmtId="49" fontId="16" fillId="0" borderId="2" xfId="2" applyNumberFormat="1" applyFont="1" applyFill="1" applyBorder="1" applyAlignment="1">
      <alignment horizontal="left" vertical="center" wrapText="1"/>
    </xf>
    <xf numFmtId="43" fontId="3" fillId="0" borderId="0" xfId="2" applyNumberFormat="1" applyFont="1" applyFill="1"/>
    <xf numFmtId="3" fontId="15" fillId="0" borderId="2" xfId="3" applyNumberFormat="1" applyFont="1" applyFill="1" applyBorder="1" applyAlignment="1" applyProtection="1">
      <alignment horizontal="left" vertical="justify" indent="1"/>
    </xf>
    <xf numFmtId="43" fontId="17" fillId="0" borderId="17" xfId="3" applyFont="1" applyFill="1" applyBorder="1" applyAlignment="1" applyProtection="1">
      <alignment horizontal="right"/>
    </xf>
    <xf numFmtId="3" fontId="14" fillId="0" borderId="16" xfId="3" applyNumberFormat="1" applyFont="1" applyFill="1" applyBorder="1" applyAlignment="1">
      <alignment horizontal="left"/>
    </xf>
    <xf numFmtId="0" fontId="16" fillId="0" borderId="2" xfId="2" applyFont="1" applyFill="1" applyBorder="1" applyAlignment="1">
      <alignment horizontal="left" wrapText="1"/>
    </xf>
    <xf numFmtId="49" fontId="14" fillId="0" borderId="23" xfId="3" applyNumberFormat="1" applyFont="1" applyFill="1" applyBorder="1" applyAlignment="1">
      <alignment horizontal="left"/>
    </xf>
    <xf numFmtId="3" fontId="16" fillId="0" borderId="1" xfId="3" applyNumberFormat="1" applyFont="1" applyFill="1" applyBorder="1" applyAlignment="1">
      <alignment horizontal="left"/>
    </xf>
    <xf numFmtId="43" fontId="14" fillId="0" borderId="21" xfId="3" applyFont="1" applyFill="1" applyBorder="1" applyAlignment="1">
      <alignment horizontal="right"/>
    </xf>
    <xf numFmtId="3" fontId="17" fillId="0" borderId="1" xfId="5" applyNumberFormat="1" applyFont="1" applyFill="1" applyBorder="1" applyAlignment="1" applyProtection="1">
      <alignment horizontal="left" vertical="center" indent="1"/>
    </xf>
    <xf numFmtId="3" fontId="14" fillId="0" borderId="19" xfId="5" applyNumberFormat="1" applyFont="1" applyFill="1" applyBorder="1" applyAlignment="1" applyProtection="1">
      <alignment horizontal="left" vertical="justify" indent="1"/>
    </xf>
    <xf numFmtId="3" fontId="15" fillId="0" borderId="1" xfId="3" applyNumberFormat="1" applyFont="1" applyFill="1" applyBorder="1" applyAlignment="1" applyProtection="1">
      <alignment horizontal="left" vertical="justify" indent="1"/>
    </xf>
    <xf numFmtId="0" fontId="14" fillId="0" borderId="17" xfId="2" applyFont="1" applyFill="1" applyBorder="1" applyAlignment="1">
      <alignment horizontal="left"/>
    </xf>
    <xf numFmtId="49" fontId="17" fillId="0" borderId="2" xfId="6" applyNumberFormat="1" applyFont="1" applyFill="1" applyBorder="1" applyAlignment="1">
      <alignment horizontal="left" vertical="center"/>
    </xf>
    <xf numFmtId="49" fontId="17" fillId="0" borderId="18" xfId="6" applyNumberFormat="1" applyFont="1" applyFill="1" applyBorder="1" applyAlignment="1">
      <alignment horizontal="left" vertical="center"/>
    </xf>
    <xf numFmtId="49" fontId="14" fillId="0" borderId="29" xfId="2" applyNumberFormat="1" applyFont="1" applyFill="1" applyBorder="1" applyAlignment="1">
      <alignment horizontal="left" wrapText="1"/>
    </xf>
    <xf numFmtId="3" fontId="14" fillId="0" borderId="28" xfId="3" applyNumberFormat="1" applyFont="1" applyFill="1" applyBorder="1" applyAlignment="1">
      <alignment horizontal="left"/>
    </xf>
    <xf numFmtId="165" fontId="3" fillId="3" borderId="0" xfId="3" applyNumberFormat="1" applyFont="1" applyFill="1"/>
    <xf numFmtId="164" fontId="9" fillId="3" borderId="0" xfId="1" applyFont="1" applyFill="1"/>
    <xf numFmtId="164" fontId="3" fillId="3" borderId="0" xfId="1" applyFont="1" applyFill="1"/>
    <xf numFmtId="43" fontId="3" fillId="3" borderId="0" xfId="3" applyFont="1" applyFill="1" applyBorder="1"/>
    <xf numFmtId="0" fontId="12" fillId="5" borderId="7" xfId="4" applyFont="1" applyFill="1" applyBorder="1" applyAlignment="1">
      <alignment horizontal="center"/>
    </xf>
    <xf numFmtId="0" fontId="12" fillId="5" borderId="8" xfId="4" applyFont="1" applyFill="1" applyBorder="1" applyAlignment="1">
      <alignment horizontal="center"/>
    </xf>
    <xf numFmtId="0" fontId="7" fillId="3" borderId="0" xfId="2" applyFont="1" applyFill="1" applyAlignment="1">
      <alignment horizontal="center"/>
    </xf>
    <xf numFmtId="1" fontId="5" fillId="3" borderId="0" xfId="4" applyNumberFormat="1" applyFont="1" applyFill="1" applyAlignment="1">
      <alignment horizontal="center" vertical="center"/>
    </xf>
    <xf numFmtId="43" fontId="5" fillId="3" borderId="4" xfId="3" applyFont="1" applyFill="1" applyBorder="1" applyAlignment="1">
      <alignment horizontal="center" vertical="center"/>
    </xf>
    <xf numFmtId="0" fontId="12" fillId="5" borderId="5" xfId="4" applyFont="1" applyFill="1" applyBorder="1" applyAlignment="1">
      <alignment horizontal="right" vertical="top" wrapText="1"/>
    </xf>
    <xf numFmtId="0" fontId="12" fillId="5" borderId="9" xfId="4" applyFont="1" applyFill="1" applyBorder="1" applyAlignment="1">
      <alignment horizontal="right" vertical="top" wrapText="1"/>
    </xf>
    <xf numFmtId="0" fontId="12" fillId="5" borderId="26" xfId="4" applyFont="1" applyFill="1" applyBorder="1" applyAlignment="1">
      <alignment horizontal="center"/>
    </xf>
  </cellXfs>
  <cellStyles count="8">
    <cellStyle name="Millares" xfId="1" builtinId="3"/>
    <cellStyle name="Millares 2" xfId="3"/>
    <cellStyle name="Millares 2 2" xfId="5"/>
    <cellStyle name="Millares 3" xfId="7"/>
    <cellStyle name="Normal" xfId="0" builtinId="0"/>
    <cellStyle name="Normal 2" xfId="2"/>
    <cellStyle name="Normal 2 2" xfId="6"/>
    <cellStyle name="Normal_Hoja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136073</xdr:colOff>
      <xdr:row>0</xdr:row>
      <xdr:rowOff>0</xdr:rowOff>
    </xdr:from>
    <xdr:to>
      <xdr:col>3</xdr:col>
      <xdr:colOff>738674</xdr:colOff>
      <xdr:row>3</xdr:row>
      <xdr:rowOff>19441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9ACD630-F87D-4EAB-8B8D-809514B3E5C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2195" y="0"/>
          <a:ext cx="1477346" cy="6317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Q153"/>
  <sheetViews>
    <sheetView tabSelected="1" zoomScale="90" zoomScaleNormal="9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A111" sqref="A111"/>
    </sheetView>
  </sheetViews>
  <sheetFormatPr baseColWidth="10" defaultColWidth="12" defaultRowHeight="15.75" x14ac:dyDescent="0.25"/>
  <cols>
    <col min="1" max="1" width="30.140625" style="1" customWidth="1"/>
    <col min="2" max="2" width="55" style="2" bestFit="1" customWidth="1"/>
    <col min="3" max="3" width="13.140625" style="1" customWidth="1"/>
    <col min="4" max="4" width="14.42578125" style="1" customWidth="1"/>
    <col min="5" max="5" width="12.42578125" style="1" customWidth="1"/>
    <col min="6" max="6" width="16.140625" style="1" customWidth="1"/>
    <col min="7" max="7" width="12.140625" style="1" customWidth="1"/>
    <col min="8" max="8" width="16" style="1" customWidth="1"/>
    <col min="9" max="9" width="12.5703125" style="1" hidden="1" customWidth="1"/>
    <col min="10" max="10" width="15.28515625" style="1" hidden="1" customWidth="1"/>
    <col min="11" max="11" width="12.28515625" style="1" hidden="1" customWidth="1"/>
    <col min="12" max="12" width="15.7109375" style="1" hidden="1" customWidth="1"/>
    <col min="13" max="13" width="11.5703125" style="1" hidden="1" customWidth="1"/>
    <col min="14" max="14" width="14.42578125" style="1" hidden="1" customWidth="1"/>
    <col min="15" max="15" width="11.5703125" style="1" hidden="1" customWidth="1"/>
    <col min="16" max="16" width="14.42578125" style="1" hidden="1" customWidth="1"/>
    <col min="17" max="17" width="12.42578125" style="1" hidden="1" customWidth="1"/>
    <col min="18" max="18" width="16" style="1" hidden="1" customWidth="1"/>
    <col min="19" max="19" width="11.85546875" style="1" hidden="1" customWidth="1"/>
    <col min="20" max="20" width="14.7109375" style="1" hidden="1" customWidth="1"/>
    <col min="21" max="21" width="12.140625" style="1" hidden="1" customWidth="1"/>
    <col min="22" max="22" width="14.85546875" style="1" hidden="1" customWidth="1"/>
    <col min="23" max="23" width="14" style="1" hidden="1" customWidth="1"/>
    <col min="24" max="24" width="15.85546875" style="1" hidden="1" customWidth="1"/>
    <col min="25" max="25" width="12.85546875" style="1" hidden="1" customWidth="1"/>
    <col min="26" max="26" width="16.7109375" style="1" hidden="1" customWidth="1"/>
    <col min="27" max="27" width="11.85546875" style="5" customWidth="1"/>
    <col min="28" max="28" width="16" style="5" customWidth="1"/>
    <col min="29" max="29" width="12.7109375" style="5" bestFit="1" customWidth="1"/>
    <col min="30" max="30" width="16.85546875" style="5" bestFit="1" customWidth="1"/>
    <col min="31" max="31" width="14.42578125" style="1" bestFit="1" customWidth="1"/>
    <col min="32" max="16384" width="12" style="1"/>
  </cols>
  <sheetData>
    <row r="2" spans="1:32" x14ac:dyDescent="0.25">
      <c r="AA2" s="1"/>
      <c r="AB2" s="1"/>
      <c r="AC2" s="1"/>
      <c r="AD2" s="1"/>
    </row>
    <row r="3" spans="1:32" x14ac:dyDescent="0.25">
      <c r="AA3" s="1"/>
      <c r="AB3" s="1"/>
      <c r="AC3" s="1"/>
      <c r="AD3" s="1"/>
    </row>
    <row r="4" spans="1:32" x14ac:dyDescent="0.25">
      <c r="A4" s="166" t="s">
        <v>48</v>
      </c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"/>
      <c r="AD4" s="1"/>
    </row>
    <row r="5" spans="1:32" x14ac:dyDescent="0.25">
      <c r="A5" s="166" t="s">
        <v>244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"/>
      <c r="AD5" s="1"/>
    </row>
    <row r="6" spans="1:32" x14ac:dyDescent="0.25">
      <c r="A6" s="167" t="s">
        <v>49</v>
      </c>
      <c r="B6" s="167"/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  <c r="T6" s="167"/>
      <c r="U6" s="167"/>
      <c r="V6" s="167"/>
      <c r="W6" s="167"/>
      <c r="X6" s="167"/>
      <c r="Y6" s="167"/>
      <c r="Z6" s="167"/>
      <c r="AA6" s="167"/>
      <c r="AB6" s="167"/>
      <c r="AC6" s="1"/>
      <c r="AD6" s="1"/>
    </row>
    <row r="7" spans="1:32" ht="16.5" thickBot="1" x14ac:dyDescent="0.3">
      <c r="A7" s="168" t="s">
        <v>50</v>
      </c>
      <c r="B7" s="21" t="s">
        <v>51</v>
      </c>
      <c r="C7" s="170" t="s">
        <v>52</v>
      </c>
      <c r="D7" s="164"/>
      <c r="E7" s="163" t="s">
        <v>53</v>
      </c>
      <c r="F7" s="164"/>
      <c r="G7" s="163" t="s">
        <v>54</v>
      </c>
      <c r="H7" s="164"/>
      <c r="I7" s="163" t="s">
        <v>55</v>
      </c>
      <c r="J7" s="164"/>
      <c r="K7" s="163" t="s">
        <v>229</v>
      </c>
      <c r="L7" s="164"/>
      <c r="M7" s="163" t="s">
        <v>230</v>
      </c>
      <c r="N7" s="164"/>
      <c r="O7" s="163" t="s">
        <v>233</v>
      </c>
      <c r="P7" s="164"/>
      <c r="Q7" s="163" t="s">
        <v>234</v>
      </c>
      <c r="R7" s="164"/>
      <c r="S7" s="163" t="s">
        <v>236</v>
      </c>
      <c r="T7" s="164"/>
      <c r="U7" s="163" t="s">
        <v>239</v>
      </c>
      <c r="V7" s="164"/>
      <c r="W7" s="163" t="s">
        <v>240</v>
      </c>
      <c r="X7" s="164"/>
      <c r="Y7" s="163" t="s">
        <v>241</v>
      </c>
      <c r="Z7" s="164"/>
      <c r="AA7" s="163" t="s">
        <v>46</v>
      </c>
      <c r="AB7" s="164"/>
      <c r="AC7" s="1"/>
      <c r="AD7" s="1"/>
    </row>
    <row r="8" spans="1:32" ht="16.5" thickBot="1" x14ac:dyDescent="0.3">
      <c r="A8" s="169"/>
      <c r="B8" s="22"/>
      <c r="C8" s="76" t="s">
        <v>47</v>
      </c>
      <c r="D8" s="77" t="s">
        <v>56</v>
      </c>
      <c r="E8" s="67" t="s">
        <v>47</v>
      </c>
      <c r="F8" s="77" t="s">
        <v>56</v>
      </c>
      <c r="G8" s="67" t="s">
        <v>47</v>
      </c>
      <c r="H8" s="77" t="s">
        <v>56</v>
      </c>
      <c r="I8" s="67" t="s">
        <v>47</v>
      </c>
      <c r="J8" s="77" t="s">
        <v>56</v>
      </c>
      <c r="K8" s="67" t="s">
        <v>47</v>
      </c>
      <c r="L8" s="77" t="s">
        <v>56</v>
      </c>
      <c r="M8" s="67" t="s">
        <v>47</v>
      </c>
      <c r="N8" s="77" t="s">
        <v>56</v>
      </c>
      <c r="O8" s="67" t="s">
        <v>47</v>
      </c>
      <c r="P8" s="77" t="s">
        <v>56</v>
      </c>
      <c r="Q8" s="67" t="s">
        <v>47</v>
      </c>
      <c r="R8" s="77" t="s">
        <v>56</v>
      </c>
      <c r="S8" s="67" t="s">
        <v>47</v>
      </c>
      <c r="T8" s="77" t="s">
        <v>56</v>
      </c>
      <c r="U8" s="67" t="s">
        <v>47</v>
      </c>
      <c r="V8" s="77" t="s">
        <v>238</v>
      </c>
      <c r="W8" s="67" t="s">
        <v>47</v>
      </c>
      <c r="X8" s="77" t="s">
        <v>238</v>
      </c>
      <c r="Y8" s="67" t="s">
        <v>47</v>
      </c>
      <c r="Z8" s="77" t="s">
        <v>238</v>
      </c>
      <c r="AA8" s="67" t="s">
        <v>47</v>
      </c>
      <c r="AB8" s="68" t="s">
        <v>56</v>
      </c>
      <c r="AC8" s="1"/>
      <c r="AD8" s="1"/>
    </row>
    <row r="9" spans="1:32" ht="10.5" customHeight="1" thickBot="1" x14ac:dyDescent="0.3">
      <c r="A9" s="23"/>
      <c r="B9" s="24"/>
      <c r="C9" s="25"/>
      <c r="D9" s="25"/>
      <c r="E9" s="25"/>
      <c r="F9" s="25"/>
      <c r="G9" s="25"/>
      <c r="H9" s="25"/>
      <c r="I9" s="25"/>
      <c r="J9" s="25"/>
      <c r="K9" s="25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7"/>
      <c r="AC9" s="3"/>
      <c r="AD9" s="3"/>
    </row>
    <row r="10" spans="1:32" ht="16.5" thickBot="1" x14ac:dyDescent="0.3">
      <c r="A10" s="28"/>
      <c r="B10" s="29" t="s">
        <v>57</v>
      </c>
      <c r="C10" s="30">
        <f>SUM(C11:C14)</f>
        <v>3805.0129501000001</v>
      </c>
      <c r="D10" s="30">
        <f t="shared" ref="D10:Z10" si="0">SUM(D11:D14)</f>
        <v>81503858.751499996</v>
      </c>
      <c r="E10" s="30">
        <f t="shared" si="0"/>
        <v>4492.3379207000007</v>
      </c>
      <c r="F10" s="30">
        <f t="shared" si="0"/>
        <v>97948986.56840004</v>
      </c>
      <c r="G10" s="30">
        <f>SUM(G11:G14)</f>
        <v>5635.8763661000003</v>
      </c>
      <c r="H10" s="30">
        <f>SUM(H11:H14)</f>
        <v>125517648.55270004</v>
      </c>
      <c r="I10" s="30">
        <f t="shared" si="0"/>
        <v>0</v>
      </c>
      <c r="J10" s="30">
        <f t="shared" si="0"/>
        <v>0</v>
      </c>
      <c r="K10" s="30">
        <f t="shared" si="0"/>
        <v>0</v>
      </c>
      <c r="L10" s="31">
        <f t="shared" si="0"/>
        <v>0</v>
      </c>
      <c r="M10" s="31">
        <f t="shared" si="0"/>
        <v>0</v>
      </c>
      <c r="N10" s="31">
        <f t="shared" si="0"/>
        <v>0</v>
      </c>
      <c r="O10" s="31">
        <f t="shared" si="0"/>
        <v>0</v>
      </c>
      <c r="P10" s="31">
        <f t="shared" si="0"/>
        <v>0</v>
      </c>
      <c r="Q10" s="31">
        <f t="shared" si="0"/>
        <v>0</v>
      </c>
      <c r="R10" s="31">
        <f t="shared" si="0"/>
        <v>0</v>
      </c>
      <c r="S10" s="31">
        <f t="shared" si="0"/>
        <v>0</v>
      </c>
      <c r="T10" s="31">
        <f t="shared" si="0"/>
        <v>0</v>
      </c>
      <c r="U10" s="31">
        <f t="shared" si="0"/>
        <v>0</v>
      </c>
      <c r="V10" s="31">
        <f t="shared" si="0"/>
        <v>0</v>
      </c>
      <c r="W10" s="31">
        <f t="shared" si="0"/>
        <v>0</v>
      </c>
      <c r="X10" s="31">
        <f t="shared" si="0"/>
        <v>0</v>
      </c>
      <c r="Y10" s="31">
        <f t="shared" si="0"/>
        <v>0</v>
      </c>
      <c r="Z10" s="31">
        <f t="shared" si="0"/>
        <v>0</v>
      </c>
      <c r="AA10" s="31">
        <f>SUM(AA11:AA14)</f>
        <v>13933.2272369</v>
      </c>
      <c r="AB10" s="31">
        <f>SUM(AB11:AB14)</f>
        <v>304970493.87260008</v>
      </c>
      <c r="AC10" s="15"/>
      <c r="AD10" s="15"/>
      <c r="AE10" s="3"/>
      <c r="AF10" s="3"/>
    </row>
    <row r="11" spans="1:32" ht="26.25" x14ac:dyDescent="0.25">
      <c r="A11" s="32" t="s">
        <v>224</v>
      </c>
      <c r="B11" s="33" t="s">
        <v>58</v>
      </c>
      <c r="C11" s="34">
        <v>555.91275269999994</v>
      </c>
      <c r="D11" s="34">
        <v>11991173.175500002</v>
      </c>
      <c r="E11" s="34">
        <v>954.20538119999969</v>
      </c>
      <c r="F11" s="34">
        <v>17980546.013600007</v>
      </c>
      <c r="G11" s="34">
        <v>1231.1266341999997</v>
      </c>
      <c r="H11" s="34">
        <v>27866442.076599997</v>
      </c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5">
        <f t="shared" ref="AA11:AB14" si="1">C11+E11+G11</f>
        <v>2741.2447680999994</v>
      </c>
      <c r="AB11" s="35">
        <f t="shared" si="1"/>
        <v>57838161.265700005</v>
      </c>
      <c r="AC11" s="4"/>
      <c r="AD11" s="4"/>
    </row>
    <row r="12" spans="1:32" x14ac:dyDescent="0.25">
      <c r="A12" s="36">
        <v>2402</v>
      </c>
      <c r="B12" s="84" t="s">
        <v>59</v>
      </c>
      <c r="C12" s="37">
        <v>2774.3793974</v>
      </c>
      <c r="D12" s="37">
        <v>66301345.344999999</v>
      </c>
      <c r="E12" s="37">
        <v>3126.7949372000007</v>
      </c>
      <c r="F12" s="37">
        <v>77555362.046500027</v>
      </c>
      <c r="G12" s="37">
        <v>3630.9261519000015</v>
      </c>
      <c r="H12" s="37">
        <v>92944985.136400044</v>
      </c>
      <c r="I12" s="34"/>
      <c r="J12" s="34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5">
        <f t="shared" si="1"/>
        <v>9532.1004865000014</v>
      </c>
      <c r="AB12" s="35">
        <f t="shared" si="1"/>
        <v>236801692.52790007</v>
      </c>
      <c r="AC12" s="3"/>
      <c r="AD12" s="3"/>
    </row>
    <row r="13" spans="1:32" ht="26.25" x14ac:dyDescent="0.25">
      <c r="A13" s="36">
        <v>2403</v>
      </c>
      <c r="B13" s="38" t="s">
        <v>60</v>
      </c>
      <c r="C13" s="34">
        <v>474.60446000000002</v>
      </c>
      <c r="D13" s="34">
        <v>3192051.4309999994</v>
      </c>
      <c r="E13" s="34">
        <v>411.30160229999996</v>
      </c>
      <c r="F13" s="34">
        <v>2407078.5082999999</v>
      </c>
      <c r="G13" s="34">
        <v>773.74317999999994</v>
      </c>
      <c r="H13" s="34">
        <v>4692821.3396999994</v>
      </c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5">
        <f t="shared" si="1"/>
        <v>1659.6492423</v>
      </c>
      <c r="AB13" s="35">
        <f t="shared" si="1"/>
        <v>10291951.278999999</v>
      </c>
      <c r="AC13" s="1"/>
      <c r="AD13" s="1"/>
      <c r="AE13" s="3"/>
      <c r="AF13" s="3"/>
    </row>
    <row r="14" spans="1:32" ht="39" x14ac:dyDescent="0.25">
      <c r="A14" s="36" t="s">
        <v>242</v>
      </c>
      <c r="B14" s="38" t="s">
        <v>243</v>
      </c>
      <c r="C14" s="58">
        <v>0.11634</v>
      </c>
      <c r="D14" s="58">
        <v>19288.8</v>
      </c>
      <c r="E14" s="58">
        <v>3.5999999999999997E-2</v>
      </c>
      <c r="F14" s="58">
        <v>6000</v>
      </c>
      <c r="G14" s="58">
        <v>8.0399999999999999E-2</v>
      </c>
      <c r="H14" s="58">
        <v>13400</v>
      </c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35">
        <f t="shared" si="1"/>
        <v>0.23274</v>
      </c>
      <c r="AB14" s="35">
        <f t="shared" si="1"/>
        <v>38688.800000000003</v>
      </c>
      <c r="AC14" s="1"/>
      <c r="AD14" s="1"/>
      <c r="AE14" s="3"/>
      <c r="AF14" s="3"/>
    </row>
    <row r="15" spans="1:32" x14ac:dyDescent="0.25">
      <c r="A15" s="39"/>
      <c r="B15" s="40" t="s">
        <v>61</v>
      </c>
      <c r="C15" s="41">
        <f>SUM(C16:C21)</f>
        <v>3479.0030081999998</v>
      </c>
      <c r="D15" s="41">
        <f t="shared" ref="D15:J15" si="2">SUM(D16:D21)</f>
        <v>33253279.887199994</v>
      </c>
      <c r="E15" s="41">
        <f t="shared" si="2"/>
        <v>4053.7997017000007</v>
      </c>
      <c r="F15" s="41">
        <f t="shared" si="2"/>
        <v>41287156.455200002</v>
      </c>
      <c r="G15" s="41">
        <f>SUM(G16:G21)</f>
        <v>4826.0831799999996</v>
      </c>
      <c r="H15" s="41">
        <f t="shared" si="2"/>
        <v>44578169.408000007</v>
      </c>
      <c r="I15" s="41">
        <f t="shared" si="2"/>
        <v>5775.2088402000009</v>
      </c>
      <c r="J15" s="41">
        <f t="shared" si="2"/>
        <v>39875322.564299993</v>
      </c>
      <c r="K15" s="41">
        <f t="shared" ref="K15:Z15" si="3">SUM(K16:K21)</f>
        <v>8922.3184818999998</v>
      </c>
      <c r="L15" s="41">
        <f t="shared" si="3"/>
        <v>67479257.436000004</v>
      </c>
      <c r="M15" s="41">
        <f t="shared" si="3"/>
        <v>10795.310975599999</v>
      </c>
      <c r="N15" s="41">
        <f t="shared" si="3"/>
        <v>80665712.443000004</v>
      </c>
      <c r="O15" s="41">
        <f>SUM(O16:O21)</f>
        <v>9737.4821585999962</v>
      </c>
      <c r="P15" s="41">
        <f t="shared" si="3"/>
        <v>75939851.533799976</v>
      </c>
      <c r="Q15" s="41">
        <f>SUM(Q16:Q21)</f>
        <v>6312.0319759999975</v>
      </c>
      <c r="R15" s="41">
        <f t="shared" si="3"/>
        <v>51176692.723399997</v>
      </c>
      <c r="S15" s="41">
        <f>SUM(S16:S21)</f>
        <v>3846.2196763999996</v>
      </c>
      <c r="T15" s="41">
        <f t="shared" si="3"/>
        <v>34026267.727899998</v>
      </c>
      <c r="U15" s="41">
        <f>SUM(U16:U21)</f>
        <v>1603.0563755000005</v>
      </c>
      <c r="V15" s="41">
        <f t="shared" si="3"/>
        <v>12052942.8332</v>
      </c>
      <c r="W15" s="41">
        <f>SUM(W16:W21)</f>
        <v>3491.9982848000009</v>
      </c>
      <c r="X15" s="41">
        <f>SUM(X16:X21)</f>
        <v>26350473.699299999</v>
      </c>
      <c r="Y15" s="41">
        <f>SUM(Y16:Y21)</f>
        <v>3872.7651364000017</v>
      </c>
      <c r="Z15" s="41">
        <f t="shared" si="3"/>
        <v>33019608.3389</v>
      </c>
      <c r="AA15" s="41">
        <f>SUM(AA16:AA21)</f>
        <v>12358.885889900002</v>
      </c>
      <c r="AB15" s="41">
        <f>SUM(AB16:AB21)</f>
        <v>119118605.75039999</v>
      </c>
      <c r="AC15" s="15"/>
      <c r="AD15" s="15"/>
      <c r="AE15" s="3"/>
      <c r="AF15" s="3"/>
    </row>
    <row r="16" spans="1:32" ht="25.5" x14ac:dyDescent="0.25">
      <c r="A16" s="92">
        <v>1801</v>
      </c>
      <c r="B16" s="43" t="s">
        <v>62</v>
      </c>
      <c r="C16" s="37">
        <v>3221.1241500000001</v>
      </c>
      <c r="D16" s="37">
        <v>29149364.779999994</v>
      </c>
      <c r="E16" s="37">
        <v>3772.6480000000001</v>
      </c>
      <c r="F16" s="37">
        <v>37536495.740000002</v>
      </c>
      <c r="G16" s="37">
        <v>4442.9655000000002</v>
      </c>
      <c r="H16" s="37">
        <v>38778510.819200002</v>
      </c>
      <c r="I16" s="34">
        <v>5506.5139000000008</v>
      </c>
      <c r="J16" s="34">
        <v>37362769.627599992</v>
      </c>
      <c r="K16" s="37">
        <v>8613.2361499999988</v>
      </c>
      <c r="L16" s="37">
        <v>63393080.490800001</v>
      </c>
      <c r="M16" s="37">
        <v>10499.314686999998</v>
      </c>
      <c r="N16" s="37">
        <v>78338855.982000008</v>
      </c>
      <c r="O16" s="37">
        <v>9371.3389499999976</v>
      </c>
      <c r="P16" s="37">
        <v>71548454.61059998</v>
      </c>
      <c r="Q16" s="37">
        <v>6067.9797999999973</v>
      </c>
      <c r="R16" s="37">
        <v>49014675.110399999</v>
      </c>
      <c r="S16" s="37">
        <v>3502.2419999999997</v>
      </c>
      <c r="T16" s="37">
        <v>29920667.634999998</v>
      </c>
      <c r="U16" s="37">
        <v>1365.1800000000003</v>
      </c>
      <c r="V16" s="37">
        <v>10149044.49</v>
      </c>
      <c r="W16" s="37">
        <v>3190.8549000000012</v>
      </c>
      <c r="X16" s="37">
        <v>22654526.620000001</v>
      </c>
      <c r="Y16" s="37">
        <v>3545.1060000000011</v>
      </c>
      <c r="Z16" s="37">
        <v>29877374.454999998</v>
      </c>
      <c r="AA16" s="44">
        <f>C16+E16+G16</f>
        <v>11436.737650000001</v>
      </c>
      <c r="AB16" s="44">
        <f>D16+F16+H16</f>
        <v>105464371.33919999</v>
      </c>
    </row>
    <row r="17" spans="1:69" s="6" customFormat="1" x14ac:dyDescent="0.25">
      <c r="A17" s="93">
        <v>1802</v>
      </c>
      <c r="B17" s="45" t="s">
        <v>63</v>
      </c>
      <c r="C17" s="37">
        <v>0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34">
        <v>0</v>
      </c>
      <c r="J17" s="34">
        <v>0</v>
      </c>
      <c r="K17" s="37">
        <v>0</v>
      </c>
      <c r="L17" s="37">
        <v>0</v>
      </c>
      <c r="M17" s="37">
        <v>25.024999999999999</v>
      </c>
      <c r="N17" s="37">
        <v>30030</v>
      </c>
      <c r="O17" s="37">
        <v>0</v>
      </c>
      <c r="P17" s="37">
        <v>0</v>
      </c>
      <c r="Q17" s="37">
        <v>25.2</v>
      </c>
      <c r="R17" s="37">
        <v>20160</v>
      </c>
      <c r="S17" s="37">
        <v>2E-3</v>
      </c>
      <c r="T17" s="37">
        <v>16</v>
      </c>
      <c r="U17" s="37">
        <v>0</v>
      </c>
      <c r="V17" s="37">
        <v>0</v>
      </c>
      <c r="W17" s="37">
        <v>50.05</v>
      </c>
      <c r="X17" s="37">
        <v>181776.595</v>
      </c>
      <c r="Y17" s="37">
        <v>0</v>
      </c>
      <c r="Z17" s="37">
        <v>0</v>
      </c>
      <c r="AA17" s="44">
        <f t="shared" ref="AA17:AA21" si="4">C17+E17+G17</f>
        <v>0</v>
      </c>
      <c r="AB17" s="44">
        <f t="shared" ref="AB17:AB21" si="5">D17+F17+H17</f>
        <v>0</v>
      </c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</row>
    <row r="18" spans="1:69" x14ac:dyDescent="0.25">
      <c r="A18" s="92">
        <v>1803</v>
      </c>
      <c r="B18" s="46" t="s">
        <v>64</v>
      </c>
      <c r="C18" s="37">
        <v>0</v>
      </c>
      <c r="D18" s="37">
        <v>0</v>
      </c>
      <c r="E18" s="37">
        <v>20</v>
      </c>
      <c r="F18" s="37">
        <v>400000</v>
      </c>
      <c r="G18" s="37">
        <v>32.5</v>
      </c>
      <c r="H18" s="37">
        <v>602875</v>
      </c>
      <c r="I18" s="34">
        <v>1.02064</v>
      </c>
      <c r="J18" s="34">
        <v>17365.5</v>
      </c>
      <c r="K18" s="37">
        <v>25</v>
      </c>
      <c r="L18" s="37">
        <v>180000</v>
      </c>
      <c r="M18" s="37">
        <v>2.64E-3</v>
      </c>
      <c r="N18" s="37">
        <v>34.799999999999997</v>
      </c>
      <c r="O18" s="37">
        <v>45</v>
      </c>
      <c r="P18" s="37">
        <v>717500</v>
      </c>
      <c r="Q18" s="37">
        <v>0.1</v>
      </c>
      <c r="R18" s="37">
        <v>1195</v>
      </c>
      <c r="S18" s="37">
        <v>0</v>
      </c>
      <c r="T18" s="37">
        <v>0</v>
      </c>
      <c r="U18" s="37">
        <v>0</v>
      </c>
      <c r="V18" s="37">
        <v>0</v>
      </c>
      <c r="W18" s="37">
        <v>0.2</v>
      </c>
      <c r="X18" s="37">
        <v>2120</v>
      </c>
      <c r="Y18" s="37">
        <v>0.9</v>
      </c>
      <c r="Z18" s="37">
        <v>12430</v>
      </c>
      <c r="AA18" s="44">
        <f t="shared" si="4"/>
        <v>52.5</v>
      </c>
      <c r="AB18" s="44">
        <f t="shared" si="5"/>
        <v>1002875</v>
      </c>
      <c r="AC18" s="1"/>
      <c r="AD18" s="1"/>
    </row>
    <row r="19" spans="1:69" x14ac:dyDescent="0.25">
      <c r="A19" s="92">
        <v>1804</v>
      </c>
      <c r="B19" s="46" t="s">
        <v>65</v>
      </c>
      <c r="C19" s="37">
        <v>138.5274</v>
      </c>
      <c r="D19" s="37">
        <v>3173415</v>
      </c>
      <c r="E19" s="37">
        <v>90.55</v>
      </c>
      <c r="F19" s="37">
        <v>2460724</v>
      </c>
      <c r="G19" s="37">
        <v>161.0205</v>
      </c>
      <c r="H19" s="37">
        <v>3883930</v>
      </c>
      <c r="I19" s="34">
        <v>121</v>
      </c>
      <c r="J19" s="34">
        <v>1855000</v>
      </c>
      <c r="K19" s="37">
        <v>122.00164000000001</v>
      </c>
      <c r="L19" s="37">
        <v>3146034</v>
      </c>
      <c r="M19" s="37">
        <v>79</v>
      </c>
      <c r="N19" s="37">
        <v>1470000</v>
      </c>
      <c r="O19" s="37">
        <v>122.5</v>
      </c>
      <c r="P19" s="37">
        <v>2639571.5</v>
      </c>
      <c r="Q19" s="37">
        <v>84.100499999999997</v>
      </c>
      <c r="R19" s="37">
        <v>1498810</v>
      </c>
      <c r="S19" s="37">
        <v>123.00037</v>
      </c>
      <c r="T19" s="37">
        <v>2888542.5</v>
      </c>
      <c r="U19" s="37">
        <v>68.000599999999991</v>
      </c>
      <c r="V19" s="37">
        <v>952006</v>
      </c>
      <c r="W19" s="37">
        <v>107.3005</v>
      </c>
      <c r="X19" s="37">
        <v>2433022</v>
      </c>
      <c r="Y19" s="37">
        <v>86.000193999999993</v>
      </c>
      <c r="Z19" s="37">
        <v>1715003.88</v>
      </c>
      <c r="AA19" s="44">
        <f t="shared" si="4"/>
        <v>390.09789999999998</v>
      </c>
      <c r="AB19" s="44">
        <f t="shared" si="5"/>
        <v>9518069</v>
      </c>
      <c r="AC19" s="1"/>
      <c r="AD19" s="1"/>
    </row>
    <row r="20" spans="1:69" x14ac:dyDescent="0.25">
      <c r="A20" s="92">
        <v>1805</v>
      </c>
      <c r="B20" s="46" t="s">
        <v>66</v>
      </c>
      <c r="C20" s="37">
        <v>38.541139999999999</v>
      </c>
      <c r="D20" s="37">
        <v>294877.33759999997</v>
      </c>
      <c r="E20" s="37">
        <v>41.430150000000005</v>
      </c>
      <c r="F20" s="37">
        <v>298977.0098</v>
      </c>
      <c r="G20" s="37">
        <v>31.378639800000002</v>
      </c>
      <c r="H20" s="37">
        <v>273176.15029999998</v>
      </c>
      <c r="I20" s="34">
        <v>4.0488227999999982</v>
      </c>
      <c r="J20" s="34">
        <v>16068.430200000001</v>
      </c>
      <c r="K20" s="37">
        <v>52.890099999999997</v>
      </c>
      <c r="L20" s="37">
        <v>274656.21999999997</v>
      </c>
      <c r="M20" s="37">
        <v>22.949860000000001</v>
      </c>
      <c r="N20" s="37">
        <v>140219.91010000001</v>
      </c>
      <c r="O20" s="37">
        <v>80.005420000000001</v>
      </c>
      <c r="P20" s="37">
        <v>503924.82</v>
      </c>
      <c r="Q20" s="37">
        <v>48.515000000000001</v>
      </c>
      <c r="R20" s="37">
        <v>278164</v>
      </c>
      <c r="S20" s="37">
        <v>81.235679999999988</v>
      </c>
      <c r="T20" s="37">
        <v>510270.20020000002</v>
      </c>
      <c r="U20" s="37">
        <v>58.348399999999998</v>
      </c>
      <c r="V20" s="37">
        <v>407800.5969</v>
      </c>
      <c r="W20" s="37">
        <v>44.283000000000001</v>
      </c>
      <c r="X20" s="37">
        <v>273019</v>
      </c>
      <c r="Y20" s="37">
        <v>68.049099999999996</v>
      </c>
      <c r="Z20" s="37">
        <v>494942.1</v>
      </c>
      <c r="AA20" s="44">
        <f>C20+E20+G20</f>
        <v>111.34992980000001</v>
      </c>
      <c r="AB20" s="44">
        <f>D20+F20+H20</f>
        <v>867030.49769999995</v>
      </c>
      <c r="AC20" s="1"/>
      <c r="AD20" s="1"/>
    </row>
    <row r="21" spans="1:69" ht="26.25" x14ac:dyDescent="0.25">
      <c r="A21" s="94">
        <v>1806</v>
      </c>
      <c r="B21" s="47" t="s">
        <v>67</v>
      </c>
      <c r="C21" s="48">
        <v>80.810318200000012</v>
      </c>
      <c r="D21" s="48">
        <v>635622.7696</v>
      </c>
      <c r="E21" s="48">
        <v>129.17155170000001</v>
      </c>
      <c r="F21" s="48">
        <v>590959.70539999998</v>
      </c>
      <c r="G21" s="48">
        <v>158.21854019999998</v>
      </c>
      <c r="H21" s="48">
        <v>1039677.4385000002</v>
      </c>
      <c r="I21" s="34">
        <v>142.62547739999997</v>
      </c>
      <c r="J21" s="34">
        <v>624119.0064999999</v>
      </c>
      <c r="K21" s="48">
        <v>109.19059190000003</v>
      </c>
      <c r="L21" s="48">
        <v>485486.72520000004</v>
      </c>
      <c r="M21" s="48">
        <v>169.01878859999999</v>
      </c>
      <c r="N21" s="48">
        <v>686571.7509000001</v>
      </c>
      <c r="O21" s="61">
        <v>118.63778859999999</v>
      </c>
      <c r="P21" s="61">
        <v>530400.60320000013</v>
      </c>
      <c r="Q21" s="37">
        <v>86.136675999999994</v>
      </c>
      <c r="R21" s="37">
        <v>363688.61300000001</v>
      </c>
      <c r="S21" s="37">
        <v>139.73962640000005</v>
      </c>
      <c r="T21" s="37">
        <v>706771.39269999997</v>
      </c>
      <c r="U21" s="37">
        <v>111.52737550000002</v>
      </c>
      <c r="V21" s="37">
        <v>544091.7463</v>
      </c>
      <c r="W21" s="37">
        <v>99.309884800000049</v>
      </c>
      <c r="X21" s="37">
        <v>806009.48430000013</v>
      </c>
      <c r="Y21" s="37">
        <v>172.70984239999999</v>
      </c>
      <c r="Z21" s="37">
        <v>919857.90390000003</v>
      </c>
      <c r="AA21" s="44">
        <f t="shared" si="4"/>
        <v>368.2004101</v>
      </c>
      <c r="AB21" s="44">
        <f t="shared" si="5"/>
        <v>2266259.9135000003</v>
      </c>
      <c r="AC21" s="7"/>
      <c r="AD21" s="7"/>
      <c r="AE21" s="7"/>
      <c r="AF21" s="7"/>
      <c r="AG21" s="7"/>
      <c r="AH21" s="7"/>
      <c r="AI21" s="8"/>
      <c r="AJ21" s="8"/>
    </row>
    <row r="22" spans="1:69" x14ac:dyDescent="0.25">
      <c r="A22" s="96"/>
      <c r="B22" s="97" t="s">
        <v>68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50"/>
      <c r="AB22" s="50"/>
      <c r="AC22" s="17"/>
      <c r="AE22" s="165"/>
      <c r="AF22" s="165"/>
    </row>
    <row r="23" spans="1:69" ht="39" thickBot="1" x14ac:dyDescent="0.3">
      <c r="A23" s="28" t="s">
        <v>69</v>
      </c>
      <c r="B23" s="51" t="s">
        <v>70</v>
      </c>
      <c r="C23" s="49">
        <f>SUM(C24:C30)</f>
        <v>101.25847</v>
      </c>
      <c r="D23" s="49">
        <f>SUM(D24:D30)</f>
        <v>708867.03599999985</v>
      </c>
      <c r="E23" s="49">
        <f t="shared" ref="E23:AB23" si="6">SUM(E24:E30)</f>
        <v>650.71452499999987</v>
      </c>
      <c r="F23" s="49">
        <f t="shared" si="6"/>
        <v>6203446.6857999992</v>
      </c>
      <c r="G23" s="49">
        <f>SUM(G24:G30)</f>
        <v>384.42756590000005</v>
      </c>
      <c r="H23" s="49">
        <f t="shared" si="6"/>
        <v>3497141.6769999997</v>
      </c>
      <c r="I23" s="49">
        <f t="shared" si="6"/>
        <v>142.30882440000002</v>
      </c>
      <c r="J23" s="49">
        <f t="shared" si="6"/>
        <v>943844.16120000009</v>
      </c>
      <c r="K23" s="49">
        <f t="shared" si="6"/>
        <v>529.58694180000009</v>
      </c>
      <c r="L23" s="49">
        <f t="shared" si="6"/>
        <v>3568772.6925999997</v>
      </c>
      <c r="M23" s="49">
        <f t="shared" si="6"/>
        <v>544.88769620000016</v>
      </c>
      <c r="N23" s="49">
        <f t="shared" si="6"/>
        <v>3432859.6903000004</v>
      </c>
      <c r="O23" s="49">
        <f t="shared" si="6"/>
        <v>1442.1328238999999</v>
      </c>
      <c r="P23" s="49">
        <f t="shared" si="6"/>
        <v>8579533.2021000013</v>
      </c>
      <c r="Q23" s="49">
        <f t="shared" si="6"/>
        <v>910.7683019000001</v>
      </c>
      <c r="R23" s="49">
        <f t="shared" si="6"/>
        <v>5884671.7832999984</v>
      </c>
      <c r="S23" s="49">
        <f t="shared" si="6"/>
        <v>724.62143079999998</v>
      </c>
      <c r="T23" s="49">
        <f t="shared" si="6"/>
        <v>5026227.7816999992</v>
      </c>
      <c r="U23" s="49">
        <f t="shared" si="6"/>
        <v>880.65709189999995</v>
      </c>
      <c r="V23" s="49">
        <f>SUM(V24:V30)</f>
        <v>6760555.9728000006</v>
      </c>
      <c r="W23" s="49">
        <f t="shared" si="6"/>
        <v>249.14527999999996</v>
      </c>
      <c r="X23" s="49">
        <f t="shared" si="6"/>
        <v>2017153.8617999998</v>
      </c>
      <c r="Y23" s="49">
        <f>SUM(Y24:Y30)</f>
        <v>129.48148599999999</v>
      </c>
      <c r="Z23" s="49">
        <f t="shared" si="6"/>
        <v>1514337.9189000004</v>
      </c>
      <c r="AA23" s="49">
        <f>SUM(AA24:AA30)</f>
        <v>1136.4005609000001</v>
      </c>
      <c r="AB23" s="52">
        <f t="shared" si="6"/>
        <v>10409455.398800001</v>
      </c>
      <c r="AC23" s="16"/>
      <c r="AD23" s="16"/>
      <c r="AE23" s="4"/>
      <c r="AF23" s="3"/>
      <c r="AG23" s="3"/>
      <c r="AH23" s="3"/>
    </row>
    <row r="24" spans="1:69" x14ac:dyDescent="0.25">
      <c r="A24" s="95" t="s">
        <v>71</v>
      </c>
      <c r="B24" s="85" t="s">
        <v>72</v>
      </c>
      <c r="C24" s="37">
        <v>57.15</v>
      </c>
      <c r="D24" s="37">
        <v>289635.97499999998</v>
      </c>
      <c r="E24" s="37">
        <v>60.25</v>
      </c>
      <c r="F24" s="37">
        <v>461142.75</v>
      </c>
      <c r="G24" s="37">
        <v>179.4</v>
      </c>
      <c r="H24" s="37">
        <v>1485368.88</v>
      </c>
      <c r="I24" s="34">
        <v>74.628</v>
      </c>
      <c r="J24" s="34">
        <v>379985.07</v>
      </c>
      <c r="K24" s="37">
        <v>82.033999999999992</v>
      </c>
      <c r="L24" s="37">
        <v>508650.83999999997</v>
      </c>
      <c r="M24" s="37">
        <v>65.459999999999994</v>
      </c>
      <c r="N24" s="37">
        <v>456256.728</v>
      </c>
      <c r="O24" s="37">
        <v>70.081000000000003</v>
      </c>
      <c r="P24" s="37">
        <v>443197.85980000003</v>
      </c>
      <c r="Q24" s="37">
        <v>54.943420000000003</v>
      </c>
      <c r="R24" s="37">
        <v>324887.1925</v>
      </c>
      <c r="S24" s="37">
        <v>3.24</v>
      </c>
      <c r="T24" s="37">
        <v>31672.799999999999</v>
      </c>
      <c r="U24" s="37">
        <v>19.2</v>
      </c>
      <c r="V24" s="37">
        <v>145371.48000000001</v>
      </c>
      <c r="W24" s="37">
        <v>0</v>
      </c>
      <c r="X24" s="37">
        <v>0</v>
      </c>
      <c r="Y24" s="37">
        <v>37.200000000000003</v>
      </c>
      <c r="Z24" s="37">
        <v>237235.8</v>
      </c>
      <c r="AA24" s="44">
        <f>C24+E24+G24</f>
        <v>296.8</v>
      </c>
      <c r="AB24" s="44">
        <f>D24+F24+H24</f>
        <v>2236147.605</v>
      </c>
      <c r="AC24" s="18"/>
      <c r="AD24" s="3"/>
      <c r="AE24" s="3"/>
      <c r="AF24" s="3"/>
    </row>
    <row r="25" spans="1:69" x14ac:dyDescent="0.25">
      <c r="A25" s="92" t="s">
        <v>33</v>
      </c>
      <c r="B25" s="46" t="s">
        <v>73</v>
      </c>
      <c r="C25" s="37">
        <v>0</v>
      </c>
      <c r="D25" s="37"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7">
        <v>0</v>
      </c>
      <c r="W25" s="37">
        <v>0</v>
      </c>
      <c r="X25" s="37">
        <v>0</v>
      </c>
      <c r="Y25" s="37">
        <v>0</v>
      </c>
      <c r="Z25" s="37">
        <v>0</v>
      </c>
      <c r="AA25" s="44">
        <f t="shared" ref="AA25:AA31" si="7">C25+E25+G25</f>
        <v>0</v>
      </c>
      <c r="AB25" s="44">
        <f t="shared" ref="AB25:AB31" si="8">D25+F25+H25</f>
        <v>0</v>
      </c>
      <c r="AC25" s="3"/>
      <c r="AD25" s="3" t="s">
        <v>225</v>
      </c>
      <c r="AE25" s="3"/>
      <c r="AF25" s="3"/>
    </row>
    <row r="26" spans="1:69" x14ac:dyDescent="0.25">
      <c r="A26" s="92" t="s">
        <v>231</v>
      </c>
      <c r="B26" s="46" t="s">
        <v>74</v>
      </c>
      <c r="C26" s="34">
        <v>2.7777199999999991</v>
      </c>
      <c r="D26" s="34">
        <v>30307.4241</v>
      </c>
      <c r="E26" s="34">
        <v>551.51307499999996</v>
      </c>
      <c r="F26" s="34">
        <v>5313452.7944999998</v>
      </c>
      <c r="G26" s="34">
        <v>152.05558300000001</v>
      </c>
      <c r="H26" s="34">
        <v>1468973.1779</v>
      </c>
      <c r="I26" s="34">
        <v>25.831191799999999</v>
      </c>
      <c r="J26" s="34">
        <v>159121.8841</v>
      </c>
      <c r="K26" s="34">
        <v>404.74411180000004</v>
      </c>
      <c r="L26" s="34">
        <v>2591735.6589000002</v>
      </c>
      <c r="M26" s="58">
        <v>421.56676730000009</v>
      </c>
      <c r="N26" s="58">
        <v>2407102.1605000007</v>
      </c>
      <c r="O26" s="58">
        <v>1360.333885</v>
      </c>
      <c r="P26" s="58">
        <v>8014527.3385000024</v>
      </c>
      <c r="Q26" s="58">
        <v>814.95880299999999</v>
      </c>
      <c r="R26" s="58">
        <v>5166092.6915999996</v>
      </c>
      <c r="S26" s="58">
        <v>662.67347300000006</v>
      </c>
      <c r="T26" s="58">
        <v>4396938.1129000001</v>
      </c>
      <c r="U26" s="58">
        <v>777.16648899999996</v>
      </c>
      <c r="V26" s="58">
        <v>5829618.6196999997</v>
      </c>
      <c r="W26" s="58">
        <v>190.69416999999996</v>
      </c>
      <c r="X26" s="58">
        <v>1462744.0288</v>
      </c>
      <c r="Y26" s="58">
        <v>12.065364000000004</v>
      </c>
      <c r="Z26" s="58">
        <v>160442.45779999997</v>
      </c>
      <c r="AA26" s="44">
        <f t="shared" si="7"/>
        <v>706.34637799999996</v>
      </c>
      <c r="AB26" s="44">
        <f t="shared" si="8"/>
        <v>6812733.3965000007</v>
      </c>
      <c r="AC26" s="3"/>
      <c r="AD26" s="3"/>
      <c r="AE26" s="3"/>
      <c r="AF26" s="3"/>
    </row>
    <row r="27" spans="1:69" x14ac:dyDescent="0.25">
      <c r="A27" s="92" t="s">
        <v>34</v>
      </c>
      <c r="B27" s="46" t="s">
        <v>75</v>
      </c>
      <c r="C27" s="34">
        <v>38.236330000000009</v>
      </c>
      <c r="D27" s="34">
        <v>369014.88409999991</v>
      </c>
      <c r="E27" s="34">
        <v>38.535549999999994</v>
      </c>
      <c r="F27" s="34">
        <v>420312.52599999995</v>
      </c>
      <c r="G27" s="34">
        <v>50.757002899999989</v>
      </c>
      <c r="H27" s="34">
        <v>522357.93440000003</v>
      </c>
      <c r="I27" s="34">
        <v>40.452052600000009</v>
      </c>
      <c r="J27" s="34">
        <v>395929.43140000006</v>
      </c>
      <c r="K27" s="34">
        <v>41.13621000000002</v>
      </c>
      <c r="L27" s="34">
        <v>455722.10589999991</v>
      </c>
      <c r="M27" s="58">
        <v>55.370408900000001</v>
      </c>
      <c r="N27" s="58">
        <v>539016.65630000003</v>
      </c>
      <c r="O27" s="58">
        <v>11.158928899999998</v>
      </c>
      <c r="P27" s="58">
        <v>119801.2996</v>
      </c>
      <c r="Q27" s="58">
        <v>39.852838900000002</v>
      </c>
      <c r="R27" s="58">
        <v>385384.33469999995</v>
      </c>
      <c r="S27" s="58">
        <v>57.362347800000009</v>
      </c>
      <c r="T27" s="58">
        <v>585352.72690000024</v>
      </c>
      <c r="U27" s="58">
        <v>84.09916290000001</v>
      </c>
      <c r="V27" s="58">
        <v>782270.68390000029</v>
      </c>
      <c r="W27" s="58">
        <v>58.016069999999999</v>
      </c>
      <c r="X27" s="58">
        <v>547937.40469999996</v>
      </c>
      <c r="Y27" s="58">
        <v>79.157321999999965</v>
      </c>
      <c r="Z27" s="58">
        <v>1105483.7616000003</v>
      </c>
      <c r="AA27" s="44">
        <f>C27+E27+G27</f>
        <v>127.5288829</v>
      </c>
      <c r="AB27" s="44">
        <f t="shared" si="8"/>
        <v>1311685.3444999999</v>
      </c>
      <c r="AC27" s="3"/>
      <c r="AD27" s="3"/>
      <c r="AE27" s="3"/>
      <c r="AF27" s="3"/>
    </row>
    <row r="28" spans="1:69" x14ac:dyDescent="0.25">
      <c r="A28" s="92" t="s">
        <v>35</v>
      </c>
      <c r="B28" s="46" t="s">
        <v>76</v>
      </c>
      <c r="C28" s="37">
        <v>0.14742000000000002</v>
      </c>
      <c r="D28" s="37">
        <v>2202.1520999999998</v>
      </c>
      <c r="E28" s="37">
        <v>0.39489999999999997</v>
      </c>
      <c r="F28" s="37">
        <v>8357.2456999999995</v>
      </c>
      <c r="G28" s="37">
        <v>0.63842999999999994</v>
      </c>
      <c r="H28" s="37">
        <v>9924.3065999999999</v>
      </c>
      <c r="I28" s="34">
        <v>0.31298000000000004</v>
      </c>
      <c r="J28" s="34">
        <v>4892.0761000000002</v>
      </c>
      <c r="K28" s="37">
        <v>0.35061999999999999</v>
      </c>
      <c r="L28" s="37">
        <v>7444.7277999999997</v>
      </c>
      <c r="M28" s="37">
        <v>1.2315200000000002</v>
      </c>
      <c r="N28" s="37">
        <v>19354.720499999999</v>
      </c>
      <c r="O28" s="37">
        <v>5.6699999999999997E-3</v>
      </c>
      <c r="P28" s="37">
        <v>82.864199999999997</v>
      </c>
      <c r="Q28" s="37">
        <v>6.8040000000000003E-2</v>
      </c>
      <c r="R28" s="37">
        <v>1032.6804999999999</v>
      </c>
      <c r="S28" s="37">
        <v>0.36060999999999999</v>
      </c>
      <c r="T28" s="37">
        <v>7160.5819000000001</v>
      </c>
      <c r="U28" s="37">
        <v>6.1240000000000003E-2</v>
      </c>
      <c r="V28" s="37">
        <v>873.00049999999999</v>
      </c>
      <c r="W28" s="37">
        <v>0.41504000000000002</v>
      </c>
      <c r="X28" s="37">
        <v>6436.4282999999996</v>
      </c>
      <c r="Y28" s="37">
        <v>0.50380000000000003</v>
      </c>
      <c r="Z28" s="37">
        <v>9937.8995000000014</v>
      </c>
      <c r="AA28" s="44">
        <f t="shared" si="7"/>
        <v>1.18075</v>
      </c>
      <c r="AB28" s="44">
        <f t="shared" si="8"/>
        <v>20483.704399999999</v>
      </c>
      <c r="AC28" s="3"/>
      <c r="AD28" s="3"/>
      <c r="AE28" s="3"/>
      <c r="AF28" s="3"/>
    </row>
    <row r="29" spans="1:69" x14ac:dyDescent="0.25">
      <c r="A29" s="92" t="s">
        <v>36</v>
      </c>
      <c r="B29" s="38" t="s">
        <v>77</v>
      </c>
      <c r="C29" s="34">
        <v>2.9470000000000001</v>
      </c>
      <c r="D29" s="34">
        <v>17706.600699999999</v>
      </c>
      <c r="E29" s="34">
        <v>2.1000000000000001E-2</v>
      </c>
      <c r="F29" s="34">
        <v>181.36959999999999</v>
      </c>
      <c r="G29" s="34">
        <v>1.5765499999999999</v>
      </c>
      <c r="H29" s="34">
        <v>10517.3781</v>
      </c>
      <c r="I29" s="34">
        <v>1.0846</v>
      </c>
      <c r="J29" s="34">
        <v>3915.6995999999999</v>
      </c>
      <c r="K29" s="34">
        <v>1.3220000000000001</v>
      </c>
      <c r="L29" s="34">
        <v>5219.3599999999997</v>
      </c>
      <c r="M29" s="58">
        <v>1.2590000000000001</v>
      </c>
      <c r="N29" s="58">
        <v>11129.424999999999</v>
      </c>
      <c r="O29" s="58">
        <v>0.55334000000000005</v>
      </c>
      <c r="P29" s="58">
        <v>1923.84</v>
      </c>
      <c r="Q29" s="58">
        <v>0.94519999999999993</v>
      </c>
      <c r="R29" s="58">
        <v>7274.884</v>
      </c>
      <c r="S29" s="58">
        <v>0.98499999999999988</v>
      </c>
      <c r="T29" s="58">
        <v>5103.5599999999995</v>
      </c>
      <c r="U29" s="58">
        <v>0.13019999999999998</v>
      </c>
      <c r="V29" s="58">
        <v>2422.1887000000002</v>
      </c>
      <c r="W29" s="58">
        <v>0.02</v>
      </c>
      <c r="X29" s="58">
        <v>36</v>
      </c>
      <c r="Y29" s="58">
        <v>0.55500000000000005</v>
      </c>
      <c r="Z29" s="58">
        <v>1238</v>
      </c>
      <c r="AA29" s="44">
        <f t="shared" si="7"/>
        <v>4.5445500000000001</v>
      </c>
      <c r="AB29" s="44">
        <f t="shared" si="8"/>
        <v>28405.348400000003</v>
      </c>
      <c r="AC29" s="3"/>
      <c r="AD29" s="3"/>
      <c r="AE29" s="3"/>
      <c r="AF29" s="3"/>
    </row>
    <row r="30" spans="1:69" x14ac:dyDescent="0.25">
      <c r="A30" s="92" t="s">
        <v>78</v>
      </c>
      <c r="B30" s="38" t="s">
        <v>79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4">
        <v>0</v>
      </c>
      <c r="U30" s="34">
        <v>0</v>
      </c>
      <c r="V30" s="34">
        <v>0</v>
      </c>
      <c r="W30" s="34">
        <v>0</v>
      </c>
      <c r="X30" s="34">
        <v>0</v>
      </c>
      <c r="Y30" s="34">
        <v>0</v>
      </c>
      <c r="Z30" s="34">
        <v>0</v>
      </c>
      <c r="AA30" s="44">
        <f t="shared" si="7"/>
        <v>0</v>
      </c>
      <c r="AB30" s="44">
        <f t="shared" si="8"/>
        <v>0</v>
      </c>
    </row>
    <row r="31" spans="1:69" x14ac:dyDescent="0.25">
      <c r="A31" s="92" t="s">
        <v>80</v>
      </c>
      <c r="B31" s="46" t="s">
        <v>81</v>
      </c>
      <c r="C31" s="37">
        <v>0</v>
      </c>
      <c r="D31" s="37"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37">
        <v>0</v>
      </c>
      <c r="U31" s="37">
        <v>0</v>
      </c>
      <c r="V31" s="37">
        <v>0</v>
      </c>
      <c r="W31" s="37">
        <v>0</v>
      </c>
      <c r="X31" s="37">
        <v>0</v>
      </c>
      <c r="Y31" s="37">
        <v>0</v>
      </c>
      <c r="Z31" s="37">
        <v>0</v>
      </c>
      <c r="AA31" s="44">
        <f t="shared" si="7"/>
        <v>0</v>
      </c>
      <c r="AB31" s="44">
        <f t="shared" si="8"/>
        <v>0</v>
      </c>
      <c r="AC31" s="4"/>
      <c r="AD31" s="4"/>
    </row>
    <row r="32" spans="1:69" ht="11.25" customHeight="1" x14ac:dyDescent="0.25">
      <c r="A32" s="42"/>
      <c r="B32" s="46"/>
      <c r="C32" s="37"/>
      <c r="D32" s="37"/>
      <c r="E32" s="37"/>
      <c r="F32" s="37"/>
      <c r="G32" s="37"/>
      <c r="H32" s="37"/>
      <c r="I32" s="34"/>
      <c r="J32" s="34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50"/>
      <c r="AB32" s="50"/>
      <c r="AC32" s="4"/>
      <c r="AD32" s="4"/>
    </row>
    <row r="33" spans="1:38" s="73" customFormat="1" x14ac:dyDescent="0.25">
      <c r="A33" s="99"/>
      <c r="B33" s="100" t="s">
        <v>82</v>
      </c>
      <c r="C33" s="53">
        <f>SUM(C34:C37)</f>
        <v>67826.561786599996</v>
      </c>
      <c r="D33" s="53">
        <f t="shared" ref="D33:O33" si="9">SUM(D34:D37)</f>
        <v>32317823.149700005</v>
      </c>
      <c r="E33" s="53">
        <f t="shared" si="9"/>
        <v>18931.558992900002</v>
      </c>
      <c r="F33" s="53">
        <f t="shared" si="9"/>
        <v>8732461.4912999999</v>
      </c>
      <c r="G33" s="53">
        <f>SUM(G34:G37)</f>
        <v>65866.512099999993</v>
      </c>
      <c r="H33" s="53">
        <f t="shared" si="9"/>
        <v>28708658.717900001</v>
      </c>
      <c r="I33" s="53">
        <f t="shared" si="9"/>
        <v>62399.090311500011</v>
      </c>
      <c r="J33" s="53">
        <f t="shared" si="9"/>
        <v>51078680.338200003</v>
      </c>
      <c r="K33" s="53">
        <f t="shared" si="9"/>
        <v>39096.205950999996</v>
      </c>
      <c r="L33" s="53">
        <f>SUM(L34:L37)</f>
        <v>26387480.097499996</v>
      </c>
      <c r="M33" s="53">
        <f>SUM(M34:M37)</f>
        <v>28499.458532699995</v>
      </c>
      <c r="N33" s="53">
        <f>SUM(N34:N37)</f>
        <v>19398277.014800005</v>
      </c>
      <c r="O33" s="53">
        <f t="shared" si="9"/>
        <v>13275.819843000001</v>
      </c>
      <c r="P33" s="53">
        <f t="shared" ref="P33:V33" si="10">SUM(P34:P37)</f>
        <v>9346300.7783000004</v>
      </c>
      <c r="Q33" s="53">
        <f t="shared" si="10"/>
        <v>10896.632636699998</v>
      </c>
      <c r="R33" s="53">
        <f t="shared" si="10"/>
        <v>6669331.474299998</v>
      </c>
      <c r="S33" s="53">
        <f>SUM(S34:S37)</f>
        <v>866.47462892727276</v>
      </c>
      <c r="T33" s="53">
        <f t="shared" si="10"/>
        <v>1401936.2483000001</v>
      </c>
      <c r="U33" s="53">
        <f>SUM(U34:U37)</f>
        <v>7597.3690926999998</v>
      </c>
      <c r="V33" s="53">
        <f t="shared" si="10"/>
        <v>2553610.3455999997</v>
      </c>
      <c r="W33" s="53">
        <f t="shared" ref="W33:AB33" si="11">SUM(W34:W37)</f>
        <v>361.8773377</v>
      </c>
      <c r="X33" s="53">
        <f t="shared" si="11"/>
        <v>1017965.9622999999</v>
      </c>
      <c r="Y33" s="53">
        <f t="shared" si="11"/>
        <v>17201.417183999998</v>
      </c>
      <c r="Z33" s="53">
        <f t="shared" si="11"/>
        <v>9562044.7214000002</v>
      </c>
      <c r="AA33" s="50">
        <f t="shared" si="11"/>
        <v>152624.63287950002</v>
      </c>
      <c r="AB33" s="50">
        <f t="shared" si="11"/>
        <v>69758943.358899996</v>
      </c>
      <c r="AC33" s="4"/>
      <c r="AD33" s="4"/>
      <c r="AE33" s="9"/>
      <c r="AF33" s="9"/>
      <c r="AG33" s="9"/>
    </row>
    <row r="34" spans="1:38" s="73" customFormat="1" ht="26.25" x14ac:dyDescent="0.25">
      <c r="A34" s="98">
        <v>17.010000000000002</v>
      </c>
      <c r="B34" s="74" t="s">
        <v>83</v>
      </c>
      <c r="C34" s="54">
        <v>36953.89054</v>
      </c>
      <c r="D34" s="54">
        <v>27587133.278500002</v>
      </c>
      <c r="E34" s="54">
        <v>8226.9576500000003</v>
      </c>
      <c r="F34" s="54">
        <v>6008901.1722999997</v>
      </c>
      <c r="G34" s="54">
        <v>33012.977899999998</v>
      </c>
      <c r="H34" s="54">
        <v>24618384.974799998</v>
      </c>
      <c r="I34" s="34">
        <v>52030.330510000014</v>
      </c>
      <c r="J34" s="34">
        <v>47412126.800999999</v>
      </c>
      <c r="K34" s="54">
        <v>25807.327729999997</v>
      </c>
      <c r="L34" s="54">
        <v>22407827.529399998</v>
      </c>
      <c r="M34" s="54">
        <v>17876.40958</v>
      </c>
      <c r="N34" s="54">
        <v>16395758.516300002</v>
      </c>
      <c r="O34" s="54">
        <v>7666.3951555999993</v>
      </c>
      <c r="P34" s="54">
        <v>7043008.5995000005</v>
      </c>
      <c r="Q34" s="54">
        <v>4904.2675799999997</v>
      </c>
      <c r="R34" s="54">
        <v>4549378.7606999986</v>
      </c>
      <c r="S34" s="54">
        <v>568.26930000000004</v>
      </c>
      <c r="T34" s="54">
        <v>400436.18979999988</v>
      </c>
      <c r="U34" s="54">
        <v>58.484719999999996</v>
      </c>
      <c r="V34" s="54">
        <v>49330.270700000001</v>
      </c>
      <c r="W34" s="54">
        <v>22.618340000000003</v>
      </c>
      <c r="X34" s="54">
        <v>21022.4061</v>
      </c>
      <c r="Y34" s="54">
        <v>11726.607793999998</v>
      </c>
      <c r="Z34" s="54">
        <v>8044023.6429999992</v>
      </c>
      <c r="AA34" s="44">
        <f>C34+E34+G34</f>
        <v>78193.826090000002</v>
      </c>
      <c r="AB34" s="44">
        <f>D34+F34+H34</f>
        <v>58214419.4256</v>
      </c>
      <c r="AC34" s="4"/>
      <c r="AD34" s="4"/>
      <c r="AE34" s="5"/>
      <c r="AF34" s="5"/>
      <c r="AG34" s="5"/>
      <c r="AH34" s="75"/>
      <c r="AI34" s="75"/>
      <c r="AJ34" s="75"/>
      <c r="AK34" s="75"/>
      <c r="AL34" s="75"/>
    </row>
    <row r="35" spans="1:38" s="73" customFormat="1" ht="26.25" x14ac:dyDescent="0.25">
      <c r="A35" s="98">
        <v>17.02</v>
      </c>
      <c r="B35" s="74" t="s">
        <v>84</v>
      </c>
      <c r="C35" s="54">
        <v>43.061449999999994</v>
      </c>
      <c r="D35" s="54">
        <v>113084.015</v>
      </c>
      <c r="E35" s="54">
        <v>35.559599999999996</v>
      </c>
      <c r="F35" s="54">
        <v>42735.628799999999</v>
      </c>
      <c r="G35" s="54">
        <v>11.741989999999999</v>
      </c>
      <c r="H35" s="54">
        <v>24873.545199999997</v>
      </c>
      <c r="I35" s="34">
        <v>37.8491</v>
      </c>
      <c r="J35" s="34">
        <v>45722.493999999999</v>
      </c>
      <c r="K35" s="54">
        <v>83.68965</v>
      </c>
      <c r="L35" s="54">
        <v>92057.324999999997</v>
      </c>
      <c r="M35" s="54">
        <v>55.607500000000002</v>
      </c>
      <c r="N35" s="54">
        <v>60563.119399999996</v>
      </c>
      <c r="O35" s="54">
        <v>36.700609999999998</v>
      </c>
      <c r="P35" s="54">
        <v>54397.943399999996</v>
      </c>
      <c r="Q35" s="54">
        <v>157.92000000000002</v>
      </c>
      <c r="R35" s="54">
        <v>174706.114</v>
      </c>
      <c r="S35" s="54">
        <v>77.941009999999991</v>
      </c>
      <c r="T35" s="54">
        <v>78340.131000000008</v>
      </c>
      <c r="U35" s="54">
        <v>97.839501999999996</v>
      </c>
      <c r="V35" s="54">
        <v>148805.40210000001</v>
      </c>
      <c r="W35" s="54">
        <v>73.891400000000019</v>
      </c>
      <c r="X35" s="54">
        <v>129115.35399999999</v>
      </c>
      <c r="Y35" s="54">
        <v>26.718690000000002</v>
      </c>
      <c r="Z35" s="54">
        <v>46076.762899999994</v>
      </c>
      <c r="AA35" s="44">
        <f t="shared" ref="AA35:AA38" si="12">C35+E35+G35</f>
        <v>90.363039999999998</v>
      </c>
      <c r="AB35" s="44">
        <f t="shared" ref="AB35:AB38" si="13">D35+F35+H35</f>
        <v>180693.18899999998</v>
      </c>
      <c r="AC35" s="4"/>
      <c r="AD35" s="4"/>
      <c r="AE35" s="1"/>
      <c r="AF35" s="1"/>
      <c r="AG35" s="1"/>
    </row>
    <row r="36" spans="1:38" s="73" customFormat="1" x14ac:dyDescent="0.25">
      <c r="A36" s="98">
        <v>17.03</v>
      </c>
      <c r="B36" s="74" t="s">
        <v>85</v>
      </c>
      <c r="C36" s="54">
        <v>30450.720659999999</v>
      </c>
      <c r="D36" s="54">
        <v>3338389.1935000001</v>
      </c>
      <c r="E36" s="54">
        <v>10422.531000000001</v>
      </c>
      <c r="F36" s="54">
        <v>1851428.8868</v>
      </c>
      <c r="G36" s="54">
        <v>32269.370999999999</v>
      </c>
      <c r="H36" s="54">
        <v>2759743.0679999995</v>
      </c>
      <c r="I36" s="34">
        <v>9942.3399089999984</v>
      </c>
      <c r="J36" s="34">
        <v>2218689.6044999999</v>
      </c>
      <c r="K36" s="54">
        <v>12934.689431999999</v>
      </c>
      <c r="L36" s="54">
        <v>2588257.5121000004</v>
      </c>
      <c r="M36" s="54">
        <v>10232.043</v>
      </c>
      <c r="N36" s="54">
        <v>1895368.5696</v>
      </c>
      <c r="O36" s="54">
        <v>5158.7125100000003</v>
      </c>
      <c r="P36" s="54">
        <v>955174.41679999989</v>
      </c>
      <c r="Q36" s="54">
        <v>5535.3866363999987</v>
      </c>
      <c r="R36" s="54">
        <v>1033587.3121</v>
      </c>
      <c r="S36" s="54">
        <v>1.073</v>
      </c>
      <c r="T36" s="54">
        <v>1477.9254000000001</v>
      </c>
      <c r="U36" s="54">
        <v>7075.6869999999999</v>
      </c>
      <c r="V36" s="54">
        <v>1243156.2718</v>
      </c>
      <c r="W36" s="54">
        <v>72.153000000000006</v>
      </c>
      <c r="X36" s="54">
        <v>13578.3943</v>
      </c>
      <c r="Y36" s="54">
        <v>5272.9120000000003</v>
      </c>
      <c r="Z36" s="54">
        <v>871973.4</v>
      </c>
      <c r="AA36" s="44">
        <f t="shared" si="12"/>
        <v>73142.622659999994</v>
      </c>
      <c r="AB36" s="44">
        <f t="shared" si="13"/>
        <v>7949561.1482999995</v>
      </c>
      <c r="AC36" s="4"/>
      <c r="AD36" s="4"/>
      <c r="AE36" s="1"/>
      <c r="AF36" s="1"/>
      <c r="AG36" s="1"/>
    </row>
    <row r="37" spans="1:38" s="73" customFormat="1" x14ac:dyDescent="0.25">
      <c r="A37" s="98" t="s">
        <v>86</v>
      </c>
      <c r="B37" s="74" t="s">
        <v>87</v>
      </c>
      <c r="C37" s="54">
        <v>378.88913659999997</v>
      </c>
      <c r="D37" s="54">
        <v>1279216.6626999998</v>
      </c>
      <c r="E37" s="54">
        <v>246.5107429</v>
      </c>
      <c r="F37" s="54">
        <v>829395.80339999974</v>
      </c>
      <c r="G37" s="54">
        <v>572.42120999999997</v>
      </c>
      <c r="H37" s="54">
        <v>1305657.1299000005</v>
      </c>
      <c r="I37" s="34">
        <v>388.57079250000021</v>
      </c>
      <c r="J37" s="34">
        <v>1402141.4387000001</v>
      </c>
      <c r="K37" s="54">
        <v>270.49913900000001</v>
      </c>
      <c r="L37" s="54">
        <v>1299337.7310000006</v>
      </c>
      <c r="M37" s="54">
        <v>335.39845270000001</v>
      </c>
      <c r="N37" s="54">
        <v>1046586.8095000001</v>
      </c>
      <c r="O37" s="54">
        <v>414.01156740000005</v>
      </c>
      <c r="P37" s="54">
        <v>1293719.8185999996</v>
      </c>
      <c r="Q37" s="54">
        <v>299.05842029999991</v>
      </c>
      <c r="R37" s="54">
        <v>911659.28749999998</v>
      </c>
      <c r="S37" s="54">
        <v>219.19131892727268</v>
      </c>
      <c r="T37" s="54">
        <v>921682.00210000016</v>
      </c>
      <c r="U37" s="54">
        <v>365.35787070000003</v>
      </c>
      <c r="V37" s="54">
        <v>1112318.4009999996</v>
      </c>
      <c r="W37" s="54">
        <v>193.21459769999998</v>
      </c>
      <c r="X37" s="54">
        <v>854249.8078999999</v>
      </c>
      <c r="Y37" s="54">
        <v>175.17869999999991</v>
      </c>
      <c r="Z37" s="54">
        <v>599970.9155</v>
      </c>
      <c r="AA37" s="44">
        <f t="shared" si="12"/>
        <v>1197.8210895</v>
      </c>
      <c r="AB37" s="44">
        <f t="shared" si="13"/>
        <v>3414269.5959999999</v>
      </c>
      <c r="AC37" s="3"/>
      <c r="AD37" s="3"/>
      <c r="AE37" s="1"/>
      <c r="AF37" s="1"/>
      <c r="AG37" s="1"/>
    </row>
    <row r="38" spans="1:38" s="73" customFormat="1" x14ac:dyDescent="0.25">
      <c r="A38" s="98" t="s">
        <v>88</v>
      </c>
      <c r="B38" s="74" t="s">
        <v>89</v>
      </c>
      <c r="C38" s="55">
        <v>49.710370000000012</v>
      </c>
      <c r="D38" s="55">
        <v>72714.554600000003</v>
      </c>
      <c r="E38" s="55">
        <v>35.210229999999989</v>
      </c>
      <c r="F38" s="55">
        <v>51360.295200000008</v>
      </c>
      <c r="G38" s="55">
        <v>46.161110000000001</v>
      </c>
      <c r="H38" s="55">
        <v>56924.409600000014</v>
      </c>
      <c r="I38" s="34">
        <v>40.175020000000018</v>
      </c>
      <c r="J38" s="34">
        <v>67167.320800000016</v>
      </c>
      <c r="K38" s="55">
        <v>37.824780000000018</v>
      </c>
      <c r="L38" s="55">
        <v>49558.667300000016</v>
      </c>
      <c r="M38" s="78">
        <v>30.452529999999996</v>
      </c>
      <c r="N38" s="78">
        <v>50048.838800000012</v>
      </c>
      <c r="O38" s="54">
        <v>31.734500000000022</v>
      </c>
      <c r="P38" s="54">
        <v>42778.221099999988</v>
      </c>
      <c r="Q38" s="54">
        <v>32.876560000000026</v>
      </c>
      <c r="R38" s="54">
        <v>54667.524099999981</v>
      </c>
      <c r="S38" s="54">
        <v>30.52412</v>
      </c>
      <c r="T38" s="54">
        <v>50190.04139999998</v>
      </c>
      <c r="U38" s="54">
        <v>30.181970000000003</v>
      </c>
      <c r="V38" s="54">
        <v>52904.302999999993</v>
      </c>
      <c r="W38" s="54">
        <v>37.32779</v>
      </c>
      <c r="X38" s="54">
        <v>76503.319200000013</v>
      </c>
      <c r="Y38" s="54">
        <v>27.17877</v>
      </c>
      <c r="Z38" s="54">
        <v>45597.680299999985</v>
      </c>
      <c r="AA38" s="44">
        <f t="shared" si="12"/>
        <v>131.08171000000002</v>
      </c>
      <c r="AB38" s="44">
        <f t="shared" si="13"/>
        <v>180999.25940000004</v>
      </c>
      <c r="AC38" s="3"/>
      <c r="AD38" s="3"/>
      <c r="AE38" s="1"/>
      <c r="AF38" s="1"/>
      <c r="AG38" s="1"/>
    </row>
    <row r="39" spans="1:38" x14ac:dyDescent="0.25">
      <c r="A39" s="92"/>
      <c r="B39" s="101" t="s">
        <v>90</v>
      </c>
      <c r="C39" s="56"/>
      <c r="D39" s="57"/>
      <c r="E39" s="57"/>
      <c r="F39" s="57"/>
      <c r="G39" s="57"/>
      <c r="H39" s="57"/>
      <c r="I39" s="34"/>
      <c r="J39" s="34"/>
      <c r="K39" s="57"/>
      <c r="L39" s="57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44"/>
      <c r="AB39" s="44"/>
      <c r="AC39" s="1"/>
      <c r="AD39" s="1"/>
    </row>
    <row r="40" spans="1:38" x14ac:dyDescent="0.25">
      <c r="A40" s="99" t="s">
        <v>18</v>
      </c>
      <c r="B40" s="91" t="s">
        <v>19</v>
      </c>
      <c r="C40" s="58">
        <v>864.4070999999999</v>
      </c>
      <c r="D40" s="58">
        <v>1114117.5103999996</v>
      </c>
      <c r="E40" s="58">
        <v>827.46307999999999</v>
      </c>
      <c r="F40" s="58">
        <v>1063825.1659999997</v>
      </c>
      <c r="G40" s="58">
        <v>1112.1792800000003</v>
      </c>
      <c r="H40" s="58">
        <v>1497998.5913000002</v>
      </c>
      <c r="I40" s="58">
        <v>941.27244000000019</v>
      </c>
      <c r="J40" s="58">
        <v>820356.94379999978</v>
      </c>
      <c r="K40" s="58">
        <v>651.55435000000023</v>
      </c>
      <c r="L40" s="58">
        <v>598222.08959999995</v>
      </c>
      <c r="M40" s="58">
        <v>715.0288300000002</v>
      </c>
      <c r="N40" s="58">
        <v>649992.11989999993</v>
      </c>
      <c r="O40" s="58">
        <v>672.02379999999994</v>
      </c>
      <c r="P40" s="58">
        <v>614880.63249999995</v>
      </c>
      <c r="Q40" s="58">
        <v>717.87378999999999</v>
      </c>
      <c r="R40" s="58">
        <v>771571.83549999993</v>
      </c>
      <c r="S40" s="58">
        <v>603.84191000000033</v>
      </c>
      <c r="T40" s="58">
        <v>634793.89620000008</v>
      </c>
      <c r="U40" s="58">
        <v>787.17446000000029</v>
      </c>
      <c r="V40" s="58">
        <v>796242.11549999984</v>
      </c>
      <c r="W40" s="58">
        <v>793.38830000000019</v>
      </c>
      <c r="X40" s="58">
        <v>685928.34840000013</v>
      </c>
      <c r="Y40" s="58">
        <v>686.96007000000031</v>
      </c>
      <c r="Z40" s="58">
        <v>657745.78899999952</v>
      </c>
      <c r="AA40" s="44">
        <f t="shared" ref="AA40" si="14">C40+E40+G40</f>
        <v>2804.0494600000002</v>
      </c>
      <c r="AB40" s="44">
        <f t="shared" ref="AB40" si="15">D40+F40+H40</f>
        <v>3675941.2676999997</v>
      </c>
      <c r="AC40" s="3"/>
      <c r="AD40" s="3"/>
    </row>
    <row r="41" spans="1:38" x14ac:dyDescent="0.25">
      <c r="A41" s="99" t="s">
        <v>17</v>
      </c>
      <c r="B41" s="91" t="s">
        <v>91</v>
      </c>
      <c r="C41" s="37">
        <v>18.678699999999999</v>
      </c>
      <c r="D41" s="37">
        <v>26780.376799999998</v>
      </c>
      <c r="E41" s="37">
        <v>25.01426</v>
      </c>
      <c r="F41" s="37">
        <v>31563.666000000001</v>
      </c>
      <c r="G41" s="37">
        <v>0.49119999999999997</v>
      </c>
      <c r="H41" s="37">
        <v>346.04949999999997</v>
      </c>
      <c r="I41" s="34">
        <v>0.39657999999999993</v>
      </c>
      <c r="J41" s="34">
        <v>317.48990000000003</v>
      </c>
      <c r="K41" s="37">
        <v>1.68672</v>
      </c>
      <c r="L41" s="37">
        <v>700.61969999999997</v>
      </c>
      <c r="M41" s="37">
        <v>10.238319999999998</v>
      </c>
      <c r="N41" s="37">
        <v>6118.2117999999991</v>
      </c>
      <c r="O41" s="37">
        <v>0.31751999999999997</v>
      </c>
      <c r="P41" s="37">
        <v>99.986999999999995</v>
      </c>
      <c r="Q41" s="37">
        <v>0.97502999999999995</v>
      </c>
      <c r="R41" s="37">
        <v>627.52800000000002</v>
      </c>
      <c r="S41" s="37">
        <v>21.523229999999998</v>
      </c>
      <c r="T41" s="37">
        <v>25086.612399999998</v>
      </c>
      <c r="U41" s="37">
        <v>1.5186400000000002</v>
      </c>
      <c r="V41" s="37">
        <v>589.19860000000006</v>
      </c>
      <c r="W41" s="37">
        <v>2.06236</v>
      </c>
      <c r="X41" s="37">
        <v>2578.5266999999999</v>
      </c>
      <c r="Y41" s="37">
        <v>0.68120000000000003</v>
      </c>
      <c r="Z41" s="37">
        <v>963.53059999999994</v>
      </c>
      <c r="AA41" s="44">
        <f t="shared" ref="AA41:AA44" si="16">C41+E41+G41</f>
        <v>44.184159999999999</v>
      </c>
      <c r="AB41" s="44">
        <f t="shared" ref="AB41:AB44" si="17">D41+F41+H41</f>
        <v>58690.092299999997</v>
      </c>
      <c r="AC41" s="1"/>
      <c r="AD41" s="1"/>
    </row>
    <row r="42" spans="1:38" x14ac:dyDescent="0.25">
      <c r="A42" s="99">
        <v>714.5</v>
      </c>
      <c r="B42" s="91" t="s">
        <v>92</v>
      </c>
      <c r="C42" s="37">
        <v>90.591526600000009</v>
      </c>
      <c r="D42" s="37">
        <v>109788.49979999998</v>
      </c>
      <c r="E42" s="37">
        <v>115.48666000000003</v>
      </c>
      <c r="F42" s="37">
        <v>148858.72529999999</v>
      </c>
      <c r="G42" s="37">
        <v>83.675126600000013</v>
      </c>
      <c r="H42" s="37">
        <v>103927.933</v>
      </c>
      <c r="I42" s="34">
        <v>112.88015999999999</v>
      </c>
      <c r="J42" s="34">
        <v>138887.77369999993</v>
      </c>
      <c r="K42" s="37">
        <v>84.137709999999956</v>
      </c>
      <c r="L42" s="37">
        <v>103136.88250000002</v>
      </c>
      <c r="M42" s="37">
        <v>57.953289999999996</v>
      </c>
      <c r="N42" s="37">
        <v>87305.194200000013</v>
      </c>
      <c r="O42" s="37">
        <v>70.70314999999998</v>
      </c>
      <c r="P42" s="37">
        <v>105219.08239999997</v>
      </c>
      <c r="Q42" s="37">
        <v>67.299420000000012</v>
      </c>
      <c r="R42" s="37">
        <v>94956.4856</v>
      </c>
      <c r="S42" s="37">
        <v>101.02489</v>
      </c>
      <c r="T42" s="37">
        <v>137836.96970000002</v>
      </c>
      <c r="U42" s="37">
        <v>94.162850000000034</v>
      </c>
      <c r="V42" s="37">
        <v>124154.9886</v>
      </c>
      <c r="W42" s="37">
        <v>113.47334000000001</v>
      </c>
      <c r="X42" s="37">
        <v>170665.60769999999</v>
      </c>
      <c r="Y42" s="37">
        <v>106.98062250000002</v>
      </c>
      <c r="Z42" s="37">
        <v>150453.1243</v>
      </c>
      <c r="AA42" s="44">
        <f t="shared" si="16"/>
        <v>289.75331320000004</v>
      </c>
      <c r="AB42" s="44">
        <f t="shared" si="17"/>
        <v>362575.1581</v>
      </c>
    </row>
    <row r="43" spans="1:38" x14ac:dyDescent="0.25">
      <c r="A43" s="99" t="s">
        <v>93</v>
      </c>
      <c r="B43" s="91" t="s">
        <v>94</v>
      </c>
      <c r="C43" s="37">
        <v>19.803060000000002</v>
      </c>
      <c r="D43" s="37">
        <v>11932.5825</v>
      </c>
      <c r="E43" s="37">
        <v>11.13992</v>
      </c>
      <c r="F43" s="37">
        <v>8635.1421000000009</v>
      </c>
      <c r="G43" s="37">
        <v>19.510110000000001</v>
      </c>
      <c r="H43" s="37">
        <v>12165.5987</v>
      </c>
      <c r="I43" s="34">
        <v>3.4846699999999999</v>
      </c>
      <c r="J43" s="34">
        <v>3347.7936000000004</v>
      </c>
      <c r="K43" s="37">
        <v>2.0483799999999999</v>
      </c>
      <c r="L43" s="37">
        <v>3921.5410000000002</v>
      </c>
      <c r="M43" s="37">
        <v>4.9025999999999996</v>
      </c>
      <c r="N43" s="37">
        <v>4324.1221999999998</v>
      </c>
      <c r="O43" s="37">
        <v>19.424299999999999</v>
      </c>
      <c r="P43" s="37">
        <v>24774.719099999998</v>
      </c>
      <c r="Q43" s="37">
        <v>112.50998999999999</v>
      </c>
      <c r="R43" s="37">
        <v>145778.03499999997</v>
      </c>
      <c r="S43" s="37">
        <v>42.778919999999992</v>
      </c>
      <c r="T43" s="37">
        <v>70970.226500000004</v>
      </c>
      <c r="U43" s="37">
        <v>21.977240000000002</v>
      </c>
      <c r="V43" s="37">
        <v>22697.693299999995</v>
      </c>
      <c r="W43" s="37">
        <v>10.68444</v>
      </c>
      <c r="X43" s="37">
        <v>15663.835999999999</v>
      </c>
      <c r="Y43" s="37">
        <v>5.7339599999999997</v>
      </c>
      <c r="Z43" s="37">
        <v>5749.5645000000004</v>
      </c>
      <c r="AA43" s="44">
        <f t="shared" si="16"/>
        <v>50.453090000000003</v>
      </c>
      <c r="AB43" s="44">
        <f t="shared" si="17"/>
        <v>32733.323300000004</v>
      </c>
      <c r="AC43" s="3"/>
      <c r="AD43" s="3"/>
    </row>
    <row r="44" spans="1:38" x14ac:dyDescent="0.25">
      <c r="A44" s="99" t="s">
        <v>1</v>
      </c>
      <c r="B44" s="91" t="s">
        <v>95</v>
      </c>
      <c r="C44" s="37">
        <v>1.65273</v>
      </c>
      <c r="D44" s="37">
        <v>638.97389999999996</v>
      </c>
      <c r="E44" s="37">
        <v>0.91</v>
      </c>
      <c r="F44" s="37">
        <v>246.5</v>
      </c>
      <c r="G44" s="37">
        <v>1.3199999999999998</v>
      </c>
      <c r="H44" s="37">
        <v>374</v>
      </c>
      <c r="I44" s="34">
        <v>2.4</v>
      </c>
      <c r="J44" s="34">
        <v>432</v>
      </c>
      <c r="K44" s="37">
        <v>2.4818000000000002</v>
      </c>
      <c r="L44" s="37">
        <v>426.00380000000001</v>
      </c>
      <c r="M44" s="37">
        <v>2.5610000000000004</v>
      </c>
      <c r="N44" s="37">
        <v>597.48</v>
      </c>
      <c r="O44" s="37">
        <v>0.29099999999999998</v>
      </c>
      <c r="P44" s="37">
        <v>83.88</v>
      </c>
      <c r="Q44" s="37">
        <v>1.05654</v>
      </c>
      <c r="R44" s="37">
        <v>1011.0613999999999</v>
      </c>
      <c r="S44" s="37">
        <v>0.62</v>
      </c>
      <c r="T44" s="37">
        <v>411.6</v>
      </c>
      <c r="U44" s="37">
        <v>1.0699999999999998</v>
      </c>
      <c r="V44" s="37">
        <v>355.99</v>
      </c>
      <c r="W44" s="37">
        <v>1.0136000000000001</v>
      </c>
      <c r="X44" s="37">
        <v>435.85599999999999</v>
      </c>
      <c r="Y44" s="37">
        <v>0.74</v>
      </c>
      <c r="Z44" s="37">
        <v>192</v>
      </c>
      <c r="AA44" s="44">
        <f t="shared" si="16"/>
        <v>3.88273</v>
      </c>
      <c r="AB44" s="44">
        <f t="shared" si="17"/>
        <v>1259.4739</v>
      </c>
      <c r="AC44" s="1"/>
      <c r="AD44" s="1"/>
    </row>
    <row r="45" spans="1:38" x14ac:dyDescent="0.25">
      <c r="A45" s="42"/>
      <c r="B45" s="59" t="s">
        <v>96</v>
      </c>
      <c r="C45" s="56"/>
      <c r="D45" s="57"/>
      <c r="E45" s="57"/>
      <c r="F45" s="57"/>
      <c r="G45" s="57"/>
      <c r="H45" s="57"/>
      <c r="I45" s="34"/>
      <c r="J45" s="34"/>
      <c r="K45" s="57"/>
      <c r="L45" s="57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50"/>
      <c r="AB45" s="50"/>
      <c r="AC45" s="1"/>
      <c r="AD45" s="1"/>
    </row>
    <row r="46" spans="1:38" x14ac:dyDescent="0.25">
      <c r="A46" s="92"/>
      <c r="B46" s="102" t="s">
        <v>97</v>
      </c>
      <c r="C46" s="41">
        <f>SUM(C47:C50)</f>
        <v>15.2419195</v>
      </c>
      <c r="D46" s="41">
        <f t="shared" ref="D46:J46" si="18">SUM(D47:D50)</f>
        <v>18826.025900000001</v>
      </c>
      <c r="E46" s="41">
        <f t="shared" si="18"/>
        <v>11.921620000000001</v>
      </c>
      <c r="F46" s="41">
        <f t="shared" si="18"/>
        <v>15606.214199999999</v>
      </c>
      <c r="G46" s="41">
        <f>SUM(G47:G50)</f>
        <v>2.0090499999999998</v>
      </c>
      <c r="H46" s="41">
        <f t="shared" si="18"/>
        <v>3231.5446000000002</v>
      </c>
      <c r="I46" s="41">
        <f t="shared" si="18"/>
        <v>288.88693699999999</v>
      </c>
      <c r="J46" s="41">
        <f t="shared" si="18"/>
        <v>201915.61239999998</v>
      </c>
      <c r="K46" s="41">
        <f t="shared" ref="K46:R46" si="19">SUM(K47:K50)</f>
        <v>40.941419999999994</v>
      </c>
      <c r="L46" s="41">
        <f t="shared" si="19"/>
        <v>56427.051900000006</v>
      </c>
      <c r="M46" s="41">
        <f t="shared" si="19"/>
        <v>21.7408985</v>
      </c>
      <c r="N46" s="41">
        <f t="shared" si="19"/>
        <v>24640.463799999998</v>
      </c>
      <c r="O46" s="41">
        <f>SUM(O47:O50)</f>
        <v>20.447591399999993</v>
      </c>
      <c r="P46" s="41">
        <f t="shared" si="19"/>
        <v>23559.986600000004</v>
      </c>
      <c r="Q46" s="41">
        <f>SUM(Q47:Q50)</f>
        <v>4.1473884000000005</v>
      </c>
      <c r="R46" s="41">
        <f t="shared" si="19"/>
        <v>4041.1904</v>
      </c>
      <c r="S46" s="41">
        <f t="shared" ref="S46:AB46" si="20">SUM(S47:S50)</f>
        <v>3.6991100000000001</v>
      </c>
      <c r="T46" s="41">
        <f t="shared" si="20"/>
        <v>5943.5299000000005</v>
      </c>
      <c r="U46" s="41">
        <f>SUM(U47:U50)</f>
        <v>4.3691180000000003</v>
      </c>
      <c r="V46" s="41">
        <f t="shared" si="20"/>
        <v>7772.1040000000003</v>
      </c>
      <c r="W46" s="41">
        <f>SUM(W47:W50)</f>
        <v>8.6394880000000001</v>
      </c>
      <c r="X46" s="41">
        <f>SUM(X47:X50)</f>
        <v>11428.5005</v>
      </c>
      <c r="Y46" s="41">
        <f>SUM(Y47:Y50)</f>
        <v>39.451360000000008</v>
      </c>
      <c r="Z46" s="41">
        <f>SUM(Z47:Z50)</f>
        <v>22880.451300000001</v>
      </c>
      <c r="AA46" s="41">
        <f>SUM(AA47:AA50)</f>
        <v>29.172589500000001</v>
      </c>
      <c r="AB46" s="41">
        <f t="shared" si="20"/>
        <v>37663.784699999997</v>
      </c>
      <c r="AC46" s="4"/>
      <c r="AD46" s="4"/>
      <c r="AE46" s="3"/>
      <c r="AF46" s="3"/>
      <c r="AG46" s="3"/>
      <c r="AH46" s="3"/>
    </row>
    <row r="47" spans="1:38" x14ac:dyDescent="0.25">
      <c r="A47" s="92" t="s">
        <v>98</v>
      </c>
      <c r="B47" s="91" t="s">
        <v>99</v>
      </c>
      <c r="C47" s="37">
        <v>0</v>
      </c>
      <c r="D47" s="37">
        <v>0</v>
      </c>
      <c r="E47" s="37">
        <v>0</v>
      </c>
      <c r="F47" s="37">
        <v>0</v>
      </c>
      <c r="G47" s="37">
        <v>0</v>
      </c>
      <c r="H47" s="37">
        <v>0</v>
      </c>
      <c r="I47" s="37">
        <v>9.4000000000000014E-2</v>
      </c>
      <c r="J47" s="37">
        <v>2350</v>
      </c>
      <c r="K47" s="37">
        <v>1.8780000000000001</v>
      </c>
      <c r="L47" s="37">
        <v>22313.08</v>
      </c>
      <c r="M47" s="37">
        <v>0</v>
      </c>
      <c r="N47" s="37">
        <v>0</v>
      </c>
      <c r="O47" s="37">
        <v>2.1999999999999999E-2</v>
      </c>
      <c r="P47" s="37">
        <v>330.30500000000001</v>
      </c>
      <c r="Q47" s="37">
        <v>0</v>
      </c>
      <c r="R47" s="37">
        <v>0</v>
      </c>
      <c r="S47" s="37">
        <v>7.1000000000000008E-2</v>
      </c>
      <c r="T47" s="37">
        <v>1461</v>
      </c>
      <c r="U47" s="37">
        <v>0.13100000000000001</v>
      </c>
      <c r="V47" s="37">
        <v>180</v>
      </c>
      <c r="W47" s="37">
        <v>0</v>
      </c>
      <c r="X47" s="37">
        <v>0</v>
      </c>
      <c r="Y47" s="37">
        <v>0</v>
      </c>
      <c r="Z47" s="37">
        <v>0</v>
      </c>
      <c r="AA47" s="44">
        <f t="shared" ref="AA47:AA53" si="21">C47+E47+G47</f>
        <v>0</v>
      </c>
      <c r="AB47" s="44">
        <f t="shared" ref="AB47:AB53" si="22">D47+F47+H47</f>
        <v>0</v>
      </c>
      <c r="AC47" s="4"/>
      <c r="AD47" s="4"/>
    </row>
    <row r="48" spans="1:38" x14ac:dyDescent="0.25">
      <c r="A48" s="92" t="s">
        <v>38</v>
      </c>
      <c r="B48" s="91" t="s">
        <v>100</v>
      </c>
      <c r="C48" s="37">
        <v>13.689899499999999</v>
      </c>
      <c r="D48" s="37">
        <v>17461.085299999999</v>
      </c>
      <c r="E48" s="37">
        <v>7.39351</v>
      </c>
      <c r="F48" s="37">
        <v>10305.510399999999</v>
      </c>
      <c r="G48" s="37">
        <v>0</v>
      </c>
      <c r="H48" s="37">
        <v>0</v>
      </c>
      <c r="I48" s="34">
        <v>17.582706999999999</v>
      </c>
      <c r="J48" s="34">
        <v>19859.783599999999</v>
      </c>
      <c r="K48" s="37">
        <v>20.005420000000001</v>
      </c>
      <c r="L48" s="37">
        <v>18419.082300000002</v>
      </c>
      <c r="M48" s="37">
        <v>19.076898499999999</v>
      </c>
      <c r="N48" s="37">
        <v>21580.937999999998</v>
      </c>
      <c r="O48" s="37">
        <v>19.255591399999997</v>
      </c>
      <c r="P48" s="37">
        <v>22597.881600000004</v>
      </c>
      <c r="Q48" s="37">
        <v>3.8773884000000001</v>
      </c>
      <c r="R48" s="37">
        <v>3960.1904</v>
      </c>
      <c r="S48" s="37">
        <v>3.6281099999999999</v>
      </c>
      <c r="T48" s="37">
        <v>4482.5299000000005</v>
      </c>
      <c r="U48" s="37">
        <v>3.6281179999999997</v>
      </c>
      <c r="V48" s="37">
        <v>4506.3040000000001</v>
      </c>
      <c r="W48" s="37">
        <v>8.6394880000000001</v>
      </c>
      <c r="X48" s="37">
        <v>11428.5005</v>
      </c>
      <c r="Y48" s="37">
        <v>30.344680000000004</v>
      </c>
      <c r="Z48" s="37">
        <v>19055.645700000001</v>
      </c>
      <c r="AA48" s="44">
        <f t="shared" si="21"/>
        <v>21.083409499999998</v>
      </c>
      <c r="AB48" s="44">
        <f t="shared" si="22"/>
        <v>27766.595699999998</v>
      </c>
      <c r="AC48" s="3"/>
      <c r="AD48" s="3"/>
    </row>
    <row r="49" spans="1:69" x14ac:dyDescent="0.25">
      <c r="A49" s="92" t="s">
        <v>39</v>
      </c>
      <c r="B49" s="103" t="s">
        <v>101</v>
      </c>
      <c r="C49" s="37">
        <v>1.55202</v>
      </c>
      <c r="D49" s="37">
        <v>1364.9405999999999</v>
      </c>
      <c r="E49" s="37">
        <v>4.5281100000000007</v>
      </c>
      <c r="F49" s="37">
        <v>5300.7038000000002</v>
      </c>
      <c r="G49" s="37">
        <v>2.0090499999999998</v>
      </c>
      <c r="H49" s="37">
        <v>3231.5446000000002</v>
      </c>
      <c r="I49" s="34">
        <v>92.540230000000008</v>
      </c>
      <c r="J49" s="34">
        <v>44394.428800000002</v>
      </c>
      <c r="K49" s="37">
        <v>19.057999999999996</v>
      </c>
      <c r="L49" s="37">
        <v>15694.8896</v>
      </c>
      <c r="M49" s="37">
        <v>2.6640000000000001</v>
      </c>
      <c r="N49" s="37">
        <v>3059.5257999999999</v>
      </c>
      <c r="O49" s="37">
        <v>0.621</v>
      </c>
      <c r="P49" s="37">
        <v>335.34</v>
      </c>
      <c r="Q49" s="37">
        <v>0.27</v>
      </c>
      <c r="R49" s="37">
        <v>81</v>
      </c>
      <c r="S49" s="37">
        <v>0</v>
      </c>
      <c r="T49" s="37">
        <v>0</v>
      </c>
      <c r="U49" s="37">
        <v>0.61</v>
      </c>
      <c r="V49" s="37">
        <v>3085.8</v>
      </c>
      <c r="W49" s="37">
        <v>0</v>
      </c>
      <c r="X49" s="37">
        <v>0</v>
      </c>
      <c r="Y49" s="37">
        <v>9.1066800000000008</v>
      </c>
      <c r="Z49" s="37">
        <v>3824.8056000000001</v>
      </c>
      <c r="AA49" s="44">
        <f t="shared" si="21"/>
        <v>8.0891800000000007</v>
      </c>
      <c r="AB49" s="44">
        <f t="shared" si="22"/>
        <v>9897.1890000000003</v>
      </c>
      <c r="AC49" s="3"/>
      <c r="AD49" s="3"/>
    </row>
    <row r="50" spans="1:69" x14ac:dyDescent="0.25">
      <c r="A50" s="92" t="s">
        <v>40</v>
      </c>
      <c r="B50" s="91" t="s">
        <v>102</v>
      </c>
      <c r="C50" s="37">
        <v>0</v>
      </c>
      <c r="D50" s="37">
        <v>0</v>
      </c>
      <c r="E50" s="37">
        <v>0</v>
      </c>
      <c r="F50" s="37">
        <v>0</v>
      </c>
      <c r="G50" s="37">
        <v>0</v>
      </c>
      <c r="H50" s="37">
        <v>0</v>
      </c>
      <c r="I50" s="34">
        <v>178.67</v>
      </c>
      <c r="J50" s="34">
        <v>135311.4</v>
      </c>
      <c r="K50" s="37">
        <v>0</v>
      </c>
      <c r="L50" s="37">
        <v>0</v>
      </c>
      <c r="M50" s="37">
        <v>0</v>
      </c>
      <c r="N50" s="37">
        <v>0</v>
      </c>
      <c r="O50" s="37">
        <v>0.54900000000000004</v>
      </c>
      <c r="P50" s="37">
        <v>296.45999999999998</v>
      </c>
      <c r="Q50" s="37">
        <v>0</v>
      </c>
      <c r="R50" s="37">
        <v>0</v>
      </c>
      <c r="S50" s="37">
        <v>0</v>
      </c>
      <c r="T50" s="37">
        <v>0</v>
      </c>
      <c r="U50" s="37">
        <v>0</v>
      </c>
      <c r="V50" s="37">
        <v>0</v>
      </c>
      <c r="W50" s="37">
        <v>0</v>
      </c>
      <c r="X50" s="37">
        <v>0</v>
      </c>
      <c r="Y50" s="37">
        <v>0</v>
      </c>
      <c r="Z50" s="37">
        <v>0</v>
      </c>
      <c r="AA50" s="44">
        <f>C50+E50+G50</f>
        <v>0</v>
      </c>
      <c r="AB50" s="44">
        <f t="shared" si="22"/>
        <v>0</v>
      </c>
      <c r="AC50" s="3"/>
      <c r="AD50" s="3"/>
    </row>
    <row r="51" spans="1:69" x14ac:dyDescent="0.25">
      <c r="A51" s="92" t="s">
        <v>103</v>
      </c>
      <c r="B51" s="91" t="s">
        <v>104</v>
      </c>
      <c r="C51" s="37">
        <v>0</v>
      </c>
      <c r="D51" s="37">
        <v>0</v>
      </c>
      <c r="E51" s="37">
        <v>1.625</v>
      </c>
      <c r="F51" s="37">
        <v>1977.5</v>
      </c>
      <c r="G51" s="37">
        <v>0</v>
      </c>
      <c r="H51" s="37">
        <v>0</v>
      </c>
      <c r="I51" s="34">
        <v>0</v>
      </c>
      <c r="J51" s="34">
        <v>0</v>
      </c>
      <c r="K51" s="37">
        <v>0</v>
      </c>
      <c r="L51" s="37">
        <v>0</v>
      </c>
      <c r="M51" s="37">
        <v>1.135</v>
      </c>
      <c r="N51" s="37">
        <v>1421.9280000000001</v>
      </c>
      <c r="O51" s="37">
        <v>22.716839999999998</v>
      </c>
      <c r="P51" s="37">
        <v>22273.003099999998</v>
      </c>
      <c r="Q51" s="37">
        <v>45.393000000000008</v>
      </c>
      <c r="R51" s="37">
        <v>47038.504800000002</v>
      </c>
      <c r="S51" s="37">
        <v>0</v>
      </c>
      <c r="T51" s="37">
        <v>0</v>
      </c>
      <c r="U51" s="37">
        <v>0</v>
      </c>
      <c r="V51" s="37">
        <v>0</v>
      </c>
      <c r="W51" s="37">
        <v>0.36863999999999997</v>
      </c>
      <c r="X51" s="37">
        <v>490.18060000000003</v>
      </c>
      <c r="Y51" s="37">
        <v>0</v>
      </c>
      <c r="Z51" s="37">
        <v>0</v>
      </c>
      <c r="AA51" s="44">
        <f t="shared" si="21"/>
        <v>1.625</v>
      </c>
      <c r="AB51" s="44">
        <f t="shared" si="22"/>
        <v>1977.5</v>
      </c>
      <c r="AC51" s="1"/>
      <c r="AD51" s="1"/>
    </row>
    <row r="52" spans="1:69" x14ac:dyDescent="0.25">
      <c r="A52" s="92" t="s">
        <v>105</v>
      </c>
      <c r="B52" s="91" t="s">
        <v>41</v>
      </c>
      <c r="C52" s="37">
        <v>214.09453999999999</v>
      </c>
      <c r="D52" s="37">
        <v>327108.65710000001</v>
      </c>
      <c r="E52" s="37">
        <v>257.19148999999999</v>
      </c>
      <c r="F52" s="37">
        <v>528809.97419999994</v>
      </c>
      <c r="G52" s="37">
        <v>183.69608000000002</v>
      </c>
      <c r="H52" s="37">
        <v>330362.9534</v>
      </c>
      <c r="I52" s="34">
        <v>684.69283999999993</v>
      </c>
      <c r="J52" s="34">
        <v>1400367.3114</v>
      </c>
      <c r="K52" s="37">
        <v>142.70463000000001</v>
      </c>
      <c r="L52" s="37">
        <v>297051.59470000002</v>
      </c>
      <c r="M52" s="37">
        <v>236.55787000000001</v>
      </c>
      <c r="N52" s="37">
        <v>499295.08379999996</v>
      </c>
      <c r="O52" s="37">
        <v>353.27369999999996</v>
      </c>
      <c r="P52" s="37">
        <v>736269.50580000016</v>
      </c>
      <c r="Q52" s="37">
        <v>302.01015999999998</v>
      </c>
      <c r="R52" s="37">
        <v>651413.42509999999</v>
      </c>
      <c r="S52" s="37">
        <v>386.42893000000009</v>
      </c>
      <c r="T52" s="37">
        <v>759501.47999999986</v>
      </c>
      <c r="U52" s="37">
        <v>304.92421999999999</v>
      </c>
      <c r="V52" s="37">
        <v>595393.08019999985</v>
      </c>
      <c r="W52" s="37">
        <v>231.95393000000001</v>
      </c>
      <c r="X52" s="37">
        <v>510131.35269999993</v>
      </c>
      <c r="Y52" s="37">
        <v>168.56699</v>
      </c>
      <c r="Z52" s="37">
        <v>358177.67480000004</v>
      </c>
      <c r="AA52" s="44">
        <f t="shared" si="21"/>
        <v>654.98211000000003</v>
      </c>
      <c r="AB52" s="44">
        <f t="shared" si="22"/>
        <v>1186281.5847</v>
      </c>
      <c r="AC52" s="3"/>
      <c r="AD52" s="3"/>
    </row>
    <row r="53" spans="1:69" x14ac:dyDescent="0.25">
      <c r="A53" s="94" t="s">
        <v>37</v>
      </c>
      <c r="B53" s="104" t="s">
        <v>106</v>
      </c>
      <c r="C53" s="37">
        <v>96.090910000000008</v>
      </c>
      <c r="D53" s="37">
        <v>39137.774499999992</v>
      </c>
      <c r="E53" s="37">
        <v>50.92</v>
      </c>
      <c r="F53" s="37">
        <v>16980.624</v>
      </c>
      <c r="G53" s="37">
        <v>174.36</v>
      </c>
      <c r="H53" s="37">
        <v>53824.200000000004</v>
      </c>
      <c r="I53" s="34">
        <v>0.55049999999999999</v>
      </c>
      <c r="J53" s="34">
        <v>272.74020000000002</v>
      </c>
      <c r="K53" s="48">
        <v>22.79439</v>
      </c>
      <c r="L53" s="48">
        <v>8126.03</v>
      </c>
      <c r="M53" s="61">
        <v>0.39019999999999999</v>
      </c>
      <c r="N53" s="61">
        <v>172.49420000000001</v>
      </c>
      <c r="O53" s="37">
        <v>0.2268</v>
      </c>
      <c r="P53" s="37">
        <v>99.996200000000002</v>
      </c>
      <c r="Q53" s="37">
        <v>0.1134</v>
      </c>
      <c r="R53" s="37">
        <v>20.003799999999998</v>
      </c>
      <c r="S53" s="37">
        <v>0</v>
      </c>
      <c r="T53" s="37">
        <v>0</v>
      </c>
      <c r="U53" s="37">
        <v>0</v>
      </c>
      <c r="V53" s="37">
        <v>0</v>
      </c>
      <c r="W53" s="37">
        <v>29.024000000000001</v>
      </c>
      <c r="X53" s="37">
        <v>8876.7999999999993</v>
      </c>
      <c r="Y53" s="37">
        <v>29</v>
      </c>
      <c r="Z53" s="37">
        <v>8876.7999999999993</v>
      </c>
      <c r="AA53" s="44">
        <f t="shared" si="21"/>
        <v>321.37091000000004</v>
      </c>
      <c r="AB53" s="44">
        <f t="shared" si="22"/>
        <v>109942.59849999999</v>
      </c>
      <c r="AC53" s="3"/>
      <c r="AD53" s="3"/>
    </row>
    <row r="54" spans="1:69" x14ac:dyDescent="0.25">
      <c r="A54" s="99"/>
      <c r="B54" s="100" t="s">
        <v>107</v>
      </c>
      <c r="C54" s="56"/>
      <c r="D54" s="57"/>
      <c r="E54" s="57"/>
      <c r="F54" s="57"/>
      <c r="G54" s="57"/>
      <c r="H54" s="57"/>
      <c r="I54" s="57"/>
      <c r="J54" s="66"/>
      <c r="K54" s="57"/>
      <c r="L54" s="57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44"/>
      <c r="AB54" s="44"/>
      <c r="AC54" s="1"/>
      <c r="AD54" s="1"/>
    </row>
    <row r="55" spans="1:69" s="73" customFormat="1" x14ac:dyDescent="0.25">
      <c r="A55" s="105">
        <v>710.21</v>
      </c>
      <c r="B55" s="91" t="s">
        <v>108</v>
      </c>
      <c r="C55" s="54">
        <v>0</v>
      </c>
      <c r="D55" s="54">
        <v>0</v>
      </c>
      <c r="E55" s="54">
        <v>0</v>
      </c>
      <c r="F55" s="54">
        <v>0</v>
      </c>
      <c r="G55" s="54">
        <v>0</v>
      </c>
      <c r="H55" s="54">
        <v>0</v>
      </c>
      <c r="I55" s="54">
        <v>0</v>
      </c>
      <c r="J55" s="54">
        <v>0</v>
      </c>
      <c r="K55" s="54">
        <v>0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  <c r="W55" s="54">
        <v>0</v>
      </c>
      <c r="X55" s="54">
        <v>0</v>
      </c>
      <c r="Y55" s="54">
        <v>0</v>
      </c>
      <c r="Z55" s="54">
        <v>0</v>
      </c>
      <c r="AA55" s="44">
        <f t="shared" ref="AA55:AA61" si="23">C55+E55+G55</f>
        <v>0</v>
      </c>
      <c r="AB55" s="44">
        <f t="shared" ref="AB55:AB61" si="24">D55+F55+H55</f>
        <v>0</v>
      </c>
      <c r="AC55" s="1"/>
      <c r="AD55" s="1"/>
      <c r="AE55" s="1"/>
      <c r="AF55" s="1"/>
      <c r="AG55" s="1"/>
    </row>
    <row r="56" spans="1:69" s="73" customFormat="1" x14ac:dyDescent="0.25">
      <c r="A56" s="106" t="s">
        <v>109</v>
      </c>
      <c r="B56" s="91" t="s">
        <v>110</v>
      </c>
      <c r="C56" s="54">
        <v>170.00766999999996</v>
      </c>
      <c r="D56" s="54">
        <v>113870.87690000012</v>
      </c>
      <c r="E56" s="54">
        <v>153.17986999999994</v>
      </c>
      <c r="F56" s="54">
        <v>105436.78740000004</v>
      </c>
      <c r="G56" s="54">
        <v>170.62542999999999</v>
      </c>
      <c r="H56" s="54">
        <v>112721.00660000005</v>
      </c>
      <c r="I56" s="34">
        <v>65.410220000000095</v>
      </c>
      <c r="J56" s="34">
        <v>46823.521599999964</v>
      </c>
      <c r="K56" s="54">
        <v>56.704809999999974</v>
      </c>
      <c r="L56" s="54">
        <v>42397.27049999997</v>
      </c>
      <c r="M56" s="54">
        <v>39.772440000000017</v>
      </c>
      <c r="N56" s="54">
        <v>24626.638899999998</v>
      </c>
      <c r="O56" s="54">
        <v>34.421220000000019</v>
      </c>
      <c r="P56" s="54">
        <v>19936.774900000008</v>
      </c>
      <c r="Q56" s="54">
        <v>35.734320000000011</v>
      </c>
      <c r="R56" s="54">
        <v>22038.511800000004</v>
      </c>
      <c r="S56" s="54">
        <v>40.825960000000009</v>
      </c>
      <c r="T56" s="54">
        <v>23293.488699999991</v>
      </c>
      <c r="U56" s="54">
        <v>48.078100000000028</v>
      </c>
      <c r="V56" s="54">
        <v>29037.586000000021</v>
      </c>
      <c r="W56" s="54">
        <v>56.046580000000013</v>
      </c>
      <c r="X56" s="54">
        <v>35707.308800000043</v>
      </c>
      <c r="Y56" s="54">
        <v>88.727270000000033</v>
      </c>
      <c r="Z56" s="54">
        <v>55651.300499999903</v>
      </c>
      <c r="AA56" s="44">
        <f t="shared" si="23"/>
        <v>493.81296999999989</v>
      </c>
      <c r="AB56" s="44">
        <f t="shared" si="24"/>
        <v>332028.67090000026</v>
      </c>
      <c r="AC56" s="1"/>
      <c r="AD56" s="1"/>
      <c r="AE56" s="1"/>
      <c r="AF56" s="1"/>
      <c r="AG56" s="1"/>
    </row>
    <row r="57" spans="1:69" s="73" customFormat="1" x14ac:dyDescent="0.25">
      <c r="A57" s="107" t="s">
        <v>9</v>
      </c>
      <c r="B57" s="91" t="s">
        <v>111</v>
      </c>
      <c r="C57" s="54">
        <v>0.17030000000000001</v>
      </c>
      <c r="D57" s="54">
        <v>809.99549999999999</v>
      </c>
      <c r="E57" s="54">
        <v>2.6758999999999999</v>
      </c>
      <c r="F57" s="54">
        <v>3717.4725000000003</v>
      </c>
      <c r="G57" s="54">
        <v>3.4074</v>
      </c>
      <c r="H57" s="54">
        <v>2663.9978000000001</v>
      </c>
      <c r="I57" s="54">
        <v>0</v>
      </c>
      <c r="J57" s="54">
        <v>0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0.14560000000000001</v>
      </c>
      <c r="R57" s="54">
        <v>160.16</v>
      </c>
      <c r="S57" s="54">
        <v>0</v>
      </c>
      <c r="T57" s="54">
        <v>0</v>
      </c>
      <c r="U57" s="54">
        <v>0</v>
      </c>
      <c r="V57" s="54">
        <v>0</v>
      </c>
      <c r="W57" s="54">
        <v>0.39928000000000002</v>
      </c>
      <c r="X57" s="54">
        <v>1114.1488999999999</v>
      </c>
      <c r="Y57" s="54">
        <v>0.64032</v>
      </c>
      <c r="Z57" s="54">
        <v>476.19200000000001</v>
      </c>
      <c r="AA57" s="44">
        <f t="shared" si="23"/>
        <v>6.2536000000000005</v>
      </c>
      <c r="AB57" s="44">
        <f t="shared" si="24"/>
        <v>7191.4658000000009</v>
      </c>
      <c r="AC57" s="1"/>
      <c r="AD57" s="1"/>
      <c r="AE57" s="1"/>
      <c r="AF57" s="1"/>
      <c r="AG57" s="1"/>
    </row>
    <row r="58" spans="1:69" x14ac:dyDescent="0.25">
      <c r="A58" s="107" t="s">
        <v>235</v>
      </c>
      <c r="B58" s="100" t="s">
        <v>112</v>
      </c>
      <c r="C58" s="37">
        <v>0</v>
      </c>
      <c r="D58" s="37">
        <v>0</v>
      </c>
      <c r="E58" s="37">
        <v>1.4805000000000001</v>
      </c>
      <c r="F58" s="57">
        <v>1315.8683999999998</v>
      </c>
      <c r="G58" s="61">
        <v>3.55</v>
      </c>
      <c r="H58" s="37">
        <v>5687.94</v>
      </c>
      <c r="I58" s="34">
        <v>0</v>
      </c>
      <c r="J58" s="34">
        <v>0</v>
      </c>
      <c r="K58" s="37">
        <v>0</v>
      </c>
      <c r="L58" s="37">
        <v>0</v>
      </c>
      <c r="M58" s="37">
        <v>0</v>
      </c>
      <c r="N58" s="37">
        <v>0</v>
      </c>
      <c r="O58" s="37">
        <v>1063.3291199999999</v>
      </c>
      <c r="P58" s="37">
        <v>1812920.638</v>
      </c>
      <c r="Q58" s="37">
        <v>0</v>
      </c>
      <c r="R58" s="37">
        <v>0</v>
      </c>
      <c r="S58" s="37">
        <v>0.27273000000000003</v>
      </c>
      <c r="T58" s="37">
        <v>582.22400000000005</v>
      </c>
      <c r="U58" s="37">
        <v>0</v>
      </c>
      <c r="V58" s="37">
        <v>0</v>
      </c>
      <c r="W58" s="37">
        <v>0</v>
      </c>
      <c r="X58" s="37">
        <v>0</v>
      </c>
      <c r="Y58" s="37">
        <v>692.64700000000005</v>
      </c>
      <c r="Z58" s="37">
        <v>1056007.5444999998</v>
      </c>
      <c r="AA58" s="44">
        <f>C58+E58+G58</f>
        <v>5.0305</v>
      </c>
      <c r="AB58" s="44">
        <f t="shared" si="24"/>
        <v>7003.8083999999999</v>
      </c>
      <c r="AC58" s="1"/>
      <c r="AD58" s="1"/>
    </row>
    <row r="59" spans="1:69" ht="12" customHeight="1" x14ac:dyDescent="0.25">
      <c r="A59" s="107"/>
      <c r="B59" s="100"/>
      <c r="C59" s="56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>
        <f t="shared" si="23"/>
        <v>0</v>
      </c>
      <c r="AB59" s="80">
        <f t="shared" si="24"/>
        <v>0</v>
      </c>
      <c r="AC59" s="1"/>
      <c r="AD59" s="1"/>
    </row>
    <row r="60" spans="1:69" x14ac:dyDescent="0.25">
      <c r="A60" s="92" t="s">
        <v>16</v>
      </c>
      <c r="B60" s="91" t="s">
        <v>113</v>
      </c>
      <c r="C60" s="37">
        <v>0</v>
      </c>
      <c r="D60" s="37">
        <v>0</v>
      </c>
      <c r="E60" s="37">
        <v>0</v>
      </c>
      <c r="F60" s="37">
        <v>0</v>
      </c>
      <c r="G60" s="37">
        <v>0.3</v>
      </c>
      <c r="H60" s="37">
        <v>474.98</v>
      </c>
      <c r="I60" s="37">
        <v>0</v>
      </c>
      <c r="J60" s="37">
        <v>0</v>
      </c>
      <c r="K60" s="37">
        <v>0</v>
      </c>
      <c r="L60" s="37">
        <v>0</v>
      </c>
      <c r="M60" s="37">
        <v>0</v>
      </c>
      <c r="N60" s="37">
        <v>0</v>
      </c>
      <c r="O60" s="37">
        <v>0</v>
      </c>
      <c r="P60" s="37">
        <v>0</v>
      </c>
      <c r="Q60" s="37">
        <v>0</v>
      </c>
      <c r="R60" s="37">
        <v>0</v>
      </c>
      <c r="S60" s="37">
        <v>0.27273000000000003</v>
      </c>
      <c r="T60" s="37">
        <v>575.70579999999995</v>
      </c>
      <c r="U60" s="37">
        <v>0</v>
      </c>
      <c r="V60" s="37">
        <v>0</v>
      </c>
      <c r="W60" s="37">
        <v>0</v>
      </c>
      <c r="X60" s="37">
        <v>0</v>
      </c>
      <c r="Y60" s="37">
        <v>0</v>
      </c>
      <c r="Z60" s="37">
        <v>0</v>
      </c>
      <c r="AA60" s="44">
        <f t="shared" si="23"/>
        <v>0.3</v>
      </c>
      <c r="AB60" s="44">
        <f t="shared" si="24"/>
        <v>474.98</v>
      </c>
      <c r="AC60" s="1"/>
      <c r="AD60" s="1"/>
    </row>
    <row r="61" spans="1:69" ht="26.25" x14ac:dyDescent="0.25">
      <c r="A61" s="108" t="s">
        <v>114</v>
      </c>
      <c r="B61" s="109" t="s">
        <v>115</v>
      </c>
      <c r="C61" s="37">
        <v>0</v>
      </c>
      <c r="D61" s="37">
        <v>0</v>
      </c>
      <c r="E61" s="37">
        <v>0</v>
      </c>
      <c r="F61" s="37">
        <v>0</v>
      </c>
      <c r="G61" s="37">
        <v>0</v>
      </c>
      <c r="H61" s="37">
        <v>0</v>
      </c>
      <c r="I61" s="37">
        <v>0</v>
      </c>
      <c r="J61" s="37">
        <v>0</v>
      </c>
      <c r="K61" s="37">
        <v>0</v>
      </c>
      <c r="L61" s="37">
        <v>0</v>
      </c>
      <c r="M61" s="37">
        <v>0</v>
      </c>
      <c r="N61" s="37">
        <v>0</v>
      </c>
      <c r="O61" s="37">
        <v>0</v>
      </c>
      <c r="P61" s="37">
        <v>0</v>
      </c>
      <c r="Q61" s="37">
        <v>0</v>
      </c>
      <c r="R61" s="37">
        <v>0</v>
      </c>
      <c r="S61" s="37">
        <v>0</v>
      </c>
      <c r="T61" s="37">
        <v>0</v>
      </c>
      <c r="U61" s="37">
        <v>0</v>
      </c>
      <c r="V61" s="37">
        <v>0</v>
      </c>
      <c r="W61" s="37">
        <v>0</v>
      </c>
      <c r="X61" s="37">
        <v>0</v>
      </c>
      <c r="Y61" s="37">
        <v>0</v>
      </c>
      <c r="Z61" s="37">
        <v>0</v>
      </c>
      <c r="AA61" s="44">
        <f t="shared" si="23"/>
        <v>0</v>
      </c>
      <c r="AB61" s="44">
        <f t="shared" si="24"/>
        <v>0</v>
      </c>
      <c r="AC61" s="1"/>
      <c r="AD61" s="1"/>
    </row>
    <row r="62" spans="1:69" x14ac:dyDescent="0.25">
      <c r="A62" s="110"/>
      <c r="B62" s="111" t="s">
        <v>45</v>
      </c>
      <c r="C62" s="56"/>
      <c r="D62" s="57"/>
      <c r="E62" s="57"/>
      <c r="F62" s="57"/>
      <c r="G62" s="57"/>
      <c r="H62" s="57"/>
      <c r="I62" s="34"/>
      <c r="J62" s="34"/>
      <c r="K62" s="57"/>
      <c r="L62" s="57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50"/>
      <c r="AB62" s="50"/>
      <c r="AC62" s="1"/>
      <c r="AD62" s="1"/>
    </row>
    <row r="63" spans="1:69" x14ac:dyDescent="0.25">
      <c r="A63" s="99" t="s">
        <v>13</v>
      </c>
      <c r="B63" s="112" t="s">
        <v>116</v>
      </c>
      <c r="C63" s="37">
        <v>26.051749999999998</v>
      </c>
      <c r="D63" s="37">
        <v>24572.165399999998</v>
      </c>
      <c r="E63" s="37">
        <v>50.099039999999988</v>
      </c>
      <c r="F63" s="37">
        <v>42155.916300000004</v>
      </c>
      <c r="G63" s="37">
        <v>35.246264199999999</v>
      </c>
      <c r="H63" s="37">
        <v>32825.104899999998</v>
      </c>
      <c r="I63" s="34">
        <v>28.447409999999998</v>
      </c>
      <c r="J63" s="34">
        <v>26520.789499999999</v>
      </c>
      <c r="K63" s="37">
        <v>93.629049999999992</v>
      </c>
      <c r="L63" s="37">
        <v>35134.680099999998</v>
      </c>
      <c r="M63" s="37">
        <v>5.7710500000000007</v>
      </c>
      <c r="N63" s="37">
        <v>4319.2882000000009</v>
      </c>
      <c r="O63" s="37">
        <v>3.1751700000000005</v>
      </c>
      <c r="P63" s="37">
        <v>2014.8606000000002</v>
      </c>
      <c r="Q63" s="37">
        <v>4.8487600000000004</v>
      </c>
      <c r="R63" s="37">
        <v>3290.4766000000004</v>
      </c>
      <c r="S63" s="37">
        <v>52.768789999999996</v>
      </c>
      <c r="T63" s="37">
        <v>40569.517599999999</v>
      </c>
      <c r="U63" s="37">
        <v>36.52375</v>
      </c>
      <c r="V63" s="37">
        <v>19870.459400000003</v>
      </c>
      <c r="W63" s="37">
        <v>116.81204999999997</v>
      </c>
      <c r="X63" s="37">
        <v>59078.552899999995</v>
      </c>
      <c r="Y63" s="37">
        <v>69.522360000000006</v>
      </c>
      <c r="Z63" s="37">
        <v>41633.928599999992</v>
      </c>
      <c r="AA63" s="44">
        <f t="shared" ref="AA63:AA65" si="25">C63+E63+G63</f>
        <v>111.39705419999999</v>
      </c>
      <c r="AB63" s="44">
        <f t="shared" ref="AB63:AB65" si="26">D63+F63+H63</f>
        <v>99553.186600000015</v>
      </c>
      <c r="AC63" s="3"/>
      <c r="AD63" s="3"/>
    </row>
    <row r="64" spans="1:69" s="6" customFormat="1" x14ac:dyDescent="0.25">
      <c r="A64" s="113" t="s">
        <v>10</v>
      </c>
      <c r="B64" s="114" t="s">
        <v>117</v>
      </c>
      <c r="C64" s="48">
        <v>72.59332000000002</v>
      </c>
      <c r="D64" s="48">
        <v>64573.583299999998</v>
      </c>
      <c r="E64" s="48">
        <v>65.954900000000009</v>
      </c>
      <c r="F64" s="48">
        <v>45828.953199999996</v>
      </c>
      <c r="G64" s="48">
        <v>71.063335200000054</v>
      </c>
      <c r="H64" s="48">
        <v>64880.009199999986</v>
      </c>
      <c r="I64" s="34">
        <v>66.87175000000002</v>
      </c>
      <c r="J64" s="34">
        <v>36172.547199999979</v>
      </c>
      <c r="K64" s="48">
        <v>50.469210000000032</v>
      </c>
      <c r="L64" s="48">
        <v>30961.916300000012</v>
      </c>
      <c r="M64" s="48">
        <v>33.004370000000009</v>
      </c>
      <c r="N64" s="48">
        <v>26443.190900000001</v>
      </c>
      <c r="O64" s="61">
        <v>25.395730000000015</v>
      </c>
      <c r="P64" s="61">
        <v>19316.832799999993</v>
      </c>
      <c r="Q64" s="37">
        <v>26.919520000000006</v>
      </c>
      <c r="R64" s="37">
        <v>20929.937099999999</v>
      </c>
      <c r="S64" s="37">
        <v>35.69430000000002</v>
      </c>
      <c r="T64" s="37">
        <v>24606.654699999996</v>
      </c>
      <c r="U64" s="37">
        <v>63.221300000000021</v>
      </c>
      <c r="V64" s="37">
        <v>73430.864799999981</v>
      </c>
      <c r="W64" s="37">
        <v>58.687980000000039</v>
      </c>
      <c r="X64" s="37">
        <v>58973.795000000013</v>
      </c>
      <c r="Y64" s="37">
        <v>59.133690000000037</v>
      </c>
      <c r="Z64" s="37">
        <v>56122.863699999994</v>
      </c>
      <c r="AA64" s="44">
        <f t="shared" si="25"/>
        <v>209.61155520000005</v>
      </c>
      <c r="AB64" s="44">
        <f t="shared" si="26"/>
        <v>175282.54569999996</v>
      </c>
      <c r="AC64" s="3"/>
      <c r="AD64" s="3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</row>
    <row r="65" spans="1:69" s="6" customFormat="1" x14ac:dyDescent="0.25">
      <c r="A65" s="113" t="s">
        <v>237</v>
      </c>
      <c r="B65" s="115" t="s">
        <v>118</v>
      </c>
      <c r="C65" s="87">
        <v>1774.7895779999992</v>
      </c>
      <c r="D65" s="87">
        <v>2106433.4350000005</v>
      </c>
      <c r="E65" s="87">
        <v>1493.0295300000016</v>
      </c>
      <c r="F65" s="87">
        <v>1778087.9155999974</v>
      </c>
      <c r="G65" s="87">
        <v>1908.1903854000009</v>
      </c>
      <c r="H65" s="87">
        <v>2084169.7351000011</v>
      </c>
      <c r="I65" s="87">
        <v>1653.8383690000005</v>
      </c>
      <c r="J65" s="87">
        <v>2324258.4392999979</v>
      </c>
      <c r="K65" s="87">
        <v>1491.7703300000028</v>
      </c>
      <c r="L65" s="87">
        <v>1768161.4452000023</v>
      </c>
      <c r="M65" s="87">
        <v>1491.8698400000003</v>
      </c>
      <c r="N65" s="87">
        <v>2024931.1262000008</v>
      </c>
      <c r="O65" s="88">
        <v>1514.2945824999995</v>
      </c>
      <c r="P65" s="88">
        <v>2414838.1715000002</v>
      </c>
      <c r="Q65" s="88">
        <v>1527.9932200000019</v>
      </c>
      <c r="R65" s="88">
        <v>1992779.242699997</v>
      </c>
      <c r="S65" s="88">
        <v>1188.4191600000001</v>
      </c>
      <c r="T65" s="88">
        <v>1595577.2975999995</v>
      </c>
      <c r="U65" s="88">
        <v>1594.2140299999996</v>
      </c>
      <c r="V65" s="88">
        <v>2485613.7377999937</v>
      </c>
      <c r="W65" s="88">
        <v>2023.5074500000051</v>
      </c>
      <c r="X65" s="88">
        <v>2745319.3178999918</v>
      </c>
      <c r="Y65" s="88">
        <v>1679.1386100000002</v>
      </c>
      <c r="Z65" s="88">
        <v>1989074.9171000002</v>
      </c>
      <c r="AA65" s="50">
        <f t="shared" si="25"/>
        <v>5176.0094934000017</v>
      </c>
      <c r="AB65" s="50">
        <f t="shared" si="26"/>
        <v>5968691.0856999988</v>
      </c>
      <c r="AC65" s="15"/>
      <c r="AD65" s="5"/>
      <c r="AE65" s="5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</row>
    <row r="66" spans="1:69" s="6" customFormat="1" x14ac:dyDescent="0.25">
      <c r="A66" s="113"/>
      <c r="B66" s="114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61"/>
      <c r="P66" s="61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44"/>
      <c r="AB66" s="44"/>
      <c r="AC66" s="15"/>
      <c r="AD66" s="5"/>
      <c r="AE66" s="5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</row>
    <row r="67" spans="1:69" s="119" customFormat="1" x14ac:dyDescent="0.25">
      <c r="A67" s="99"/>
      <c r="B67" s="123" t="s">
        <v>119</v>
      </c>
      <c r="C67" s="124">
        <f>SUM(C68:C70)</f>
        <v>1172.2580765999999</v>
      </c>
      <c r="D67" s="124">
        <f t="shared" ref="D67:H67" si="27">SUM(D68:D70)</f>
        <v>2314972.2080999999</v>
      </c>
      <c r="E67" s="124">
        <f t="shared" si="27"/>
        <v>987.93423000000053</v>
      </c>
      <c r="F67" s="124">
        <f>SUM(F68:F70)</f>
        <v>1637548.0971000001</v>
      </c>
      <c r="G67" s="124">
        <f t="shared" si="27"/>
        <v>1114.4521522</v>
      </c>
      <c r="H67" s="124">
        <f t="shared" si="27"/>
        <v>2029346.6963999995</v>
      </c>
      <c r="I67" s="124">
        <f t="shared" ref="I67:Q67" si="28">SUM(I68:I70)</f>
        <v>1536.781110000001</v>
      </c>
      <c r="J67" s="124">
        <f>SUM(J68:J70)</f>
        <v>2573792.7693000007</v>
      </c>
      <c r="K67" s="124">
        <f t="shared" si="28"/>
        <v>1385.0437500000003</v>
      </c>
      <c r="L67" s="124">
        <f>SUM(L68:L70)</f>
        <v>2565686.8431000011</v>
      </c>
      <c r="M67" s="124">
        <f t="shared" si="28"/>
        <v>930.56097000000022</v>
      </c>
      <c r="N67" s="124">
        <f>SUM(N68:N70)</f>
        <v>1713816.0158000004</v>
      </c>
      <c r="O67" s="125">
        <f t="shared" si="28"/>
        <v>577.87679999999989</v>
      </c>
      <c r="P67" s="125">
        <f>SUM(P68:P70)</f>
        <v>1161312.1875</v>
      </c>
      <c r="Q67" s="125">
        <f t="shared" si="28"/>
        <v>646.98622</v>
      </c>
      <c r="R67" s="125">
        <f>SUM(R68:R70)</f>
        <v>1508586.2944000002</v>
      </c>
      <c r="S67" s="125">
        <f t="shared" ref="S67:W67" si="29">SUM(S68:S70)</f>
        <v>719.05387999999971</v>
      </c>
      <c r="T67" s="125">
        <f>SUM(T68:T70)</f>
        <v>1353647.8493000006</v>
      </c>
      <c r="U67" s="125">
        <f>SUM(U68:U70)</f>
        <v>1160.647837</v>
      </c>
      <c r="V67" s="125">
        <f>SUM(V68:V70)</f>
        <v>2093238.9320999996</v>
      </c>
      <c r="W67" s="125">
        <f t="shared" si="29"/>
        <v>1247.53009</v>
      </c>
      <c r="X67" s="125">
        <f>SUM(X68:X70)</f>
        <v>2314847.0687999991</v>
      </c>
      <c r="Y67" s="125">
        <f>SUM(Y68:Y70)</f>
        <v>1267.8651499999996</v>
      </c>
      <c r="Z67" s="125">
        <f>SUM(Z68:Z70)</f>
        <v>2371602.928700001</v>
      </c>
      <c r="AA67" s="126">
        <f>C67+E67+G67</f>
        <v>3274.6444588000004</v>
      </c>
      <c r="AB67" s="126">
        <f>D67+F67+H67</f>
        <v>5981867.0016000001</v>
      </c>
      <c r="AC67" s="159"/>
      <c r="AD67" s="159"/>
      <c r="AE67" s="1"/>
      <c r="AF67" s="1"/>
    </row>
    <row r="68" spans="1:69" s="120" customFormat="1" x14ac:dyDescent="0.25">
      <c r="A68" s="90" t="s">
        <v>120</v>
      </c>
      <c r="B68" s="91" t="s">
        <v>121</v>
      </c>
      <c r="C68" s="116">
        <v>910.27019659999996</v>
      </c>
      <c r="D68" s="116">
        <v>1922208.0687999998</v>
      </c>
      <c r="E68" s="116">
        <v>721.27731000000051</v>
      </c>
      <c r="F68" s="116">
        <v>1333597.3112000001</v>
      </c>
      <c r="G68" s="116">
        <v>912.78415779999989</v>
      </c>
      <c r="H68" s="116">
        <v>1783683.9854999995</v>
      </c>
      <c r="I68" s="117">
        <v>1372.751410000001</v>
      </c>
      <c r="J68" s="117">
        <v>2445069.5343000004</v>
      </c>
      <c r="K68" s="116">
        <v>1220.9192900000003</v>
      </c>
      <c r="L68" s="116">
        <v>2396497.112900001</v>
      </c>
      <c r="M68" s="116">
        <v>814.53427000000022</v>
      </c>
      <c r="N68" s="116">
        <v>1596114.3947000003</v>
      </c>
      <c r="O68" s="116">
        <v>554.18934999999988</v>
      </c>
      <c r="P68" s="116">
        <v>1121401.8255</v>
      </c>
      <c r="Q68" s="116">
        <v>595.17322000000001</v>
      </c>
      <c r="R68" s="116">
        <v>1431077.1987000003</v>
      </c>
      <c r="S68" s="116">
        <v>686.76296999999965</v>
      </c>
      <c r="T68" s="116">
        <v>1312549.8010000004</v>
      </c>
      <c r="U68" s="116">
        <v>986.12338699999998</v>
      </c>
      <c r="V68" s="116">
        <v>1922349.5431999997</v>
      </c>
      <c r="W68" s="116">
        <v>1111.07194</v>
      </c>
      <c r="X68" s="116">
        <v>2167374.9312999989</v>
      </c>
      <c r="Y68" s="116">
        <v>1088.4438299999997</v>
      </c>
      <c r="Z68" s="116">
        <v>2190486.554800001</v>
      </c>
      <c r="AA68" s="118">
        <f t="shared" ref="AA68:AA72" si="30">C68+E68+G68</f>
        <v>2544.3316644000001</v>
      </c>
      <c r="AB68" s="118">
        <f t="shared" ref="AB68:AB72" si="31">D68+F68+H68</f>
        <v>5039489.3654999994</v>
      </c>
      <c r="AC68" s="3"/>
      <c r="AD68" s="3"/>
      <c r="AE68" s="1"/>
      <c r="AF68" s="1"/>
      <c r="AG68" s="119"/>
      <c r="AH68" s="119"/>
      <c r="AI68" s="119"/>
      <c r="AJ68" s="119"/>
      <c r="AK68" s="119"/>
      <c r="AL68" s="119"/>
      <c r="AM68" s="119"/>
      <c r="AN68" s="119"/>
      <c r="AO68" s="119"/>
      <c r="AP68" s="119"/>
      <c r="AQ68" s="119"/>
      <c r="AR68" s="119"/>
      <c r="AS68" s="119"/>
      <c r="AT68" s="119"/>
      <c r="AU68" s="119"/>
      <c r="AV68" s="119"/>
      <c r="AW68" s="119"/>
      <c r="AX68" s="119"/>
      <c r="AY68" s="119"/>
      <c r="AZ68" s="119"/>
      <c r="BA68" s="119"/>
      <c r="BB68" s="119"/>
      <c r="BC68" s="119"/>
      <c r="BD68" s="119"/>
      <c r="BE68" s="119"/>
      <c r="BF68" s="119"/>
      <c r="BG68" s="119"/>
      <c r="BH68" s="119"/>
      <c r="BI68" s="119"/>
      <c r="BJ68" s="119"/>
      <c r="BK68" s="119"/>
      <c r="BL68" s="119"/>
      <c r="BM68" s="119"/>
      <c r="BN68" s="119"/>
      <c r="BO68" s="119"/>
      <c r="BP68" s="119"/>
      <c r="BQ68" s="119"/>
    </row>
    <row r="69" spans="1:69" s="120" customFormat="1" x14ac:dyDescent="0.25">
      <c r="A69" s="90"/>
      <c r="B69" s="91" t="s">
        <v>122</v>
      </c>
      <c r="C69" s="116">
        <v>189.178</v>
      </c>
      <c r="D69" s="116">
        <v>187524.99079999994</v>
      </c>
      <c r="E69" s="116">
        <v>220.11695</v>
      </c>
      <c r="F69" s="116">
        <v>219441.82959999994</v>
      </c>
      <c r="G69" s="116">
        <v>153.85</v>
      </c>
      <c r="H69" s="116">
        <v>171395.26259999999</v>
      </c>
      <c r="I69" s="117">
        <v>146.54700000000003</v>
      </c>
      <c r="J69" s="117">
        <v>103375.09040000002</v>
      </c>
      <c r="K69" s="116">
        <v>87.154000000000011</v>
      </c>
      <c r="L69" s="116">
        <v>68297.419400000013</v>
      </c>
      <c r="M69" s="116">
        <v>74.631</v>
      </c>
      <c r="N69" s="116">
        <v>57341.880600000004</v>
      </c>
      <c r="O69" s="116">
        <v>7.38</v>
      </c>
      <c r="P69" s="116">
        <v>7659.7919999999995</v>
      </c>
      <c r="Q69" s="116">
        <v>1.8</v>
      </c>
      <c r="R69" s="116">
        <v>1699.92</v>
      </c>
      <c r="S69" s="116">
        <v>1.44</v>
      </c>
      <c r="T69" s="116">
        <v>3060.36</v>
      </c>
      <c r="U69" s="116">
        <v>138.88</v>
      </c>
      <c r="V69" s="116">
        <v>102665.20000000003</v>
      </c>
      <c r="W69" s="116">
        <v>101.10599999999999</v>
      </c>
      <c r="X69" s="116">
        <v>78851.484000000026</v>
      </c>
      <c r="Y69" s="116">
        <v>142.12900000000002</v>
      </c>
      <c r="Z69" s="116">
        <v>118712.9691</v>
      </c>
      <c r="AA69" s="118">
        <f>C69+E69+G69</f>
        <v>563.14494999999999</v>
      </c>
      <c r="AB69" s="118">
        <f>D69+F69+H69</f>
        <v>578362.08299999987</v>
      </c>
      <c r="AC69" s="3"/>
      <c r="AD69" s="3"/>
      <c r="AE69" s="1"/>
      <c r="AF69" s="1"/>
      <c r="AG69" s="119"/>
      <c r="AH69" s="119"/>
      <c r="AI69" s="119"/>
      <c r="AJ69" s="119"/>
      <c r="AK69" s="119"/>
      <c r="AL69" s="119"/>
      <c r="AM69" s="119"/>
      <c r="AN69" s="119"/>
      <c r="AO69" s="119"/>
      <c r="AP69" s="119"/>
      <c r="AQ69" s="119"/>
      <c r="AR69" s="119"/>
      <c r="AS69" s="119"/>
      <c r="AT69" s="119"/>
      <c r="AU69" s="119"/>
      <c r="AV69" s="119"/>
      <c r="AW69" s="119"/>
      <c r="AX69" s="119"/>
      <c r="AY69" s="119"/>
      <c r="AZ69" s="119"/>
      <c r="BA69" s="119"/>
      <c r="BB69" s="119"/>
      <c r="BC69" s="119"/>
      <c r="BD69" s="119"/>
      <c r="BE69" s="119"/>
      <c r="BF69" s="119"/>
      <c r="BG69" s="119"/>
      <c r="BH69" s="119"/>
      <c r="BI69" s="119"/>
      <c r="BJ69" s="119"/>
      <c r="BK69" s="119"/>
      <c r="BL69" s="119"/>
      <c r="BM69" s="119"/>
      <c r="BN69" s="119"/>
      <c r="BO69" s="119"/>
      <c r="BP69" s="119"/>
      <c r="BQ69" s="119"/>
    </row>
    <row r="70" spans="1:69" s="120" customFormat="1" x14ac:dyDescent="0.25">
      <c r="A70" s="90"/>
      <c r="B70" s="91" t="s">
        <v>123</v>
      </c>
      <c r="C70" s="116">
        <v>72.809880000000035</v>
      </c>
      <c r="D70" s="116">
        <v>205239.14849999998</v>
      </c>
      <c r="E70" s="116">
        <v>46.539970000000004</v>
      </c>
      <c r="F70" s="116">
        <v>84508.956299999991</v>
      </c>
      <c r="G70" s="116">
        <v>47.817994399999996</v>
      </c>
      <c r="H70" s="116">
        <v>74267.448300000018</v>
      </c>
      <c r="I70" s="117">
        <v>17.482699999999998</v>
      </c>
      <c r="J70" s="117">
        <v>25348.1446</v>
      </c>
      <c r="K70" s="116">
        <v>76.970460000000003</v>
      </c>
      <c r="L70" s="116">
        <v>100892.31079999999</v>
      </c>
      <c r="M70" s="116">
        <v>41.395700000000005</v>
      </c>
      <c r="N70" s="116">
        <v>60359.740500000007</v>
      </c>
      <c r="O70" s="116">
        <v>16.307449999999996</v>
      </c>
      <c r="P70" s="116">
        <v>32250.57</v>
      </c>
      <c r="Q70" s="116">
        <v>50.012999999999998</v>
      </c>
      <c r="R70" s="116">
        <v>75809.175699999993</v>
      </c>
      <c r="S70" s="116">
        <v>30.850910000000002</v>
      </c>
      <c r="T70" s="116">
        <v>38037.688300000002</v>
      </c>
      <c r="U70" s="116">
        <v>35.644450000000006</v>
      </c>
      <c r="V70" s="116">
        <v>68224.188899999994</v>
      </c>
      <c r="W70" s="116">
        <v>35.352150000000002</v>
      </c>
      <c r="X70" s="116">
        <v>68620.653500000015</v>
      </c>
      <c r="Y70" s="116">
        <v>37.292320000000004</v>
      </c>
      <c r="Z70" s="116">
        <v>62403.404800000004</v>
      </c>
      <c r="AA70" s="118">
        <f t="shared" si="30"/>
        <v>167.16784440000004</v>
      </c>
      <c r="AB70" s="118">
        <f t="shared" si="31"/>
        <v>364015.55310000002</v>
      </c>
      <c r="AC70" s="1"/>
      <c r="AD70" s="1"/>
      <c r="AE70" s="1"/>
      <c r="AF70" s="1"/>
      <c r="AG70" s="119"/>
      <c r="AH70" s="119"/>
      <c r="AI70" s="119"/>
      <c r="AJ70" s="119"/>
      <c r="AK70" s="119"/>
      <c r="AL70" s="119"/>
      <c r="AM70" s="119"/>
      <c r="AN70" s="119"/>
      <c r="AO70" s="119"/>
      <c r="AP70" s="119"/>
      <c r="AQ70" s="119"/>
      <c r="AR70" s="119"/>
      <c r="AS70" s="119"/>
      <c r="AT70" s="119"/>
      <c r="AU70" s="119"/>
      <c r="AV70" s="119"/>
      <c r="AW70" s="119"/>
      <c r="AX70" s="119"/>
      <c r="AY70" s="119"/>
      <c r="AZ70" s="119"/>
      <c r="BA70" s="119"/>
      <c r="BB70" s="119"/>
      <c r="BC70" s="119"/>
      <c r="BD70" s="119"/>
      <c r="BE70" s="119"/>
      <c r="BF70" s="119"/>
      <c r="BG70" s="119"/>
      <c r="BH70" s="119"/>
      <c r="BI70" s="119"/>
      <c r="BJ70" s="119"/>
      <c r="BK70" s="119"/>
      <c r="BL70" s="119"/>
      <c r="BM70" s="119"/>
      <c r="BN70" s="119"/>
      <c r="BO70" s="119"/>
      <c r="BP70" s="119"/>
      <c r="BQ70" s="119"/>
    </row>
    <row r="71" spans="1:69" s="120" customFormat="1" x14ac:dyDescent="0.25">
      <c r="A71" s="90" t="s">
        <v>124</v>
      </c>
      <c r="B71" s="91" t="s">
        <v>125</v>
      </c>
      <c r="C71" s="116">
        <v>614.38755999999955</v>
      </c>
      <c r="D71" s="116">
        <v>489957.27220000024</v>
      </c>
      <c r="E71" s="116">
        <v>633.7224799999999</v>
      </c>
      <c r="F71" s="116">
        <v>460438.51860000053</v>
      </c>
      <c r="G71" s="116">
        <v>633.5176736999997</v>
      </c>
      <c r="H71" s="116">
        <v>468096.58250000037</v>
      </c>
      <c r="I71" s="117">
        <v>494.83706000000012</v>
      </c>
      <c r="J71" s="117">
        <v>376387.5340000001</v>
      </c>
      <c r="K71" s="116">
        <v>439.69654000000008</v>
      </c>
      <c r="L71" s="116">
        <v>228761.77970000004</v>
      </c>
      <c r="M71" s="116">
        <v>430.56810999999988</v>
      </c>
      <c r="N71" s="116">
        <v>271299.95989999996</v>
      </c>
      <c r="O71" s="116">
        <v>532.90397000000007</v>
      </c>
      <c r="P71" s="116">
        <v>320061.27700000006</v>
      </c>
      <c r="Q71" s="116">
        <v>438.12255999999996</v>
      </c>
      <c r="R71" s="116">
        <v>280195.54460000008</v>
      </c>
      <c r="S71" s="116">
        <v>517.35004000000004</v>
      </c>
      <c r="T71" s="116">
        <v>295664.65060000005</v>
      </c>
      <c r="U71" s="116">
        <v>702.1294200000001</v>
      </c>
      <c r="V71" s="116">
        <v>547568.62160000007</v>
      </c>
      <c r="W71" s="116">
        <v>592.65271000000007</v>
      </c>
      <c r="X71" s="116">
        <v>493982.71299999993</v>
      </c>
      <c r="Y71" s="116">
        <v>597.48651999999981</v>
      </c>
      <c r="Z71" s="116">
        <v>445058.46310000028</v>
      </c>
      <c r="AA71" s="118">
        <f t="shared" si="30"/>
        <v>1881.6277136999993</v>
      </c>
      <c r="AB71" s="118">
        <f t="shared" si="31"/>
        <v>1418492.373300001</v>
      </c>
      <c r="AC71" s="160"/>
      <c r="AD71" s="160"/>
      <c r="AE71" s="1"/>
      <c r="AF71" s="1"/>
      <c r="AG71" s="119"/>
      <c r="AH71" s="119"/>
      <c r="AI71" s="119"/>
      <c r="AJ71" s="119"/>
      <c r="AK71" s="119"/>
      <c r="AL71" s="119"/>
      <c r="AM71" s="119"/>
      <c r="AN71" s="119"/>
      <c r="AO71" s="119"/>
      <c r="AP71" s="119"/>
      <c r="AQ71" s="119"/>
      <c r="AR71" s="119"/>
      <c r="AS71" s="119"/>
      <c r="AT71" s="119"/>
      <c r="AU71" s="119"/>
      <c r="AV71" s="119"/>
      <c r="AW71" s="119"/>
      <c r="AX71" s="119"/>
      <c r="AY71" s="119"/>
      <c r="AZ71" s="119"/>
      <c r="BA71" s="119"/>
      <c r="BB71" s="119"/>
      <c r="BC71" s="119"/>
      <c r="BD71" s="119"/>
      <c r="BE71" s="119"/>
      <c r="BF71" s="119"/>
      <c r="BG71" s="119"/>
      <c r="BH71" s="119"/>
      <c r="BI71" s="119"/>
      <c r="BJ71" s="119"/>
      <c r="BK71" s="119"/>
      <c r="BL71" s="119"/>
      <c r="BM71" s="119"/>
      <c r="BN71" s="119"/>
      <c r="BO71" s="119"/>
      <c r="BP71" s="119"/>
      <c r="BQ71" s="119"/>
    </row>
    <row r="72" spans="1:69" s="120" customFormat="1" x14ac:dyDescent="0.25">
      <c r="A72" s="90" t="s">
        <v>4</v>
      </c>
      <c r="B72" s="91" t="s">
        <v>126</v>
      </c>
      <c r="C72" s="117">
        <v>3.2000000000000001E-2</v>
      </c>
      <c r="D72" s="117">
        <v>50.3904</v>
      </c>
      <c r="E72" s="117">
        <v>1.6E-2</v>
      </c>
      <c r="F72" s="117">
        <v>25.1952</v>
      </c>
      <c r="G72" s="117">
        <v>0</v>
      </c>
      <c r="H72" s="117">
        <v>0</v>
      </c>
      <c r="I72" s="117">
        <v>0</v>
      </c>
      <c r="J72" s="117">
        <v>0</v>
      </c>
      <c r="K72" s="117">
        <v>0</v>
      </c>
      <c r="L72" s="117">
        <v>0</v>
      </c>
      <c r="M72" s="121">
        <v>0</v>
      </c>
      <c r="N72" s="121">
        <v>0</v>
      </c>
      <c r="O72" s="121">
        <v>0</v>
      </c>
      <c r="P72" s="121">
        <v>0</v>
      </c>
      <c r="Q72" s="121">
        <v>0.58600000000000008</v>
      </c>
      <c r="R72" s="121">
        <v>613.21800000000007</v>
      </c>
      <c r="S72" s="121">
        <v>0</v>
      </c>
      <c r="T72" s="121">
        <v>0</v>
      </c>
      <c r="U72" s="121">
        <v>0</v>
      </c>
      <c r="V72" s="121">
        <v>0</v>
      </c>
      <c r="W72" s="121">
        <v>0.03</v>
      </c>
      <c r="X72" s="121">
        <v>35.483800000000002</v>
      </c>
      <c r="Y72" s="121">
        <v>0</v>
      </c>
      <c r="Z72" s="121">
        <v>0</v>
      </c>
      <c r="AA72" s="118">
        <f t="shared" si="30"/>
        <v>4.8000000000000001E-2</v>
      </c>
      <c r="AB72" s="118">
        <f t="shared" si="31"/>
        <v>75.585599999999999</v>
      </c>
      <c r="AC72" s="161"/>
      <c r="AD72" s="161"/>
      <c r="AE72" s="1"/>
      <c r="AF72" s="1"/>
      <c r="AG72" s="119"/>
      <c r="AH72" s="119"/>
      <c r="AI72" s="119"/>
      <c r="AJ72" s="119"/>
      <c r="AK72" s="119"/>
      <c r="AL72" s="119"/>
      <c r="AM72" s="119"/>
      <c r="AN72" s="119"/>
      <c r="AO72" s="119"/>
      <c r="AP72" s="119"/>
      <c r="AQ72" s="119"/>
      <c r="AR72" s="119"/>
      <c r="AS72" s="119"/>
      <c r="AT72" s="119"/>
      <c r="AU72" s="119"/>
      <c r="AV72" s="119"/>
      <c r="AW72" s="119"/>
      <c r="AX72" s="119"/>
      <c r="AY72" s="119"/>
      <c r="AZ72" s="119"/>
      <c r="BA72" s="119"/>
      <c r="BB72" s="119"/>
      <c r="BC72" s="119"/>
      <c r="BD72" s="119"/>
      <c r="BE72" s="119"/>
      <c r="BF72" s="119"/>
      <c r="BG72" s="119"/>
      <c r="BH72" s="119"/>
      <c r="BI72" s="119"/>
      <c r="BJ72" s="119"/>
      <c r="BK72" s="119"/>
      <c r="BL72" s="119"/>
      <c r="BM72" s="119"/>
      <c r="BN72" s="119"/>
      <c r="BO72" s="119"/>
      <c r="BP72" s="119"/>
      <c r="BQ72" s="119"/>
    </row>
    <row r="73" spans="1:69" s="120" customFormat="1" x14ac:dyDescent="0.25">
      <c r="A73" s="90" t="s">
        <v>2</v>
      </c>
      <c r="B73" s="91" t="s">
        <v>127</v>
      </c>
      <c r="C73" s="116">
        <v>0.88434999999999997</v>
      </c>
      <c r="D73" s="116">
        <v>1348.3684000000001</v>
      </c>
      <c r="E73" s="116">
        <v>1.67421</v>
      </c>
      <c r="F73" s="116">
        <v>2002.5223000000001</v>
      </c>
      <c r="G73" s="116">
        <v>1.7687037000000001</v>
      </c>
      <c r="H73" s="116">
        <v>2532.9611</v>
      </c>
      <c r="I73" s="117">
        <v>0.13608000000000001</v>
      </c>
      <c r="J73" s="117">
        <v>166.50069999999999</v>
      </c>
      <c r="K73" s="116">
        <v>0.40823999999999999</v>
      </c>
      <c r="L73" s="116">
        <v>499.50200000000001</v>
      </c>
      <c r="M73" s="116">
        <v>0.40823999999999999</v>
      </c>
      <c r="N73" s="116">
        <v>90.016999999999996</v>
      </c>
      <c r="O73" s="116">
        <v>0.49896000000000001</v>
      </c>
      <c r="P73" s="116">
        <v>110.0206</v>
      </c>
      <c r="Q73" s="116">
        <v>0.2268</v>
      </c>
      <c r="R73" s="116">
        <v>20.003799999999998</v>
      </c>
      <c r="S73" s="116">
        <v>0</v>
      </c>
      <c r="T73" s="116">
        <v>0</v>
      </c>
      <c r="U73" s="116">
        <v>0</v>
      </c>
      <c r="V73" s="116">
        <v>0</v>
      </c>
      <c r="W73" s="116">
        <v>0</v>
      </c>
      <c r="X73" s="116">
        <v>0</v>
      </c>
      <c r="Y73" s="116">
        <v>0</v>
      </c>
      <c r="Z73" s="116">
        <v>0</v>
      </c>
      <c r="AA73" s="118">
        <f t="shared" ref="AA73" si="32">C73+E73+G73</f>
        <v>4.3272636999999996</v>
      </c>
      <c r="AB73" s="118">
        <f t="shared" ref="AB73" si="33">D73+F73+H73</f>
        <v>5883.8518000000004</v>
      </c>
      <c r="AC73" s="3"/>
      <c r="AD73" s="3"/>
      <c r="AE73" s="1"/>
      <c r="AF73" s="1"/>
      <c r="AG73" s="119"/>
      <c r="AH73" s="119"/>
      <c r="AI73" s="119"/>
      <c r="AJ73" s="119"/>
      <c r="AK73" s="119"/>
      <c r="AL73" s="119"/>
      <c r="AM73" s="119"/>
      <c r="AN73" s="119"/>
      <c r="AO73" s="119"/>
      <c r="AP73" s="119"/>
      <c r="AQ73" s="119"/>
      <c r="AR73" s="119"/>
      <c r="AS73" s="119"/>
      <c r="AT73" s="119"/>
      <c r="AU73" s="119"/>
      <c r="AV73" s="119"/>
      <c r="AW73" s="119"/>
      <c r="AX73" s="119"/>
      <c r="AY73" s="119"/>
      <c r="AZ73" s="119"/>
      <c r="BA73" s="119"/>
      <c r="BB73" s="119"/>
      <c r="BC73" s="119"/>
      <c r="BD73" s="119"/>
      <c r="BE73" s="119"/>
      <c r="BF73" s="119"/>
      <c r="BG73" s="119"/>
      <c r="BH73" s="119"/>
      <c r="BI73" s="119"/>
      <c r="BJ73" s="119"/>
      <c r="BK73" s="119"/>
      <c r="BL73" s="119"/>
      <c r="BM73" s="119"/>
      <c r="BN73" s="119"/>
      <c r="BO73" s="119"/>
      <c r="BP73" s="119"/>
      <c r="BQ73" s="119"/>
    </row>
    <row r="74" spans="1:69" s="120" customFormat="1" x14ac:dyDescent="0.25">
      <c r="A74" s="90" t="s">
        <v>3</v>
      </c>
      <c r="B74" s="91" t="s">
        <v>128</v>
      </c>
      <c r="C74" s="116">
        <v>0.28981999999999997</v>
      </c>
      <c r="D74" s="116">
        <v>152.38300000000001</v>
      </c>
      <c r="E74" s="116">
        <v>0.03</v>
      </c>
      <c r="F74" s="116">
        <v>6</v>
      </c>
      <c r="G74" s="116">
        <v>5.3999999999999999E-2</v>
      </c>
      <c r="H74" s="116">
        <v>27</v>
      </c>
      <c r="I74" s="117">
        <v>0.28799999999999998</v>
      </c>
      <c r="J74" s="117">
        <v>69.12</v>
      </c>
      <c r="K74" s="116">
        <v>0.45205000000000001</v>
      </c>
      <c r="L74" s="116">
        <v>101.43780000000001</v>
      </c>
      <c r="M74" s="116">
        <v>2.4693199999999997</v>
      </c>
      <c r="N74" s="116">
        <v>1112.9105999999999</v>
      </c>
      <c r="O74" s="116">
        <v>0.10803</v>
      </c>
      <c r="P74" s="116">
        <v>50.953300000000006</v>
      </c>
      <c r="Q74" s="116">
        <v>1.4234300000000002</v>
      </c>
      <c r="R74" s="116">
        <v>1120.1045999999999</v>
      </c>
      <c r="S74" s="116">
        <v>0.1227</v>
      </c>
      <c r="T74" s="116">
        <v>299.99900000000002</v>
      </c>
      <c r="U74" s="116">
        <v>5.3999999999999999E-2</v>
      </c>
      <c r="V74" s="116">
        <v>16.2</v>
      </c>
      <c r="W74" s="116">
        <v>1.4463599999999999</v>
      </c>
      <c r="X74" s="116">
        <v>411.18079999999998</v>
      </c>
      <c r="Y74" s="116">
        <v>0.216</v>
      </c>
      <c r="Z74" s="116">
        <v>64.8</v>
      </c>
      <c r="AA74" s="118">
        <f t="shared" ref="AA74:AA77" si="34">C74+E74+G74</f>
        <v>0.37381999999999999</v>
      </c>
      <c r="AB74" s="118">
        <f t="shared" ref="AB74:AB77" si="35">D74+F74+H74</f>
        <v>185.38300000000001</v>
      </c>
      <c r="AC74" s="3"/>
      <c r="AD74" s="3"/>
      <c r="AE74" s="1"/>
      <c r="AF74" s="1"/>
      <c r="AG74" s="119"/>
      <c r="AH74" s="119"/>
      <c r="AI74" s="119"/>
      <c r="AJ74" s="119"/>
      <c r="AK74" s="119"/>
      <c r="AL74" s="119"/>
      <c r="AM74" s="119"/>
      <c r="AN74" s="119"/>
      <c r="AO74" s="119"/>
      <c r="AP74" s="119"/>
      <c r="AQ74" s="119"/>
      <c r="AR74" s="119"/>
      <c r="AS74" s="119"/>
      <c r="AT74" s="119"/>
      <c r="AU74" s="119"/>
      <c r="AV74" s="119"/>
      <c r="AW74" s="119"/>
      <c r="AX74" s="119"/>
      <c r="AY74" s="119"/>
      <c r="AZ74" s="119"/>
      <c r="BA74" s="119"/>
      <c r="BB74" s="119"/>
      <c r="BC74" s="119"/>
      <c r="BD74" s="119"/>
      <c r="BE74" s="119"/>
      <c r="BF74" s="119"/>
      <c r="BG74" s="119"/>
      <c r="BH74" s="119"/>
      <c r="BI74" s="119"/>
      <c r="BJ74" s="119"/>
      <c r="BK74" s="119"/>
      <c r="BL74" s="119"/>
      <c r="BM74" s="119"/>
      <c r="BN74" s="119"/>
      <c r="BO74" s="119"/>
      <c r="BP74" s="119"/>
      <c r="BQ74" s="119"/>
    </row>
    <row r="75" spans="1:69" s="120" customFormat="1" x14ac:dyDescent="0.25">
      <c r="A75" s="90" t="s">
        <v>14</v>
      </c>
      <c r="B75" s="91" t="s">
        <v>129</v>
      </c>
      <c r="C75" s="116">
        <v>21.409590000000001</v>
      </c>
      <c r="D75" s="116">
        <v>13387.7691</v>
      </c>
      <c r="E75" s="116">
        <v>32.727550000000001</v>
      </c>
      <c r="F75" s="116">
        <v>28398.728500000001</v>
      </c>
      <c r="G75" s="116">
        <v>32.879401300000005</v>
      </c>
      <c r="H75" s="116">
        <v>20457.472600000005</v>
      </c>
      <c r="I75" s="117">
        <v>38.936729999999997</v>
      </c>
      <c r="J75" s="117">
        <v>28783.022199999996</v>
      </c>
      <c r="K75" s="116">
        <v>26.248429999999995</v>
      </c>
      <c r="L75" s="116">
        <v>11695.379300000001</v>
      </c>
      <c r="M75" s="116">
        <v>17.158160000000002</v>
      </c>
      <c r="N75" s="116">
        <v>12124.234900000003</v>
      </c>
      <c r="O75" s="116">
        <v>49.584320000000005</v>
      </c>
      <c r="P75" s="116">
        <v>24335.376100000005</v>
      </c>
      <c r="Q75" s="116">
        <v>20.220399999999998</v>
      </c>
      <c r="R75" s="116">
        <v>8913.9186000000009</v>
      </c>
      <c r="S75" s="116">
        <v>20.93289</v>
      </c>
      <c r="T75" s="116">
        <v>10637.584700000001</v>
      </c>
      <c r="U75" s="116">
        <v>22.865339999999996</v>
      </c>
      <c r="V75" s="116">
        <v>19908.224899999997</v>
      </c>
      <c r="W75" s="116">
        <v>17.547540000000001</v>
      </c>
      <c r="X75" s="116">
        <v>14221.735899999998</v>
      </c>
      <c r="Y75" s="116">
        <v>29.885880000000004</v>
      </c>
      <c r="Z75" s="116">
        <v>21247.8033</v>
      </c>
      <c r="AA75" s="118">
        <f t="shared" si="34"/>
        <v>87.0165413</v>
      </c>
      <c r="AB75" s="118">
        <f t="shared" si="35"/>
        <v>62243.970200000011</v>
      </c>
      <c r="AC75" s="1"/>
      <c r="AD75" s="1"/>
      <c r="AE75" s="1"/>
      <c r="AF75" s="1"/>
      <c r="AG75" s="119"/>
      <c r="AH75" s="119"/>
      <c r="AI75" s="119"/>
      <c r="AJ75" s="119"/>
      <c r="AK75" s="119"/>
      <c r="AL75" s="119"/>
      <c r="AM75" s="119"/>
      <c r="AN75" s="119"/>
      <c r="AO75" s="119"/>
      <c r="AP75" s="119"/>
      <c r="AQ75" s="119"/>
      <c r="AR75" s="119"/>
      <c r="AS75" s="119"/>
      <c r="AT75" s="119"/>
      <c r="AU75" s="119"/>
      <c r="AV75" s="119"/>
      <c r="AW75" s="119"/>
      <c r="AX75" s="119"/>
      <c r="AY75" s="119"/>
      <c r="AZ75" s="119"/>
      <c r="BA75" s="119"/>
      <c r="BB75" s="119"/>
      <c r="BC75" s="119"/>
      <c r="BD75" s="119"/>
      <c r="BE75" s="119"/>
      <c r="BF75" s="119"/>
      <c r="BG75" s="119"/>
      <c r="BH75" s="119"/>
      <c r="BI75" s="119"/>
      <c r="BJ75" s="119"/>
      <c r="BK75" s="119"/>
      <c r="BL75" s="119"/>
      <c r="BM75" s="119"/>
      <c r="BN75" s="119"/>
      <c r="BO75" s="119"/>
      <c r="BP75" s="119"/>
      <c r="BQ75" s="119"/>
    </row>
    <row r="76" spans="1:69" s="120" customFormat="1" x14ac:dyDescent="0.25">
      <c r="A76" s="90" t="s">
        <v>11</v>
      </c>
      <c r="B76" s="91" t="s">
        <v>130</v>
      </c>
      <c r="C76" s="116">
        <v>37.852600000000002</v>
      </c>
      <c r="D76" s="116">
        <v>49194.380299999997</v>
      </c>
      <c r="E76" s="116">
        <v>71.307649999999995</v>
      </c>
      <c r="F76" s="116">
        <v>105192.51059999999</v>
      </c>
      <c r="G76" s="116">
        <v>74.454099999999997</v>
      </c>
      <c r="H76" s="116">
        <v>97925.467300000004</v>
      </c>
      <c r="I76" s="117">
        <v>50.676670000000009</v>
      </c>
      <c r="J76" s="117">
        <v>61424.456700000002</v>
      </c>
      <c r="K76" s="116">
        <v>45.539169999999977</v>
      </c>
      <c r="L76" s="116">
        <v>54908.414599999989</v>
      </c>
      <c r="M76" s="116">
        <v>69.070350000000019</v>
      </c>
      <c r="N76" s="116">
        <v>81493.475000000006</v>
      </c>
      <c r="O76" s="116">
        <v>62.459710000000001</v>
      </c>
      <c r="P76" s="116">
        <v>72151.089399999997</v>
      </c>
      <c r="Q76" s="116">
        <v>62.589060000000011</v>
      </c>
      <c r="R76" s="116">
        <v>76824.117000000013</v>
      </c>
      <c r="S76" s="116">
        <v>42.108349999999994</v>
      </c>
      <c r="T76" s="116">
        <v>50453.356299999992</v>
      </c>
      <c r="U76" s="116">
        <v>72.86060999999998</v>
      </c>
      <c r="V76" s="116">
        <v>82522.633299999987</v>
      </c>
      <c r="W76" s="116">
        <v>63.219169999999984</v>
      </c>
      <c r="X76" s="116">
        <v>69848.7</v>
      </c>
      <c r="Y76" s="116">
        <v>45.966092499999995</v>
      </c>
      <c r="Z76" s="116">
        <v>54950.593700000005</v>
      </c>
      <c r="AA76" s="118">
        <f t="shared" si="34"/>
        <v>183.61435</v>
      </c>
      <c r="AB76" s="118">
        <f t="shared" si="35"/>
        <v>252312.35820000002</v>
      </c>
      <c r="AC76" s="3"/>
      <c r="AD76" s="3"/>
      <c r="AE76" s="1"/>
      <c r="AF76" s="1"/>
      <c r="AG76" s="119"/>
      <c r="AH76" s="119"/>
      <c r="AI76" s="119"/>
      <c r="AJ76" s="119"/>
      <c r="AK76" s="119"/>
      <c r="AL76" s="119"/>
      <c r="AM76" s="119"/>
      <c r="AN76" s="119"/>
      <c r="AO76" s="119"/>
      <c r="AP76" s="119"/>
      <c r="AQ76" s="119"/>
      <c r="AR76" s="119"/>
      <c r="AS76" s="119"/>
      <c r="AT76" s="119"/>
      <c r="AU76" s="119"/>
      <c r="AV76" s="119"/>
      <c r="AW76" s="119"/>
      <c r="AX76" s="119"/>
      <c r="AY76" s="119"/>
      <c r="AZ76" s="119"/>
      <c r="BA76" s="119"/>
      <c r="BB76" s="119"/>
      <c r="BC76" s="119"/>
      <c r="BD76" s="119"/>
      <c r="BE76" s="119"/>
      <c r="BF76" s="119"/>
      <c r="BG76" s="119"/>
      <c r="BH76" s="119"/>
      <c r="BI76" s="119"/>
      <c r="BJ76" s="119"/>
      <c r="BK76" s="119"/>
      <c r="BL76" s="119"/>
      <c r="BM76" s="119"/>
      <c r="BN76" s="119"/>
      <c r="BO76" s="119"/>
      <c r="BP76" s="119"/>
      <c r="BQ76" s="119"/>
    </row>
    <row r="77" spans="1:69" s="120" customFormat="1" x14ac:dyDescent="0.25">
      <c r="A77" s="90" t="s">
        <v>11</v>
      </c>
      <c r="B77" s="91" t="s">
        <v>131</v>
      </c>
      <c r="C77" s="116">
        <v>11.895419999999998</v>
      </c>
      <c r="D77" s="116">
        <v>19345.920499999997</v>
      </c>
      <c r="E77" s="116">
        <v>55.540099999999995</v>
      </c>
      <c r="F77" s="116">
        <v>89461.857800000013</v>
      </c>
      <c r="G77" s="116">
        <v>41.167559999999995</v>
      </c>
      <c r="H77" s="116">
        <v>67321.986600000004</v>
      </c>
      <c r="I77" s="117">
        <v>29.362289999999998</v>
      </c>
      <c r="J77" s="117">
        <v>37217.631800000003</v>
      </c>
      <c r="K77" s="116">
        <v>23.09768</v>
      </c>
      <c r="L77" s="116">
        <v>27824.229199999998</v>
      </c>
      <c r="M77" s="116">
        <v>23.995209999999997</v>
      </c>
      <c r="N77" s="116">
        <v>22701.728499999997</v>
      </c>
      <c r="O77" s="116">
        <v>29.389370000000003</v>
      </c>
      <c r="P77" s="116">
        <v>33160.892400000004</v>
      </c>
      <c r="Q77" s="116">
        <v>19.895090000000003</v>
      </c>
      <c r="R77" s="116">
        <v>24165.682700000001</v>
      </c>
      <c r="S77" s="116">
        <v>18.758800000000001</v>
      </c>
      <c r="T77" s="116">
        <v>25185.593000000004</v>
      </c>
      <c r="U77" s="116">
        <v>30.723710000000001</v>
      </c>
      <c r="V77" s="116">
        <v>37957.7834</v>
      </c>
      <c r="W77" s="116">
        <v>28.449099999999998</v>
      </c>
      <c r="X77" s="116">
        <v>42798.363100000002</v>
      </c>
      <c r="Y77" s="116">
        <v>22.491549999999997</v>
      </c>
      <c r="Z77" s="116">
        <v>32907.339700000004</v>
      </c>
      <c r="AA77" s="118">
        <f t="shared" si="34"/>
        <v>108.60307999999999</v>
      </c>
      <c r="AB77" s="118">
        <f t="shared" si="35"/>
        <v>176129.76490000001</v>
      </c>
      <c r="AC77" s="1"/>
      <c r="AD77" s="1"/>
      <c r="AE77" s="1"/>
      <c r="AF77" s="1"/>
      <c r="AG77" s="119"/>
      <c r="AH77" s="119"/>
      <c r="AI77" s="119"/>
      <c r="AJ77" s="119"/>
      <c r="AK77" s="119"/>
      <c r="AL77" s="119"/>
      <c r="AM77" s="119"/>
      <c r="AN77" s="119"/>
      <c r="AO77" s="119"/>
      <c r="AP77" s="119"/>
      <c r="AQ77" s="119"/>
      <c r="AR77" s="119"/>
      <c r="AS77" s="119"/>
      <c r="AT77" s="119"/>
      <c r="AU77" s="119"/>
      <c r="AV77" s="119"/>
      <c r="AW77" s="119"/>
      <c r="AX77" s="119"/>
      <c r="AY77" s="119"/>
      <c r="AZ77" s="119"/>
      <c r="BA77" s="119"/>
      <c r="BB77" s="119"/>
      <c r="BC77" s="119"/>
      <c r="BD77" s="119"/>
      <c r="BE77" s="119"/>
      <c r="BF77" s="119"/>
      <c r="BG77" s="119"/>
      <c r="BH77" s="119"/>
      <c r="BI77" s="119"/>
      <c r="BJ77" s="119"/>
      <c r="BK77" s="119"/>
      <c r="BL77" s="119"/>
      <c r="BM77" s="119"/>
      <c r="BN77" s="119"/>
      <c r="BO77" s="119"/>
      <c r="BP77" s="119"/>
      <c r="BQ77" s="119"/>
    </row>
    <row r="78" spans="1:69" s="120" customFormat="1" x14ac:dyDescent="0.25">
      <c r="A78" s="90" t="s">
        <v>132</v>
      </c>
      <c r="B78" s="91" t="s">
        <v>133</v>
      </c>
      <c r="C78" s="128">
        <v>6.84436</v>
      </c>
      <c r="D78" s="129">
        <v>28264.0533</v>
      </c>
      <c r="E78" s="130">
        <v>3.4099300000000001</v>
      </c>
      <c r="F78" s="129">
        <v>35142.991300000002</v>
      </c>
      <c r="G78" s="128">
        <v>2.3893800000000001</v>
      </c>
      <c r="H78" s="129">
        <v>20052.216</v>
      </c>
      <c r="I78" s="117"/>
      <c r="J78" s="117"/>
      <c r="K78" s="129"/>
      <c r="L78" s="129"/>
      <c r="M78" s="129"/>
      <c r="N78" s="129"/>
      <c r="O78" s="129"/>
      <c r="P78" s="129"/>
      <c r="Q78" s="128"/>
      <c r="R78" s="129"/>
      <c r="S78" s="128"/>
      <c r="T78" s="129"/>
      <c r="U78" s="129"/>
      <c r="V78" s="129"/>
      <c r="W78" s="129"/>
      <c r="X78" s="129"/>
      <c r="Y78" s="129"/>
      <c r="Z78" s="129"/>
      <c r="AA78" s="118">
        <f t="shared" ref="AA78" si="36">C78+E78+G78</f>
        <v>12.64367</v>
      </c>
      <c r="AB78" s="118">
        <f t="shared" ref="AB78" si="37">D78+F78+H78</f>
        <v>83459.260600000009</v>
      </c>
      <c r="AC78" s="1"/>
      <c r="AD78" s="1"/>
      <c r="AE78" s="1"/>
      <c r="AF78" s="1"/>
      <c r="AG78" s="119"/>
      <c r="AH78" s="119"/>
      <c r="AI78" s="119"/>
      <c r="AJ78" s="119"/>
      <c r="AK78" s="119"/>
      <c r="AL78" s="119"/>
      <c r="AM78" s="119"/>
      <c r="AN78" s="119"/>
      <c r="AO78" s="119"/>
      <c r="AP78" s="119"/>
      <c r="AQ78" s="119"/>
      <c r="AR78" s="119"/>
      <c r="AS78" s="119"/>
      <c r="AT78" s="119"/>
      <c r="AU78" s="119"/>
      <c r="AV78" s="119"/>
      <c r="AW78" s="119"/>
      <c r="AX78" s="119"/>
      <c r="AY78" s="119"/>
      <c r="AZ78" s="119"/>
      <c r="BA78" s="119"/>
      <c r="BB78" s="119"/>
      <c r="BC78" s="119"/>
      <c r="BD78" s="119"/>
      <c r="BE78" s="119"/>
      <c r="BF78" s="119"/>
      <c r="BG78" s="119"/>
      <c r="BH78" s="119"/>
      <c r="BI78" s="119"/>
      <c r="BJ78" s="119"/>
      <c r="BK78" s="119"/>
      <c r="BL78" s="119"/>
      <c r="BM78" s="119"/>
      <c r="BN78" s="119"/>
      <c r="BO78" s="119"/>
      <c r="BP78" s="119"/>
      <c r="BQ78" s="119"/>
    </row>
    <row r="79" spans="1:69" s="120" customFormat="1" x14ac:dyDescent="0.25">
      <c r="A79" s="90" t="s">
        <v>7</v>
      </c>
      <c r="B79" s="91" t="s">
        <v>134</v>
      </c>
      <c r="C79" s="116">
        <v>5.1628899999999991</v>
      </c>
      <c r="D79" s="116">
        <v>2545.4391999999998</v>
      </c>
      <c r="E79" s="116">
        <v>0.71460000000000001</v>
      </c>
      <c r="F79" s="116">
        <v>510.50959999999998</v>
      </c>
      <c r="G79" s="116">
        <v>3.3</v>
      </c>
      <c r="H79" s="116">
        <v>1550.1088</v>
      </c>
      <c r="I79" s="117"/>
      <c r="J79" s="117"/>
      <c r="K79" s="116"/>
      <c r="L79" s="116"/>
      <c r="M79" s="116"/>
      <c r="N79" s="116"/>
      <c r="O79" s="116"/>
      <c r="P79" s="116"/>
      <c r="Q79" s="116"/>
      <c r="R79" s="116"/>
      <c r="S79" s="128"/>
      <c r="T79" s="116"/>
      <c r="U79" s="116"/>
      <c r="V79" s="116"/>
      <c r="W79" s="116"/>
      <c r="X79" s="116"/>
      <c r="Y79" s="116"/>
      <c r="Z79" s="116"/>
      <c r="AA79" s="118">
        <f t="shared" ref="AA79:AA83" si="38">C79+E79+G79</f>
        <v>9.1774899999999988</v>
      </c>
      <c r="AB79" s="118">
        <f t="shared" ref="AB79:AB83" si="39">D79+F79+H79</f>
        <v>4606.0576000000001</v>
      </c>
      <c r="AC79" s="1"/>
      <c r="AD79" s="1"/>
      <c r="AE79" s="1"/>
      <c r="AF79" s="1"/>
      <c r="AG79" s="119"/>
      <c r="AH79" s="119"/>
      <c r="AI79" s="119"/>
      <c r="AJ79" s="119"/>
      <c r="AK79" s="119"/>
      <c r="AL79" s="119"/>
      <c r="AM79" s="119"/>
      <c r="AN79" s="119"/>
      <c r="AO79" s="119"/>
      <c r="AP79" s="119"/>
      <c r="AQ79" s="119"/>
      <c r="AR79" s="119"/>
      <c r="AS79" s="119"/>
      <c r="AT79" s="119"/>
      <c r="AU79" s="119"/>
      <c r="AV79" s="119"/>
      <c r="AW79" s="119"/>
      <c r="AX79" s="119"/>
      <c r="AY79" s="119"/>
      <c r="AZ79" s="119"/>
      <c r="BA79" s="119"/>
      <c r="BB79" s="119"/>
      <c r="BC79" s="119"/>
      <c r="BD79" s="119"/>
      <c r="BE79" s="119"/>
      <c r="BF79" s="119"/>
      <c r="BG79" s="119"/>
      <c r="BH79" s="119"/>
      <c r="BI79" s="119"/>
      <c r="BJ79" s="119"/>
      <c r="BK79" s="119"/>
      <c r="BL79" s="119"/>
      <c r="BM79" s="119"/>
      <c r="BN79" s="119"/>
      <c r="BO79" s="119"/>
      <c r="BP79" s="119"/>
      <c r="BQ79" s="119"/>
    </row>
    <row r="80" spans="1:69" s="120" customFormat="1" x14ac:dyDescent="0.25">
      <c r="A80" s="93" t="s">
        <v>135</v>
      </c>
      <c r="B80" s="91" t="s">
        <v>136</v>
      </c>
      <c r="C80" s="128">
        <v>1.7999999999999999E-2</v>
      </c>
      <c r="D80" s="129">
        <v>4.5</v>
      </c>
      <c r="E80" s="128">
        <v>0</v>
      </c>
      <c r="F80" s="129">
        <v>0</v>
      </c>
      <c r="G80" s="128">
        <v>5.0000000000000001E-3</v>
      </c>
      <c r="H80" s="129">
        <v>1.25</v>
      </c>
      <c r="I80" s="117"/>
      <c r="J80" s="117"/>
      <c r="K80" s="128"/>
      <c r="L80" s="129"/>
      <c r="M80" s="128"/>
      <c r="N80" s="129"/>
      <c r="O80" s="128"/>
      <c r="P80" s="129"/>
      <c r="Q80" s="128"/>
      <c r="R80" s="129"/>
      <c r="S80" s="128"/>
      <c r="T80" s="129"/>
      <c r="U80" s="129"/>
      <c r="V80" s="129"/>
      <c r="W80" s="129"/>
      <c r="X80" s="129"/>
      <c r="Y80" s="129"/>
      <c r="Z80" s="129"/>
      <c r="AA80" s="118">
        <f t="shared" si="38"/>
        <v>2.3E-2</v>
      </c>
      <c r="AB80" s="118">
        <f t="shared" si="39"/>
        <v>5.75</v>
      </c>
      <c r="AC80" s="3"/>
      <c r="AD80" s="3"/>
      <c r="AE80" s="1"/>
      <c r="AF80" s="1"/>
      <c r="AG80" s="119"/>
      <c r="AH80" s="119"/>
      <c r="AI80" s="119"/>
      <c r="AJ80" s="119"/>
      <c r="AK80" s="119"/>
      <c r="AL80" s="119"/>
      <c r="AM80" s="119"/>
      <c r="AN80" s="119"/>
      <c r="AO80" s="119"/>
      <c r="AP80" s="119"/>
      <c r="AQ80" s="119"/>
      <c r="AR80" s="119"/>
      <c r="AS80" s="119"/>
      <c r="AT80" s="119"/>
      <c r="AU80" s="119"/>
      <c r="AV80" s="119"/>
      <c r="AW80" s="119"/>
      <c r="AX80" s="119"/>
      <c r="AY80" s="119"/>
      <c r="AZ80" s="119"/>
      <c r="BA80" s="119"/>
      <c r="BB80" s="119"/>
      <c r="BC80" s="119"/>
      <c r="BD80" s="119"/>
      <c r="BE80" s="119"/>
      <c r="BF80" s="119"/>
      <c r="BG80" s="119"/>
      <c r="BH80" s="119"/>
      <c r="BI80" s="119"/>
      <c r="BJ80" s="119"/>
      <c r="BK80" s="119"/>
      <c r="BL80" s="119"/>
      <c r="BM80" s="119"/>
      <c r="BN80" s="119"/>
      <c r="BO80" s="119"/>
      <c r="BP80" s="119"/>
      <c r="BQ80" s="119"/>
    </row>
    <row r="81" spans="1:69" s="120" customFormat="1" x14ac:dyDescent="0.25">
      <c r="A81" s="90" t="s">
        <v>15</v>
      </c>
      <c r="B81" s="91" t="s">
        <v>137</v>
      </c>
      <c r="C81" s="128">
        <v>0.81817999999999991</v>
      </c>
      <c r="D81" s="128">
        <v>240.054</v>
      </c>
      <c r="E81" s="128">
        <v>5.8038500000000006</v>
      </c>
      <c r="F81" s="128">
        <v>4801.3611000000001</v>
      </c>
      <c r="G81" s="128">
        <v>0.1661</v>
      </c>
      <c r="H81" s="128">
        <v>120.88</v>
      </c>
      <c r="I81" s="117"/>
      <c r="J81" s="117"/>
      <c r="K81" s="129"/>
      <c r="L81" s="129"/>
      <c r="M81" s="129"/>
      <c r="N81" s="129"/>
      <c r="O81" s="129"/>
      <c r="P81" s="129"/>
      <c r="Q81" s="129"/>
      <c r="R81" s="129"/>
      <c r="S81" s="129"/>
      <c r="T81" s="129"/>
      <c r="U81" s="129"/>
      <c r="V81" s="129"/>
      <c r="W81" s="129"/>
      <c r="X81" s="129"/>
      <c r="Y81" s="129"/>
      <c r="Z81" s="129"/>
      <c r="AA81" s="118">
        <f t="shared" si="38"/>
        <v>6.7881300000000007</v>
      </c>
      <c r="AB81" s="118">
        <f t="shared" si="39"/>
        <v>5162.2951000000003</v>
      </c>
      <c r="AC81" s="3"/>
      <c r="AD81" s="3"/>
      <c r="AE81" s="1"/>
      <c r="AF81" s="1"/>
      <c r="AG81" s="119"/>
      <c r="AH81" s="119"/>
      <c r="AI81" s="119"/>
      <c r="AJ81" s="119"/>
      <c r="AK81" s="119"/>
      <c r="AL81" s="119"/>
      <c r="AM81" s="119"/>
      <c r="AN81" s="119"/>
      <c r="AO81" s="119"/>
      <c r="AP81" s="119"/>
      <c r="AQ81" s="119"/>
      <c r="AR81" s="119"/>
      <c r="AS81" s="119"/>
      <c r="AT81" s="119"/>
      <c r="AU81" s="119"/>
      <c r="AV81" s="119"/>
      <c r="AW81" s="119"/>
      <c r="AX81" s="119"/>
      <c r="AY81" s="119"/>
      <c r="AZ81" s="119"/>
      <c r="BA81" s="119"/>
      <c r="BB81" s="119"/>
      <c r="BC81" s="119"/>
      <c r="BD81" s="119"/>
      <c r="BE81" s="119"/>
      <c r="BF81" s="119"/>
      <c r="BG81" s="119"/>
      <c r="BH81" s="119"/>
      <c r="BI81" s="119"/>
      <c r="BJ81" s="119"/>
      <c r="BK81" s="119"/>
      <c r="BL81" s="119"/>
      <c r="BM81" s="119"/>
      <c r="BN81" s="119"/>
      <c r="BO81" s="119"/>
      <c r="BP81" s="119"/>
      <c r="BQ81" s="119"/>
    </row>
    <row r="82" spans="1:69" s="120" customFormat="1" x14ac:dyDescent="0.25">
      <c r="A82" s="90" t="s">
        <v>5</v>
      </c>
      <c r="B82" s="91" t="s">
        <v>138</v>
      </c>
      <c r="C82" s="116">
        <v>0</v>
      </c>
      <c r="D82" s="116">
        <v>0</v>
      </c>
      <c r="E82" s="116">
        <v>2.2699999999999998E-2</v>
      </c>
      <c r="F82" s="116">
        <v>7.0369999999999999</v>
      </c>
      <c r="G82" s="116">
        <v>0</v>
      </c>
      <c r="H82" s="116">
        <v>0</v>
      </c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8">
        <f t="shared" si="38"/>
        <v>2.2699999999999998E-2</v>
      </c>
      <c r="AB82" s="118">
        <f t="shared" si="39"/>
        <v>7.0369999999999999</v>
      </c>
      <c r="AC82" s="3"/>
      <c r="AD82" s="3"/>
      <c r="AE82" s="1"/>
      <c r="AF82" s="1"/>
      <c r="AG82" s="119"/>
      <c r="AH82" s="119"/>
      <c r="AI82" s="119"/>
      <c r="AJ82" s="119"/>
      <c r="AK82" s="119"/>
      <c r="AL82" s="119"/>
      <c r="AM82" s="119"/>
      <c r="AN82" s="119"/>
      <c r="AO82" s="119"/>
      <c r="AP82" s="119"/>
      <c r="AQ82" s="119"/>
      <c r="AR82" s="119"/>
      <c r="AS82" s="119"/>
      <c r="AT82" s="119"/>
      <c r="AU82" s="119"/>
      <c r="AV82" s="119"/>
      <c r="AW82" s="119"/>
      <c r="AX82" s="119"/>
      <c r="AY82" s="119"/>
      <c r="AZ82" s="119"/>
      <c r="BA82" s="119"/>
      <c r="BB82" s="119"/>
      <c r="BC82" s="119"/>
      <c r="BD82" s="119"/>
      <c r="BE82" s="119"/>
      <c r="BF82" s="119"/>
      <c r="BG82" s="119"/>
      <c r="BH82" s="119"/>
      <c r="BI82" s="119"/>
      <c r="BJ82" s="119"/>
      <c r="BK82" s="119"/>
      <c r="BL82" s="119"/>
      <c r="BM82" s="119"/>
      <c r="BN82" s="119"/>
      <c r="BO82" s="119"/>
      <c r="BP82" s="119"/>
      <c r="BQ82" s="119"/>
    </row>
    <row r="83" spans="1:69" s="120" customFormat="1" x14ac:dyDescent="0.25">
      <c r="A83" s="93" t="s">
        <v>139</v>
      </c>
      <c r="B83" s="91" t="s">
        <v>140</v>
      </c>
      <c r="C83" s="116">
        <v>0</v>
      </c>
      <c r="D83" s="116">
        <v>0</v>
      </c>
      <c r="E83" s="116">
        <v>0</v>
      </c>
      <c r="F83" s="116">
        <v>0</v>
      </c>
      <c r="G83" s="116">
        <v>0</v>
      </c>
      <c r="H83" s="116">
        <v>0</v>
      </c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8">
        <f t="shared" si="38"/>
        <v>0</v>
      </c>
      <c r="AB83" s="118">
        <f t="shared" si="39"/>
        <v>0</v>
      </c>
      <c r="AC83" s="3"/>
      <c r="AD83" s="3"/>
      <c r="AE83" s="1"/>
      <c r="AF83" s="1"/>
      <c r="AG83" s="119"/>
      <c r="AH83" s="119"/>
      <c r="AI83" s="119"/>
      <c r="AJ83" s="119"/>
      <c r="AK83" s="119"/>
      <c r="AL83" s="119"/>
      <c r="AM83" s="119"/>
      <c r="AN83" s="119"/>
      <c r="AO83" s="119"/>
      <c r="AP83" s="119"/>
      <c r="AQ83" s="119"/>
      <c r="AR83" s="119"/>
      <c r="AS83" s="119"/>
      <c r="AT83" s="119"/>
      <c r="AU83" s="119"/>
      <c r="AV83" s="119"/>
      <c r="AW83" s="119"/>
      <c r="AX83" s="119"/>
      <c r="AY83" s="119"/>
      <c r="AZ83" s="119"/>
      <c r="BA83" s="119"/>
      <c r="BB83" s="119"/>
      <c r="BC83" s="119"/>
      <c r="BD83" s="119"/>
      <c r="BE83" s="119"/>
      <c r="BF83" s="119"/>
      <c r="BG83" s="119"/>
      <c r="BH83" s="119"/>
      <c r="BI83" s="119"/>
      <c r="BJ83" s="119"/>
      <c r="BK83" s="119"/>
      <c r="BL83" s="119"/>
      <c r="BM83" s="119"/>
      <c r="BN83" s="119"/>
      <c r="BO83" s="119"/>
      <c r="BP83" s="119"/>
      <c r="BQ83" s="119"/>
    </row>
    <row r="84" spans="1:69" s="120" customFormat="1" x14ac:dyDescent="0.25">
      <c r="A84" s="90" t="s">
        <v>8</v>
      </c>
      <c r="B84" s="91" t="s">
        <v>141</v>
      </c>
      <c r="C84" s="116">
        <v>0</v>
      </c>
      <c r="D84" s="116">
        <v>0</v>
      </c>
      <c r="E84" s="116">
        <v>0</v>
      </c>
      <c r="F84" s="116">
        <v>0</v>
      </c>
      <c r="G84" s="116">
        <v>0</v>
      </c>
      <c r="H84" s="116">
        <v>0</v>
      </c>
      <c r="I84" s="116">
        <v>0</v>
      </c>
      <c r="J84" s="116">
        <v>0</v>
      </c>
      <c r="K84" s="116">
        <v>0</v>
      </c>
      <c r="L84" s="116">
        <v>0</v>
      </c>
      <c r="M84" s="116">
        <v>0</v>
      </c>
      <c r="N84" s="116">
        <v>0</v>
      </c>
      <c r="O84" s="116">
        <v>0</v>
      </c>
      <c r="P84" s="116">
        <v>0</v>
      </c>
      <c r="Q84" s="116">
        <v>0</v>
      </c>
      <c r="R84" s="116">
        <v>0</v>
      </c>
      <c r="S84" s="116">
        <v>0</v>
      </c>
      <c r="T84" s="116">
        <v>0</v>
      </c>
      <c r="U84" s="116">
        <v>0</v>
      </c>
      <c r="V84" s="116">
        <v>0</v>
      </c>
      <c r="W84" s="116">
        <v>0</v>
      </c>
      <c r="X84" s="116">
        <v>0</v>
      </c>
      <c r="Y84" s="116">
        <v>0</v>
      </c>
      <c r="Z84" s="116">
        <v>0</v>
      </c>
      <c r="AA84" s="118">
        <f t="shared" ref="AA84:AA87" si="40">C84+E84+G84+I84+K84+M84+O84+Q84+S84+U84+W84+Y84</f>
        <v>0</v>
      </c>
      <c r="AB84" s="118">
        <f t="shared" ref="AB84:AB87" si="41">D84+F84+H84+J84+L84+N84+P84+R84+T84+V84+X84+Z84</f>
        <v>0</v>
      </c>
      <c r="AC84" s="1"/>
      <c r="AD84" s="1"/>
      <c r="AE84" s="1"/>
      <c r="AF84" s="1"/>
      <c r="AG84" s="119"/>
      <c r="AH84" s="119"/>
      <c r="AI84" s="119"/>
      <c r="AJ84" s="119"/>
      <c r="AK84" s="119"/>
      <c r="AL84" s="119"/>
      <c r="AM84" s="119"/>
      <c r="AN84" s="119"/>
      <c r="AO84" s="119"/>
      <c r="AP84" s="119"/>
      <c r="AQ84" s="119"/>
      <c r="AR84" s="119"/>
      <c r="AS84" s="119"/>
      <c r="AT84" s="119"/>
      <c r="AU84" s="119"/>
      <c r="AV84" s="119"/>
      <c r="AW84" s="119"/>
      <c r="AX84" s="119"/>
      <c r="AY84" s="119"/>
      <c r="AZ84" s="119"/>
      <c r="BA84" s="119"/>
      <c r="BB84" s="119"/>
      <c r="BC84" s="119"/>
      <c r="BD84" s="119"/>
      <c r="BE84" s="119"/>
      <c r="BF84" s="119"/>
      <c r="BG84" s="119"/>
      <c r="BH84" s="119"/>
      <c r="BI84" s="119"/>
      <c r="BJ84" s="119"/>
      <c r="BK84" s="119"/>
      <c r="BL84" s="119"/>
      <c r="BM84" s="119"/>
      <c r="BN84" s="119"/>
      <c r="BO84" s="119"/>
      <c r="BP84" s="119"/>
      <c r="BQ84" s="119"/>
    </row>
    <row r="85" spans="1:69" s="120" customFormat="1" x14ac:dyDescent="0.25">
      <c r="A85" s="90" t="s">
        <v>12</v>
      </c>
      <c r="B85" s="91" t="s">
        <v>142</v>
      </c>
      <c r="C85" s="131">
        <v>0.27</v>
      </c>
      <c r="D85" s="131">
        <v>359.99099999999999</v>
      </c>
      <c r="E85" s="131">
        <v>0</v>
      </c>
      <c r="F85" s="131">
        <v>0</v>
      </c>
      <c r="G85" s="131">
        <v>0.33161000000000002</v>
      </c>
      <c r="H85" s="131">
        <v>156.8785</v>
      </c>
      <c r="I85" s="117">
        <v>0.28181999999999996</v>
      </c>
      <c r="J85" s="117">
        <v>65.91</v>
      </c>
      <c r="K85" s="131">
        <v>0.31818999999999997</v>
      </c>
      <c r="L85" s="131">
        <v>111.3665</v>
      </c>
      <c r="M85" s="121">
        <v>0.29546</v>
      </c>
      <c r="N85" s="121">
        <v>103.411</v>
      </c>
      <c r="O85" s="121">
        <v>0.22726000000000002</v>
      </c>
      <c r="P85" s="121">
        <v>79.540999999999997</v>
      </c>
      <c r="Q85" s="121">
        <v>0.15908</v>
      </c>
      <c r="R85" s="121">
        <v>55.677999999999997</v>
      </c>
      <c r="S85" s="121">
        <v>4.5450000000000004E-2</v>
      </c>
      <c r="T85" s="121">
        <v>15.907500000000001</v>
      </c>
      <c r="U85" s="121">
        <v>0.25908999999999999</v>
      </c>
      <c r="V85" s="121">
        <v>83.1815</v>
      </c>
      <c r="W85" s="121">
        <v>0.19091</v>
      </c>
      <c r="X85" s="121">
        <v>38.181999999999995</v>
      </c>
      <c r="Y85" s="121">
        <v>0.18636</v>
      </c>
      <c r="Z85" s="121">
        <v>39.090199999999996</v>
      </c>
      <c r="AA85" s="118">
        <f>C85+E85+G85</f>
        <v>0.60160999999999998</v>
      </c>
      <c r="AB85" s="118">
        <f>D85+F85+H85</f>
        <v>516.86950000000002</v>
      </c>
      <c r="AC85" s="3"/>
      <c r="AD85" s="3"/>
      <c r="AE85" s="1"/>
      <c r="AF85" s="1"/>
      <c r="AG85" s="119"/>
      <c r="AH85" s="119"/>
      <c r="AI85" s="119"/>
      <c r="AJ85" s="119"/>
      <c r="AK85" s="119"/>
      <c r="AL85" s="119"/>
      <c r="AM85" s="119"/>
      <c r="AN85" s="119"/>
      <c r="AO85" s="119"/>
      <c r="AP85" s="119"/>
      <c r="AQ85" s="119"/>
      <c r="AR85" s="119"/>
      <c r="AS85" s="119"/>
      <c r="AT85" s="119"/>
      <c r="AU85" s="119"/>
      <c r="AV85" s="119"/>
      <c r="AW85" s="119"/>
      <c r="AX85" s="119"/>
      <c r="AY85" s="119"/>
      <c r="AZ85" s="119"/>
      <c r="BA85" s="119"/>
      <c r="BB85" s="119"/>
      <c r="BC85" s="119"/>
      <c r="BD85" s="119"/>
      <c r="BE85" s="119"/>
      <c r="BF85" s="119"/>
      <c r="BG85" s="119"/>
      <c r="BH85" s="119"/>
      <c r="BI85" s="119"/>
      <c r="BJ85" s="119"/>
      <c r="BK85" s="119"/>
      <c r="BL85" s="119"/>
      <c r="BM85" s="119"/>
      <c r="BN85" s="119"/>
      <c r="BO85" s="119"/>
      <c r="BP85" s="119"/>
      <c r="BQ85" s="119"/>
    </row>
    <row r="86" spans="1:69" s="120" customFormat="1" x14ac:dyDescent="0.25">
      <c r="A86" s="90" t="s">
        <v>6</v>
      </c>
      <c r="B86" s="132" t="s">
        <v>143</v>
      </c>
      <c r="C86" s="133">
        <v>0</v>
      </c>
      <c r="D86" s="133">
        <v>0</v>
      </c>
      <c r="E86" s="133">
        <v>0</v>
      </c>
      <c r="F86" s="133">
        <v>0</v>
      </c>
      <c r="G86" s="133">
        <v>0</v>
      </c>
      <c r="H86" s="133">
        <v>0</v>
      </c>
      <c r="I86" s="133">
        <v>0</v>
      </c>
      <c r="J86" s="133">
        <v>0</v>
      </c>
      <c r="K86" s="133">
        <v>0</v>
      </c>
      <c r="L86" s="133">
        <v>0</v>
      </c>
      <c r="M86" s="133">
        <v>0</v>
      </c>
      <c r="N86" s="133">
        <v>0</v>
      </c>
      <c r="O86" s="133">
        <v>0</v>
      </c>
      <c r="P86" s="133">
        <v>0</v>
      </c>
      <c r="Q86" s="133">
        <v>0</v>
      </c>
      <c r="R86" s="133">
        <v>0</v>
      </c>
      <c r="S86" s="133">
        <v>0</v>
      </c>
      <c r="T86" s="133">
        <v>0</v>
      </c>
      <c r="U86" s="133">
        <v>0</v>
      </c>
      <c r="V86" s="133">
        <v>0</v>
      </c>
      <c r="W86" s="116"/>
      <c r="X86" s="116"/>
      <c r="Y86" s="116"/>
      <c r="Z86" s="116"/>
      <c r="AA86" s="118">
        <f t="shared" si="40"/>
        <v>0</v>
      </c>
      <c r="AB86" s="118">
        <f t="shared" si="41"/>
        <v>0</v>
      </c>
      <c r="AC86" s="1"/>
      <c r="AD86" s="1"/>
      <c r="AE86" s="1"/>
      <c r="AF86" s="1"/>
      <c r="AG86" s="119"/>
      <c r="AH86" s="119"/>
      <c r="AI86" s="119"/>
      <c r="AJ86" s="119"/>
      <c r="AK86" s="119"/>
      <c r="AL86" s="119"/>
      <c r="AM86" s="119"/>
      <c r="AN86" s="119"/>
      <c r="AO86" s="119"/>
      <c r="AP86" s="119"/>
      <c r="AQ86" s="119"/>
      <c r="AR86" s="119"/>
      <c r="AS86" s="119"/>
      <c r="AT86" s="119"/>
      <c r="AU86" s="119"/>
      <c r="AV86" s="119"/>
      <c r="AW86" s="119"/>
      <c r="AX86" s="119"/>
      <c r="AY86" s="119"/>
      <c r="AZ86" s="119"/>
      <c r="BA86" s="119"/>
      <c r="BB86" s="119"/>
      <c r="BC86" s="119"/>
      <c r="BD86" s="119"/>
      <c r="BE86" s="119"/>
      <c r="BF86" s="119"/>
      <c r="BG86" s="119"/>
      <c r="BH86" s="119"/>
      <c r="BI86" s="119"/>
      <c r="BJ86" s="119"/>
      <c r="BK86" s="119"/>
      <c r="BL86" s="119"/>
      <c r="BM86" s="119"/>
      <c r="BN86" s="119"/>
      <c r="BO86" s="119"/>
      <c r="BP86" s="119"/>
      <c r="BQ86" s="119"/>
    </row>
    <row r="87" spans="1:69" s="120" customFormat="1" x14ac:dyDescent="0.25">
      <c r="A87" s="90" t="s">
        <v>144</v>
      </c>
      <c r="B87" s="91" t="s">
        <v>145</v>
      </c>
      <c r="C87" s="131">
        <v>0</v>
      </c>
      <c r="D87" s="131">
        <v>0</v>
      </c>
      <c r="E87" s="131">
        <v>0</v>
      </c>
      <c r="F87" s="131">
        <v>0</v>
      </c>
      <c r="G87" s="131">
        <v>0</v>
      </c>
      <c r="H87" s="131">
        <v>0</v>
      </c>
      <c r="I87" s="131">
        <v>0</v>
      </c>
      <c r="J87" s="131">
        <v>0</v>
      </c>
      <c r="K87" s="131">
        <v>0</v>
      </c>
      <c r="L87" s="131">
        <v>0</v>
      </c>
      <c r="M87" s="133">
        <v>0</v>
      </c>
      <c r="N87" s="133">
        <v>0</v>
      </c>
      <c r="O87" s="133">
        <v>0</v>
      </c>
      <c r="P87" s="133">
        <v>0</v>
      </c>
      <c r="Q87" s="133">
        <v>0</v>
      </c>
      <c r="R87" s="133">
        <v>0</v>
      </c>
      <c r="S87" s="133">
        <v>0</v>
      </c>
      <c r="T87" s="133">
        <v>0</v>
      </c>
      <c r="U87" s="133">
        <v>0</v>
      </c>
      <c r="V87" s="133">
        <v>0</v>
      </c>
      <c r="W87" s="133">
        <v>0</v>
      </c>
      <c r="X87" s="133">
        <v>0</v>
      </c>
      <c r="Y87" s="133">
        <v>0</v>
      </c>
      <c r="Z87" s="133">
        <v>0</v>
      </c>
      <c r="AA87" s="118">
        <f t="shared" si="40"/>
        <v>0</v>
      </c>
      <c r="AB87" s="118">
        <f t="shared" si="41"/>
        <v>0</v>
      </c>
      <c r="AC87" s="1"/>
      <c r="AD87" s="1"/>
      <c r="AE87" s="1"/>
      <c r="AF87" s="1"/>
      <c r="AG87" s="119"/>
      <c r="AH87" s="119"/>
      <c r="AI87" s="119"/>
      <c r="AJ87" s="119"/>
      <c r="AK87" s="119"/>
      <c r="AL87" s="119"/>
      <c r="AM87" s="119"/>
      <c r="AN87" s="119"/>
      <c r="AO87" s="119"/>
      <c r="AP87" s="119"/>
      <c r="AQ87" s="119"/>
      <c r="AR87" s="119"/>
      <c r="AS87" s="119"/>
      <c r="AT87" s="119"/>
      <c r="AU87" s="119"/>
      <c r="AV87" s="119"/>
      <c r="AW87" s="119"/>
      <c r="AX87" s="119"/>
      <c r="AY87" s="119"/>
      <c r="AZ87" s="119"/>
      <c r="BA87" s="119"/>
      <c r="BB87" s="119"/>
      <c r="BC87" s="119"/>
      <c r="BD87" s="119"/>
      <c r="BE87" s="119"/>
      <c r="BF87" s="119"/>
      <c r="BG87" s="119"/>
      <c r="BH87" s="119"/>
      <c r="BI87" s="119"/>
      <c r="BJ87" s="119"/>
      <c r="BK87" s="119"/>
      <c r="BL87" s="119"/>
      <c r="BM87" s="119"/>
      <c r="BN87" s="119"/>
      <c r="BO87" s="119"/>
      <c r="BP87" s="119"/>
      <c r="BQ87" s="119"/>
    </row>
    <row r="88" spans="1:69" s="120" customFormat="1" x14ac:dyDescent="0.25">
      <c r="A88" s="134"/>
      <c r="B88" s="111" t="s">
        <v>146</v>
      </c>
      <c r="C88" s="135"/>
      <c r="D88" s="136"/>
      <c r="E88" s="136"/>
      <c r="F88" s="136"/>
      <c r="G88" s="136"/>
      <c r="H88" s="136"/>
      <c r="I88" s="117"/>
      <c r="J88" s="117"/>
      <c r="K88" s="136"/>
      <c r="L88" s="136"/>
      <c r="M88" s="137"/>
      <c r="N88" s="137"/>
      <c r="O88" s="137"/>
      <c r="P88" s="137"/>
      <c r="Q88" s="137"/>
      <c r="R88" s="137"/>
      <c r="S88" s="137"/>
      <c r="T88" s="137"/>
      <c r="U88" s="137"/>
      <c r="V88" s="137"/>
      <c r="W88" s="137"/>
      <c r="X88" s="137"/>
      <c r="Y88" s="137"/>
      <c r="Z88" s="137"/>
      <c r="AA88" s="118"/>
      <c r="AB88" s="118"/>
      <c r="AC88" s="1"/>
      <c r="AD88" s="1"/>
      <c r="AE88" s="1"/>
      <c r="AF88" s="1"/>
      <c r="AG88" s="119"/>
      <c r="AH88" s="119"/>
      <c r="AI88" s="119"/>
      <c r="AJ88" s="119"/>
      <c r="AK88" s="119"/>
      <c r="AL88" s="119"/>
      <c r="AM88" s="119"/>
      <c r="AN88" s="119"/>
      <c r="AO88" s="119"/>
      <c r="AP88" s="119"/>
      <c r="AQ88" s="119"/>
      <c r="AR88" s="119"/>
      <c r="AS88" s="119"/>
      <c r="AT88" s="119"/>
      <c r="AU88" s="119"/>
      <c r="AV88" s="119"/>
      <c r="AW88" s="119"/>
      <c r="AX88" s="119"/>
      <c r="AY88" s="119"/>
      <c r="AZ88" s="119"/>
      <c r="BA88" s="119"/>
      <c r="BB88" s="119"/>
      <c r="BC88" s="119"/>
      <c r="BD88" s="119"/>
      <c r="BE88" s="119"/>
      <c r="BF88" s="119"/>
      <c r="BG88" s="119"/>
      <c r="BH88" s="119"/>
      <c r="BI88" s="119"/>
      <c r="BJ88" s="119"/>
      <c r="BK88" s="119"/>
      <c r="BL88" s="119"/>
      <c r="BM88" s="119"/>
      <c r="BN88" s="119"/>
      <c r="BO88" s="119"/>
      <c r="BP88" s="119"/>
      <c r="BQ88" s="119"/>
    </row>
    <row r="89" spans="1:69" s="120" customFormat="1" x14ac:dyDescent="0.25">
      <c r="A89" s="138" t="s">
        <v>42</v>
      </c>
      <c r="B89" s="91" t="s">
        <v>147</v>
      </c>
      <c r="C89" s="116">
        <v>13.022569999999991</v>
      </c>
      <c r="D89" s="116">
        <v>8128.7140999999938</v>
      </c>
      <c r="E89" s="116">
        <v>16.983169999999991</v>
      </c>
      <c r="F89" s="116">
        <v>8961.0049999999974</v>
      </c>
      <c r="G89" s="116">
        <v>24.741630000000015</v>
      </c>
      <c r="H89" s="116">
        <v>15033.764300000001</v>
      </c>
      <c r="I89" s="117">
        <v>8.2932699999999961</v>
      </c>
      <c r="J89" s="117">
        <v>6130.0126000000009</v>
      </c>
      <c r="K89" s="116">
        <v>8.5335699999999974</v>
      </c>
      <c r="L89" s="116">
        <v>5757.6466000000009</v>
      </c>
      <c r="M89" s="116">
        <v>6.8349599999999979</v>
      </c>
      <c r="N89" s="116">
        <v>6199.3738000000003</v>
      </c>
      <c r="O89" s="116">
        <v>7.3075199999999976</v>
      </c>
      <c r="P89" s="116">
        <v>5665.7628000000004</v>
      </c>
      <c r="Q89" s="116">
        <v>8.3447300000000002</v>
      </c>
      <c r="R89" s="116">
        <v>6925.7127000000019</v>
      </c>
      <c r="S89" s="116">
        <v>7.0048599999999972</v>
      </c>
      <c r="T89" s="116">
        <v>5794.7638999999999</v>
      </c>
      <c r="U89" s="116">
        <v>10.395659999999999</v>
      </c>
      <c r="V89" s="116">
        <v>7581.5656999999965</v>
      </c>
      <c r="W89" s="116">
        <v>13.47039</v>
      </c>
      <c r="X89" s="116">
        <v>11614.360099999994</v>
      </c>
      <c r="Y89" s="116">
        <v>12.624230000000003</v>
      </c>
      <c r="Z89" s="116">
        <v>10621.941399999996</v>
      </c>
      <c r="AA89" s="118">
        <f t="shared" ref="AA89:AA92" si="42">C89+E89+G89</f>
        <v>54.747369999999997</v>
      </c>
      <c r="AB89" s="118">
        <f t="shared" ref="AB89:AB92" si="43">D89+F89+H89</f>
        <v>32123.48339999999</v>
      </c>
      <c r="AC89" s="1"/>
      <c r="AD89" s="1"/>
      <c r="AE89" s="1"/>
      <c r="AF89" s="1"/>
      <c r="AG89" s="119"/>
      <c r="AH89" s="119"/>
      <c r="AI89" s="119"/>
      <c r="AJ89" s="119"/>
      <c r="AK89" s="119"/>
      <c r="AL89" s="119"/>
      <c r="AM89" s="119"/>
      <c r="AN89" s="119"/>
      <c r="AO89" s="119"/>
      <c r="AP89" s="119"/>
      <c r="AQ89" s="119"/>
      <c r="AR89" s="119"/>
      <c r="AS89" s="119"/>
      <c r="AT89" s="119"/>
      <c r="AU89" s="119"/>
      <c r="AV89" s="119"/>
      <c r="AW89" s="119"/>
      <c r="AX89" s="119"/>
      <c r="AY89" s="119"/>
      <c r="AZ89" s="119"/>
      <c r="BA89" s="119"/>
      <c r="BB89" s="119"/>
      <c r="BC89" s="119"/>
      <c r="BD89" s="119"/>
      <c r="BE89" s="119"/>
      <c r="BF89" s="119"/>
      <c r="BG89" s="119"/>
      <c r="BH89" s="119"/>
      <c r="BI89" s="119"/>
      <c r="BJ89" s="119"/>
      <c r="BK89" s="119"/>
      <c r="BL89" s="119"/>
      <c r="BM89" s="119"/>
      <c r="BN89" s="119"/>
      <c r="BO89" s="119"/>
      <c r="BP89" s="119"/>
      <c r="BQ89" s="119"/>
    </row>
    <row r="90" spans="1:69" s="120" customFormat="1" x14ac:dyDescent="0.25">
      <c r="A90" s="138" t="s">
        <v>10</v>
      </c>
      <c r="B90" s="91" t="s">
        <v>148</v>
      </c>
      <c r="C90" s="116">
        <v>166.16805000000008</v>
      </c>
      <c r="D90" s="116">
        <v>152159.39329999997</v>
      </c>
      <c r="E90" s="116">
        <v>144.66203999999996</v>
      </c>
      <c r="F90" s="116">
        <v>109816.05969999998</v>
      </c>
      <c r="G90" s="116">
        <v>130.53067999999999</v>
      </c>
      <c r="H90" s="116">
        <v>103912.85019999999</v>
      </c>
      <c r="I90" s="117">
        <v>143.39239999999995</v>
      </c>
      <c r="J90" s="117">
        <v>124532.91459999999</v>
      </c>
      <c r="K90" s="116">
        <v>127.27212999999999</v>
      </c>
      <c r="L90" s="116">
        <v>112395.30450000013</v>
      </c>
      <c r="M90" s="116">
        <v>111.22928999999998</v>
      </c>
      <c r="N90" s="116">
        <v>90976.168899999946</v>
      </c>
      <c r="O90" s="116">
        <v>105.32532000000002</v>
      </c>
      <c r="P90" s="116">
        <v>88818.94170000001</v>
      </c>
      <c r="Q90" s="116">
        <v>128.19451999999995</v>
      </c>
      <c r="R90" s="116">
        <v>113577.86020000002</v>
      </c>
      <c r="S90" s="116">
        <v>115.17829000000008</v>
      </c>
      <c r="T90" s="116">
        <v>111667.7554000001</v>
      </c>
      <c r="U90" s="116">
        <v>156.17438799999996</v>
      </c>
      <c r="V90" s="116">
        <v>175199.0361</v>
      </c>
      <c r="W90" s="116">
        <v>132.70243000000005</v>
      </c>
      <c r="X90" s="116">
        <v>92975.639100000102</v>
      </c>
      <c r="Y90" s="116">
        <v>164.50790000000009</v>
      </c>
      <c r="Z90" s="116">
        <v>141271.774</v>
      </c>
      <c r="AA90" s="118">
        <f t="shared" si="42"/>
        <v>441.36077</v>
      </c>
      <c r="AB90" s="118">
        <f t="shared" si="43"/>
        <v>365888.30319999997</v>
      </c>
      <c r="AC90" s="1"/>
      <c r="AD90" s="1"/>
      <c r="AE90" s="1"/>
      <c r="AF90" s="1"/>
      <c r="AG90" s="119"/>
      <c r="AH90" s="119"/>
      <c r="AI90" s="119"/>
      <c r="AJ90" s="119"/>
      <c r="AK90" s="119"/>
      <c r="AL90" s="119"/>
      <c r="AM90" s="119"/>
      <c r="AN90" s="119"/>
      <c r="AO90" s="119"/>
      <c r="AP90" s="119"/>
      <c r="AQ90" s="119"/>
      <c r="AR90" s="119"/>
      <c r="AS90" s="119"/>
      <c r="AT90" s="119"/>
      <c r="AU90" s="119"/>
      <c r="AV90" s="119"/>
      <c r="AW90" s="119"/>
      <c r="AX90" s="119"/>
      <c r="AY90" s="119"/>
      <c r="AZ90" s="119"/>
      <c r="BA90" s="119"/>
      <c r="BB90" s="119"/>
      <c r="BC90" s="119"/>
      <c r="BD90" s="119"/>
      <c r="BE90" s="119"/>
      <c r="BF90" s="119"/>
      <c r="BG90" s="119"/>
      <c r="BH90" s="119"/>
      <c r="BI90" s="119"/>
      <c r="BJ90" s="119"/>
      <c r="BK90" s="119"/>
      <c r="BL90" s="119"/>
      <c r="BM90" s="119"/>
      <c r="BN90" s="119"/>
      <c r="BO90" s="119"/>
      <c r="BP90" s="119"/>
      <c r="BQ90" s="119"/>
    </row>
    <row r="91" spans="1:69" s="120" customFormat="1" x14ac:dyDescent="0.25">
      <c r="A91" s="139" t="s">
        <v>149</v>
      </c>
      <c r="B91" s="91" t="s">
        <v>150</v>
      </c>
      <c r="C91" s="116">
        <v>401.87233000000015</v>
      </c>
      <c r="D91" s="116">
        <v>334789.97580000001</v>
      </c>
      <c r="E91" s="116">
        <v>398.02875000000017</v>
      </c>
      <c r="F91" s="116">
        <v>330441.96960000013</v>
      </c>
      <c r="G91" s="116">
        <v>520.36128400000018</v>
      </c>
      <c r="H91" s="116">
        <v>422297.65789999982</v>
      </c>
      <c r="I91" s="117">
        <v>521.29758999999967</v>
      </c>
      <c r="J91" s="117">
        <v>398069.87010000017</v>
      </c>
      <c r="K91" s="116">
        <v>462.44979999999953</v>
      </c>
      <c r="L91" s="116">
        <v>373495.90240000014</v>
      </c>
      <c r="M91" s="116">
        <v>483.65695999999923</v>
      </c>
      <c r="N91" s="116">
        <v>410147.65550000063</v>
      </c>
      <c r="O91" s="116">
        <v>632.21657999999911</v>
      </c>
      <c r="P91" s="116">
        <v>531365.31350000028</v>
      </c>
      <c r="Q91" s="116">
        <v>629.81202999999937</v>
      </c>
      <c r="R91" s="116">
        <v>527325.75769999984</v>
      </c>
      <c r="S91" s="116">
        <v>561.26301999999919</v>
      </c>
      <c r="T91" s="116">
        <v>489309.40520000079</v>
      </c>
      <c r="U91" s="116">
        <v>604.94552999999871</v>
      </c>
      <c r="V91" s="116">
        <v>495623.8654000003</v>
      </c>
      <c r="W91" s="116">
        <v>327.13166999999987</v>
      </c>
      <c r="X91" s="116">
        <v>271898.74690000009</v>
      </c>
      <c r="Y91" s="116">
        <v>325.96755000000013</v>
      </c>
      <c r="Z91" s="116">
        <v>271670.27730000007</v>
      </c>
      <c r="AA91" s="118">
        <f t="shared" si="42"/>
        <v>1320.2623640000006</v>
      </c>
      <c r="AB91" s="118">
        <f t="shared" si="43"/>
        <v>1087529.6032999998</v>
      </c>
      <c r="AC91" s="3"/>
      <c r="AD91" s="3"/>
      <c r="AE91" s="1"/>
      <c r="AF91" s="1"/>
      <c r="AG91" s="119"/>
      <c r="AH91" s="119"/>
      <c r="AI91" s="119"/>
      <c r="AJ91" s="119"/>
      <c r="AK91" s="119"/>
      <c r="AL91" s="119"/>
      <c r="AM91" s="119"/>
      <c r="AN91" s="119"/>
      <c r="AO91" s="119"/>
      <c r="AP91" s="119"/>
      <c r="AQ91" s="119"/>
      <c r="AR91" s="119"/>
      <c r="AS91" s="119"/>
      <c r="AT91" s="119"/>
      <c r="AU91" s="119"/>
      <c r="AV91" s="119"/>
      <c r="AW91" s="119"/>
      <c r="AX91" s="119"/>
      <c r="AY91" s="119"/>
      <c r="AZ91" s="119"/>
      <c r="BA91" s="119"/>
      <c r="BB91" s="119"/>
      <c r="BC91" s="119"/>
      <c r="BD91" s="119"/>
      <c r="BE91" s="119"/>
      <c r="BF91" s="119"/>
      <c r="BG91" s="119"/>
      <c r="BH91" s="119"/>
      <c r="BI91" s="119"/>
      <c r="BJ91" s="119"/>
      <c r="BK91" s="119"/>
      <c r="BL91" s="119"/>
      <c r="BM91" s="119"/>
      <c r="BN91" s="119"/>
      <c r="BO91" s="119"/>
      <c r="BP91" s="119"/>
      <c r="BQ91" s="119"/>
    </row>
    <row r="92" spans="1:69" s="120" customFormat="1" x14ac:dyDescent="0.25">
      <c r="A92" s="139" t="s">
        <v>151</v>
      </c>
      <c r="B92" s="91" t="s">
        <v>152</v>
      </c>
      <c r="C92" s="116">
        <v>170.00766999999996</v>
      </c>
      <c r="D92" s="116">
        <v>113870.87690000012</v>
      </c>
      <c r="E92" s="116">
        <v>153.17986999999994</v>
      </c>
      <c r="F92" s="116">
        <v>105436.78740000004</v>
      </c>
      <c r="G92" s="116">
        <v>170.62542999999999</v>
      </c>
      <c r="H92" s="116">
        <v>112721.00660000005</v>
      </c>
      <c r="I92" s="116">
        <v>65.410220000000095</v>
      </c>
      <c r="J92" s="116">
        <v>46823.521599999964</v>
      </c>
      <c r="K92" s="116">
        <v>56.704809999999974</v>
      </c>
      <c r="L92" s="116">
        <v>42397.27049999997</v>
      </c>
      <c r="M92" s="116">
        <v>39.772440000000017</v>
      </c>
      <c r="N92" s="116">
        <v>24626.638899999998</v>
      </c>
      <c r="O92" s="116">
        <v>34.421220000000019</v>
      </c>
      <c r="P92" s="116">
        <v>19936.774900000008</v>
      </c>
      <c r="Q92" s="116">
        <v>35.734320000000011</v>
      </c>
      <c r="R92" s="116">
        <v>22038.511800000004</v>
      </c>
      <c r="S92" s="116">
        <v>40.825960000000009</v>
      </c>
      <c r="T92" s="116">
        <v>23293.488699999991</v>
      </c>
      <c r="U92" s="116">
        <v>48.078100000000028</v>
      </c>
      <c r="V92" s="116">
        <v>29037.586000000021</v>
      </c>
      <c r="W92" s="116">
        <v>56.046580000000013</v>
      </c>
      <c r="X92" s="116">
        <v>35707.308800000043</v>
      </c>
      <c r="Y92" s="116">
        <v>88.727270000000033</v>
      </c>
      <c r="Z92" s="116">
        <v>55651.300499999903</v>
      </c>
      <c r="AA92" s="118">
        <f t="shared" si="42"/>
        <v>493.81296999999989</v>
      </c>
      <c r="AB92" s="118">
        <f t="shared" si="43"/>
        <v>332028.67090000026</v>
      </c>
      <c r="AC92" s="1"/>
      <c r="AD92" s="1"/>
      <c r="AE92" s="1"/>
      <c r="AF92" s="1"/>
      <c r="AG92" s="119"/>
      <c r="AH92" s="119"/>
      <c r="AI92" s="119"/>
      <c r="AJ92" s="119"/>
      <c r="AK92" s="119"/>
      <c r="AL92" s="119"/>
      <c r="AM92" s="119"/>
      <c r="AN92" s="119"/>
      <c r="AO92" s="119"/>
      <c r="AP92" s="119"/>
      <c r="AQ92" s="119"/>
      <c r="AR92" s="119"/>
      <c r="AS92" s="119"/>
      <c r="AT92" s="119"/>
      <c r="AU92" s="119"/>
      <c r="AV92" s="119"/>
      <c r="AW92" s="119"/>
      <c r="AX92" s="119"/>
      <c r="AY92" s="119"/>
      <c r="AZ92" s="119"/>
      <c r="BA92" s="119"/>
      <c r="BB92" s="119"/>
      <c r="BC92" s="119"/>
      <c r="BD92" s="119"/>
      <c r="BE92" s="119"/>
      <c r="BF92" s="119"/>
      <c r="BG92" s="119"/>
      <c r="BH92" s="119"/>
      <c r="BI92" s="119"/>
      <c r="BJ92" s="119"/>
      <c r="BK92" s="119"/>
      <c r="BL92" s="119"/>
      <c r="BM92" s="119"/>
      <c r="BN92" s="119"/>
      <c r="BO92" s="119"/>
      <c r="BP92" s="119"/>
      <c r="BQ92" s="119"/>
    </row>
    <row r="93" spans="1:69" s="120" customFormat="1" x14ac:dyDescent="0.25">
      <c r="A93" s="138" t="s">
        <v>13</v>
      </c>
      <c r="B93" s="91" t="s">
        <v>153</v>
      </c>
      <c r="C93" s="116">
        <v>196.93054000000004</v>
      </c>
      <c r="D93" s="116">
        <v>107227.16199999997</v>
      </c>
      <c r="E93" s="116">
        <v>190.29606999999996</v>
      </c>
      <c r="F93" s="116">
        <v>88721.980599999981</v>
      </c>
      <c r="G93" s="116">
        <v>212.62975000000006</v>
      </c>
      <c r="H93" s="116">
        <v>104328.09200000005</v>
      </c>
      <c r="I93" s="117">
        <v>279.92680000000001</v>
      </c>
      <c r="J93" s="117">
        <v>187025.71870000008</v>
      </c>
      <c r="K93" s="116">
        <v>235.79633999999984</v>
      </c>
      <c r="L93" s="116">
        <v>153342.07769999991</v>
      </c>
      <c r="M93" s="116">
        <v>278.32590999999985</v>
      </c>
      <c r="N93" s="116">
        <v>171096.75619999989</v>
      </c>
      <c r="O93" s="116">
        <v>286.41898000000003</v>
      </c>
      <c r="P93" s="116">
        <v>177567.36840000009</v>
      </c>
      <c r="Q93" s="116">
        <v>314.41685999999982</v>
      </c>
      <c r="R93" s="116">
        <v>195492.50120000009</v>
      </c>
      <c r="S93" s="116">
        <v>282.02862000000005</v>
      </c>
      <c r="T93" s="116">
        <v>180494.09750000006</v>
      </c>
      <c r="U93" s="116">
        <v>369.52233999999999</v>
      </c>
      <c r="V93" s="116">
        <v>237551.64909999998</v>
      </c>
      <c r="W93" s="116">
        <v>270.06038999999998</v>
      </c>
      <c r="X93" s="116">
        <v>172897.47429999997</v>
      </c>
      <c r="Y93" s="116">
        <v>195.40278999999992</v>
      </c>
      <c r="Z93" s="116">
        <v>117382.62670000001</v>
      </c>
      <c r="AA93" s="118">
        <f t="shared" ref="AA93" si="44">C93+E93+G93</f>
        <v>599.85636</v>
      </c>
      <c r="AB93" s="118">
        <f t="shared" ref="AB93" si="45">D93+F93+H93</f>
        <v>300277.23460000003</v>
      </c>
      <c r="AC93" s="4"/>
      <c r="AD93" s="4"/>
      <c r="AE93" s="1"/>
      <c r="AF93" s="1"/>
      <c r="AG93" s="119"/>
      <c r="AH93" s="119"/>
      <c r="AI93" s="119"/>
      <c r="AJ93" s="119"/>
      <c r="AK93" s="119"/>
      <c r="AL93" s="119"/>
      <c r="AM93" s="119"/>
      <c r="AN93" s="119"/>
      <c r="AO93" s="119"/>
      <c r="AP93" s="119"/>
      <c r="AQ93" s="119"/>
      <c r="AR93" s="119"/>
      <c r="AS93" s="119"/>
      <c r="AT93" s="119"/>
      <c r="AU93" s="119"/>
      <c r="AV93" s="119"/>
      <c r="AW93" s="119"/>
      <c r="AX93" s="119"/>
      <c r="AY93" s="119"/>
      <c r="AZ93" s="119"/>
      <c r="BA93" s="119"/>
      <c r="BB93" s="119"/>
      <c r="BC93" s="119"/>
      <c r="BD93" s="119"/>
      <c r="BE93" s="119"/>
      <c r="BF93" s="119"/>
      <c r="BG93" s="119"/>
      <c r="BH93" s="119"/>
      <c r="BI93" s="119"/>
      <c r="BJ93" s="119"/>
      <c r="BK93" s="119"/>
      <c r="BL93" s="119"/>
      <c r="BM93" s="119"/>
      <c r="BN93" s="119"/>
      <c r="BO93" s="119"/>
      <c r="BP93" s="119"/>
      <c r="BQ93" s="119"/>
    </row>
    <row r="94" spans="1:69" s="120" customFormat="1" x14ac:dyDescent="0.25">
      <c r="A94" s="139" t="s">
        <v>154</v>
      </c>
      <c r="B94" s="91" t="s">
        <v>155</v>
      </c>
      <c r="C94" s="116">
        <v>409.93801000000002</v>
      </c>
      <c r="D94" s="116">
        <v>244320.6160999999</v>
      </c>
      <c r="E94" s="116">
        <v>449.83462000000014</v>
      </c>
      <c r="F94" s="116">
        <v>257920.30910000007</v>
      </c>
      <c r="G94" s="116">
        <v>507.68371999999988</v>
      </c>
      <c r="H94" s="116">
        <v>283493.39789999987</v>
      </c>
      <c r="I94" s="117">
        <v>218.86325999999988</v>
      </c>
      <c r="J94" s="117">
        <v>124826.23130000013</v>
      </c>
      <c r="K94" s="116">
        <v>184.30675000000016</v>
      </c>
      <c r="L94" s="116">
        <v>95993.11510000001</v>
      </c>
      <c r="M94" s="116">
        <v>190.19089</v>
      </c>
      <c r="N94" s="116">
        <v>96945.465100000016</v>
      </c>
      <c r="O94" s="116">
        <v>169.04834999999991</v>
      </c>
      <c r="P94" s="116">
        <v>88408.783100000015</v>
      </c>
      <c r="Q94" s="116">
        <v>193.59852000000018</v>
      </c>
      <c r="R94" s="116">
        <v>103470.0696000001</v>
      </c>
      <c r="S94" s="116">
        <v>160.98976999999999</v>
      </c>
      <c r="T94" s="116">
        <v>95038.675500000027</v>
      </c>
      <c r="U94" s="116">
        <v>204.66196000000031</v>
      </c>
      <c r="V94" s="116">
        <v>129325.77440000011</v>
      </c>
      <c r="W94" s="116">
        <v>184.70660000000009</v>
      </c>
      <c r="X94" s="116">
        <v>116851.84359999998</v>
      </c>
      <c r="Y94" s="116">
        <v>283.2920519999999</v>
      </c>
      <c r="Z94" s="116">
        <v>172259.4200999999</v>
      </c>
      <c r="AA94" s="118">
        <f t="shared" ref="AA94:AA96" si="46">C94+E94+G94</f>
        <v>1367.4563499999999</v>
      </c>
      <c r="AB94" s="118">
        <f t="shared" ref="AB94:AB96" si="47">D94+F94+H94</f>
        <v>785734.3230999998</v>
      </c>
      <c r="AC94" s="3"/>
      <c r="AD94" s="3"/>
      <c r="AE94" s="1"/>
      <c r="AF94" s="1"/>
      <c r="AG94" s="119"/>
      <c r="AH94" s="119"/>
      <c r="AI94" s="119"/>
      <c r="AJ94" s="119"/>
      <c r="AK94" s="119"/>
      <c r="AL94" s="119"/>
      <c r="AM94" s="119"/>
      <c r="AN94" s="119"/>
      <c r="AO94" s="119"/>
      <c r="AP94" s="119"/>
      <c r="AQ94" s="119"/>
      <c r="AR94" s="119"/>
      <c r="AS94" s="119"/>
      <c r="AT94" s="119"/>
      <c r="AU94" s="119"/>
      <c r="AV94" s="119"/>
      <c r="AW94" s="119"/>
      <c r="AX94" s="119"/>
      <c r="AY94" s="119"/>
      <c r="AZ94" s="119"/>
      <c r="BA94" s="119"/>
      <c r="BB94" s="119"/>
      <c r="BC94" s="119"/>
      <c r="BD94" s="119"/>
      <c r="BE94" s="119"/>
      <c r="BF94" s="119"/>
      <c r="BG94" s="119"/>
      <c r="BH94" s="119"/>
      <c r="BI94" s="119"/>
      <c r="BJ94" s="119"/>
      <c r="BK94" s="119"/>
      <c r="BL94" s="119"/>
      <c r="BM94" s="119"/>
      <c r="BN94" s="119"/>
      <c r="BO94" s="119"/>
      <c r="BP94" s="119"/>
      <c r="BQ94" s="119"/>
    </row>
    <row r="95" spans="1:69" s="120" customFormat="1" x14ac:dyDescent="0.25">
      <c r="A95" s="138" t="s">
        <v>156</v>
      </c>
      <c r="B95" s="91" t="s">
        <v>157</v>
      </c>
      <c r="C95" s="116">
        <v>0</v>
      </c>
      <c r="D95" s="116">
        <v>0</v>
      </c>
      <c r="E95" s="116">
        <v>0</v>
      </c>
      <c r="F95" s="116">
        <v>0</v>
      </c>
      <c r="G95" s="116">
        <v>0</v>
      </c>
      <c r="H95" s="116">
        <v>0</v>
      </c>
      <c r="I95" s="117">
        <v>0</v>
      </c>
      <c r="J95" s="117">
        <v>0</v>
      </c>
      <c r="K95" s="116">
        <v>0.18865000000000001</v>
      </c>
      <c r="L95" s="116">
        <v>321.41749999999996</v>
      </c>
      <c r="M95" s="116">
        <v>6.6199999999999995E-2</v>
      </c>
      <c r="N95" s="116">
        <v>11.834</v>
      </c>
      <c r="O95" s="116">
        <v>1.3599999999999999E-2</v>
      </c>
      <c r="P95" s="116">
        <v>2.04</v>
      </c>
      <c r="Q95" s="116">
        <v>0</v>
      </c>
      <c r="R95" s="116">
        <v>0</v>
      </c>
      <c r="S95" s="116">
        <v>0</v>
      </c>
      <c r="T95" s="116">
        <v>0</v>
      </c>
      <c r="U95" s="116">
        <v>0</v>
      </c>
      <c r="V95" s="116">
        <v>0</v>
      </c>
      <c r="W95" s="116">
        <v>0</v>
      </c>
      <c r="X95" s="116">
        <v>0</v>
      </c>
      <c r="Y95" s="116">
        <v>4.8000000000000001E-2</v>
      </c>
      <c r="Z95" s="116">
        <v>21.6</v>
      </c>
      <c r="AA95" s="118">
        <f t="shared" si="46"/>
        <v>0</v>
      </c>
      <c r="AB95" s="118">
        <f t="shared" si="47"/>
        <v>0</v>
      </c>
      <c r="AC95" s="1"/>
      <c r="AD95" s="1"/>
      <c r="AE95" s="1"/>
      <c r="AF95" s="1"/>
      <c r="AG95" s="119"/>
      <c r="AH95" s="119"/>
      <c r="AI95" s="119"/>
      <c r="AJ95" s="119"/>
      <c r="AK95" s="119"/>
      <c r="AL95" s="119"/>
      <c r="AM95" s="119"/>
      <c r="AN95" s="119"/>
      <c r="AO95" s="119"/>
      <c r="AP95" s="119"/>
      <c r="AQ95" s="119"/>
      <c r="AR95" s="119"/>
      <c r="AS95" s="119"/>
      <c r="AT95" s="119"/>
      <c r="AU95" s="119"/>
      <c r="AV95" s="119"/>
      <c r="AW95" s="119"/>
      <c r="AX95" s="119"/>
      <c r="AY95" s="119"/>
      <c r="AZ95" s="119"/>
      <c r="BA95" s="119"/>
      <c r="BB95" s="119"/>
      <c r="BC95" s="119"/>
      <c r="BD95" s="119"/>
      <c r="BE95" s="119"/>
      <c r="BF95" s="119"/>
      <c r="BG95" s="119"/>
      <c r="BH95" s="119"/>
      <c r="BI95" s="119"/>
      <c r="BJ95" s="119"/>
      <c r="BK95" s="119"/>
      <c r="BL95" s="119"/>
      <c r="BM95" s="119"/>
      <c r="BN95" s="119"/>
      <c r="BO95" s="119"/>
      <c r="BP95" s="119"/>
      <c r="BQ95" s="119"/>
    </row>
    <row r="96" spans="1:69" s="120" customFormat="1" ht="16.5" customHeight="1" x14ac:dyDescent="0.25">
      <c r="A96" s="139" t="s">
        <v>158</v>
      </c>
      <c r="B96" s="91" t="s">
        <v>159</v>
      </c>
      <c r="C96" s="116">
        <v>0.98430600000000001</v>
      </c>
      <c r="D96" s="116">
        <v>1968.6120000000001</v>
      </c>
      <c r="E96" s="116">
        <v>30.379750000000001</v>
      </c>
      <c r="F96" s="116">
        <v>30642.223399999999</v>
      </c>
      <c r="G96" s="116">
        <v>0.53332670000000004</v>
      </c>
      <c r="H96" s="116">
        <v>967.75029999999992</v>
      </c>
      <c r="I96" s="116">
        <v>28.739909999999998</v>
      </c>
      <c r="J96" s="116">
        <v>28739.909999999996</v>
      </c>
      <c r="K96" s="116">
        <v>0</v>
      </c>
      <c r="L96" s="116">
        <v>0</v>
      </c>
      <c r="M96" s="116">
        <v>0</v>
      </c>
      <c r="N96" s="116">
        <v>0</v>
      </c>
      <c r="O96" s="116">
        <v>0</v>
      </c>
      <c r="P96" s="116">
        <v>0</v>
      </c>
      <c r="Q96" s="116">
        <v>28.565999999999999</v>
      </c>
      <c r="R96" s="116">
        <v>21598.7526</v>
      </c>
      <c r="S96" s="116">
        <v>0</v>
      </c>
      <c r="T96" s="116">
        <v>0</v>
      </c>
      <c r="U96" s="116">
        <v>1.04</v>
      </c>
      <c r="V96" s="116">
        <v>988</v>
      </c>
      <c r="W96" s="133">
        <v>0</v>
      </c>
      <c r="X96" s="133">
        <v>0</v>
      </c>
      <c r="Y96" s="133">
        <v>0</v>
      </c>
      <c r="Z96" s="133">
        <v>0</v>
      </c>
      <c r="AA96" s="118">
        <f t="shared" si="46"/>
        <v>31.897382700000001</v>
      </c>
      <c r="AB96" s="118">
        <f t="shared" si="47"/>
        <v>33578.585700000003</v>
      </c>
      <c r="AC96" s="3"/>
      <c r="AD96" s="3"/>
      <c r="AE96" s="1"/>
      <c r="AF96" s="1"/>
      <c r="AG96" s="119"/>
      <c r="AH96" s="119"/>
      <c r="AI96" s="119"/>
      <c r="AJ96" s="119"/>
      <c r="AK96" s="119"/>
      <c r="AL96" s="119"/>
      <c r="AM96" s="119"/>
      <c r="AN96" s="119"/>
      <c r="AO96" s="119"/>
      <c r="AP96" s="119"/>
      <c r="AQ96" s="119"/>
      <c r="AR96" s="119"/>
      <c r="AS96" s="119"/>
      <c r="AT96" s="119"/>
      <c r="AU96" s="119"/>
      <c r="AV96" s="119"/>
      <c r="AW96" s="119"/>
      <c r="AX96" s="119"/>
      <c r="AY96" s="119"/>
      <c r="AZ96" s="119"/>
      <c r="BA96" s="119"/>
      <c r="BB96" s="119"/>
      <c r="BC96" s="119"/>
      <c r="BD96" s="119"/>
      <c r="BE96" s="119"/>
      <c r="BF96" s="119"/>
      <c r="BG96" s="119"/>
      <c r="BH96" s="119"/>
      <c r="BI96" s="119"/>
      <c r="BJ96" s="119"/>
      <c r="BK96" s="119"/>
      <c r="BL96" s="119"/>
      <c r="BM96" s="119"/>
      <c r="BN96" s="119"/>
      <c r="BO96" s="119"/>
      <c r="BP96" s="119"/>
      <c r="BQ96" s="119"/>
    </row>
    <row r="97" spans="1:69" s="6" customFormat="1" x14ac:dyDescent="0.25">
      <c r="A97" s="62"/>
      <c r="B97" s="63" t="s">
        <v>160</v>
      </c>
      <c r="C97" s="56"/>
      <c r="D97" s="57"/>
      <c r="E97" s="57"/>
      <c r="F97" s="57"/>
      <c r="G97" s="57"/>
      <c r="H97" s="57"/>
      <c r="I97" s="57"/>
      <c r="J97" s="57"/>
      <c r="K97" s="57"/>
      <c r="L97" s="57"/>
      <c r="M97" s="66"/>
      <c r="N97" s="66"/>
      <c r="O97" s="66"/>
      <c r="P97" s="66"/>
      <c r="Q97" s="66"/>
      <c r="R97" s="66"/>
      <c r="S97" s="66"/>
      <c r="T97" s="66"/>
      <c r="U97" s="66"/>
      <c r="V97" s="82"/>
      <c r="W97" s="82"/>
      <c r="X97" s="82"/>
      <c r="Y97" s="82"/>
      <c r="Z97" s="82"/>
      <c r="AA97" s="83"/>
      <c r="AB97" s="8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</row>
    <row r="98" spans="1:69" s="120" customFormat="1" x14ac:dyDescent="0.25">
      <c r="A98" s="140" t="s">
        <v>43</v>
      </c>
      <c r="B98" s="104" t="s">
        <v>161</v>
      </c>
      <c r="C98" s="131">
        <v>13.13693</v>
      </c>
      <c r="D98" s="131">
        <v>14160.7899</v>
      </c>
      <c r="E98" s="131">
        <v>35.66807</v>
      </c>
      <c r="F98" s="131">
        <v>31641.340000000004</v>
      </c>
      <c r="G98" s="131">
        <v>39.439659999999996</v>
      </c>
      <c r="H98" s="131">
        <v>28876.177600000003</v>
      </c>
      <c r="I98" s="117">
        <v>35.290970000000002</v>
      </c>
      <c r="J98" s="117">
        <v>30962.784299999999</v>
      </c>
      <c r="K98" s="131">
        <v>45.909330000000004</v>
      </c>
      <c r="L98" s="131">
        <v>127728.55919999996</v>
      </c>
      <c r="M98" s="116">
        <v>36.872710000000005</v>
      </c>
      <c r="N98" s="116">
        <v>29211.360899999996</v>
      </c>
      <c r="O98" s="116">
        <v>37.293819999999997</v>
      </c>
      <c r="P98" s="116">
        <v>28280.750799999994</v>
      </c>
      <c r="Q98" s="116">
        <v>40.246329999999993</v>
      </c>
      <c r="R98" s="116">
        <v>34180.150300000001</v>
      </c>
      <c r="S98" s="116">
        <v>35.852679999999985</v>
      </c>
      <c r="T98" s="116">
        <v>28265.739999999998</v>
      </c>
      <c r="U98" s="116">
        <v>38.433410000000002</v>
      </c>
      <c r="V98" s="133">
        <v>34537.185399999995</v>
      </c>
      <c r="W98" s="133">
        <v>69.832769999999996</v>
      </c>
      <c r="X98" s="133">
        <v>74102.876500000013</v>
      </c>
      <c r="Y98" s="133">
        <v>35.083130000000004</v>
      </c>
      <c r="Z98" s="133">
        <v>30239.040100000002</v>
      </c>
      <c r="AA98" s="141">
        <f t="shared" ref="AA98" si="48">C98+E98+G98</f>
        <v>88.244659999999996</v>
      </c>
      <c r="AB98" s="118">
        <f t="shared" ref="AB98" si="49">D98+F98+H98</f>
        <v>74678.307499999995</v>
      </c>
      <c r="AC98" s="3"/>
      <c r="AD98" s="3"/>
      <c r="AE98" s="1"/>
      <c r="AF98" s="1"/>
      <c r="AG98" s="119"/>
      <c r="AH98" s="122"/>
      <c r="AI98" s="122"/>
      <c r="AJ98" s="119"/>
      <c r="AK98" s="119"/>
      <c r="AL98" s="119"/>
      <c r="AM98" s="119"/>
      <c r="AN98" s="119"/>
      <c r="AO98" s="119"/>
      <c r="AP98" s="119"/>
      <c r="AQ98" s="119"/>
      <c r="AR98" s="119"/>
      <c r="AS98" s="119"/>
      <c r="AT98" s="119"/>
      <c r="AU98" s="119"/>
      <c r="AV98" s="119"/>
      <c r="AW98" s="119"/>
      <c r="AX98" s="119"/>
      <c r="AY98" s="119"/>
      <c r="AZ98" s="119"/>
      <c r="BA98" s="119"/>
      <c r="BB98" s="119"/>
      <c r="BC98" s="119"/>
      <c r="BD98" s="119"/>
      <c r="BE98" s="119"/>
      <c r="BF98" s="119"/>
      <c r="BG98" s="119"/>
      <c r="BH98" s="119"/>
      <c r="BI98" s="119"/>
      <c r="BJ98" s="119"/>
      <c r="BK98" s="119"/>
      <c r="BL98" s="119"/>
      <c r="BM98" s="119"/>
      <c r="BN98" s="119"/>
      <c r="BO98" s="119"/>
      <c r="BP98" s="119"/>
      <c r="BQ98" s="119"/>
    </row>
    <row r="99" spans="1:69" s="6" customFormat="1" x14ac:dyDescent="0.25">
      <c r="A99" s="64"/>
      <c r="B99" s="65" t="s">
        <v>162</v>
      </c>
      <c r="C99" s="56"/>
      <c r="D99" s="57"/>
      <c r="E99" s="57"/>
      <c r="F99" s="57"/>
      <c r="G99" s="57"/>
      <c r="H99" s="57"/>
      <c r="I99" s="57"/>
      <c r="J99" s="57"/>
      <c r="K99" s="57"/>
      <c r="L99" s="57"/>
      <c r="M99" s="66"/>
      <c r="N99" s="66"/>
      <c r="O99" s="66"/>
      <c r="P99" s="66"/>
      <c r="Q99" s="66"/>
      <c r="R99" s="66"/>
      <c r="S99" s="66"/>
      <c r="T99" s="66"/>
      <c r="U99" s="66"/>
      <c r="V99" s="82"/>
      <c r="W99" s="82"/>
      <c r="X99" s="82"/>
      <c r="Y99" s="82"/>
      <c r="Z99" s="82"/>
      <c r="AA99" s="83"/>
      <c r="AB99" s="81"/>
      <c r="AC99" s="3"/>
      <c r="AD99" s="3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</row>
    <row r="100" spans="1:69" s="6" customFormat="1" x14ac:dyDescent="0.25">
      <c r="A100" s="64"/>
      <c r="B100" s="89" t="s">
        <v>163</v>
      </c>
      <c r="C100" s="41">
        <f>C101+C102</f>
        <v>20591.472599999997</v>
      </c>
      <c r="D100" s="41">
        <f t="shared" ref="D100:R100" si="50">D101+D102</f>
        <v>15136548.133899996</v>
      </c>
      <c r="E100" s="41">
        <f t="shared" si="50"/>
        <v>20008.859981199988</v>
      </c>
      <c r="F100" s="41">
        <f t="shared" si="50"/>
        <v>14785386.288299993</v>
      </c>
      <c r="G100" s="41">
        <f t="shared" si="50"/>
        <v>23880.670760000005</v>
      </c>
      <c r="H100" s="41">
        <f t="shared" si="50"/>
        <v>17797304.606099993</v>
      </c>
      <c r="I100" s="41">
        <f t="shared" si="50"/>
        <v>21538.957169999987</v>
      </c>
      <c r="J100" s="41">
        <f>J101+J102</f>
        <v>15332284.693900002</v>
      </c>
      <c r="K100" s="41">
        <f t="shared" si="50"/>
        <v>27950.055049999988</v>
      </c>
      <c r="L100" s="41">
        <f>L101+L102</f>
        <v>19126973.249700002</v>
      </c>
      <c r="M100" s="41">
        <f>M101+M102</f>
        <v>23758.756612000008</v>
      </c>
      <c r="N100" s="41">
        <f t="shared" si="50"/>
        <v>16661543.014800003</v>
      </c>
      <c r="O100" s="41">
        <f>O101+O102</f>
        <v>23297.318170000013</v>
      </c>
      <c r="P100" s="41">
        <f t="shared" si="50"/>
        <v>16985457.774300002</v>
      </c>
      <c r="Q100" s="41">
        <f>Q101+Q102</f>
        <v>21171.36183999998</v>
      </c>
      <c r="R100" s="41">
        <f t="shared" si="50"/>
        <v>15106855.346799999</v>
      </c>
      <c r="S100" s="41">
        <f t="shared" ref="S100:X100" si="51">S101+S102</f>
        <v>20436.673649999997</v>
      </c>
      <c r="T100" s="41">
        <f t="shared" si="51"/>
        <v>14862273.353299992</v>
      </c>
      <c r="U100" s="41">
        <f t="shared" si="51"/>
        <v>21923.322510000005</v>
      </c>
      <c r="V100" s="60">
        <f t="shared" si="51"/>
        <v>15676051.973599996</v>
      </c>
      <c r="W100" s="60">
        <f>W101+W102</f>
        <v>17699.699540000001</v>
      </c>
      <c r="X100" s="60">
        <f t="shared" si="51"/>
        <v>12892587.437799992</v>
      </c>
      <c r="Y100" s="60">
        <f>Y101+Y102</f>
        <v>18673.320191500003</v>
      </c>
      <c r="Z100" s="60">
        <f>Z101+Z102</f>
        <v>13495418.614099998</v>
      </c>
      <c r="AA100" s="52">
        <f>C100+E100+G100</f>
        <v>64481.00334119999</v>
      </c>
      <c r="AB100" s="50">
        <f>D100+F100+H100</f>
        <v>47719239.02829998</v>
      </c>
      <c r="AC100" s="3"/>
      <c r="AD100" s="3"/>
      <c r="AE100" s="3"/>
      <c r="AF100" s="3"/>
      <c r="AG100" s="1"/>
      <c r="AH100" s="14"/>
      <c r="AI100" s="14"/>
      <c r="AJ100" s="14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</row>
    <row r="101" spans="1:69" s="120" customFormat="1" x14ac:dyDescent="0.25">
      <c r="A101" s="142" t="s">
        <v>164</v>
      </c>
      <c r="B101" s="91" t="s">
        <v>165</v>
      </c>
      <c r="C101" s="116">
        <v>7930.8152199999995</v>
      </c>
      <c r="D101" s="116">
        <v>7247917.2166999988</v>
      </c>
      <c r="E101" s="116">
        <v>7618.6117699999959</v>
      </c>
      <c r="F101" s="116">
        <v>6975726.4655999932</v>
      </c>
      <c r="G101" s="116">
        <v>8667.883960000001</v>
      </c>
      <c r="H101" s="116">
        <v>8039080.6711999932</v>
      </c>
      <c r="I101" s="117">
        <v>7827.1017299999876</v>
      </c>
      <c r="J101" s="117">
        <v>6872013.9879999999</v>
      </c>
      <c r="K101" s="116">
        <v>9490.729649999992</v>
      </c>
      <c r="L101" s="116">
        <v>8273410.4867999991</v>
      </c>
      <c r="M101" s="116">
        <v>7946.8724519999951</v>
      </c>
      <c r="N101" s="116">
        <v>6932812.3209000006</v>
      </c>
      <c r="O101" s="116">
        <v>9186.566510000006</v>
      </c>
      <c r="P101" s="116">
        <v>8173084.2235000059</v>
      </c>
      <c r="Q101" s="116">
        <v>8164.8370199999899</v>
      </c>
      <c r="R101" s="116">
        <v>7263958.9412999973</v>
      </c>
      <c r="S101" s="116">
        <v>7976.8789299999935</v>
      </c>
      <c r="T101" s="116">
        <v>6995829.2625999963</v>
      </c>
      <c r="U101" s="116">
        <v>8181.975150000002</v>
      </c>
      <c r="V101" s="116">
        <v>7498233.9136000015</v>
      </c>
      <c r="W101" s="116">
        <v>6557.3109000000059</v>
      </c>
      <c r="X101" s="116">
        <v>5973684.2634999948</v>
      </c>
      <c r="Y101" s="116">
        <v>7331.1953335999997</v>
      </c>
      <c r="Z101" s="116">
        <v>6825328.1989999963</v>
      </c>
      <c r="AA101" s="118">
        <f t="shared" ref="AA101" si="52">C101+E101+G101</f>
        <v>24217.310949999999</v>
      </c>
      <c r="AB101" s="118">
        <f t="shared" ref="AB101" si="53">D101+F101+H101</f>
        <v>22262724.353499986</v>
      </c>
      <c r="AC101" s="4"/>
      <c r="AD101" s="4"/>
      <c r="AE101" s="1"/>
      <c r="AF101" s="1"/>
      <c r="AG101" s="119"/>
      <c r="AH101" s="143"/>
      <c r="AI101" s="143"/>
      <c r="AJ101" s="119"/>
      <c r="AK101" s="119"/>
      <c r="AL101" s="119"/>
      <c r="AM101" s="119"/>
      <c r="AN101" s="119"/>
      <c r="AO101" s="119"/>
      <c r="AP101" s="119"/>
      <c r="AQ101" s="119"/>
      <c r="AR101" s="119"/>
      <c r="AS101" s="119"/>
      <c r="AT101" s="119"/>
      <c r="AU101" s="119"/>
      <c r="AV101" s="119"/>
      <c r="AW101" s="119"/>
      <c r="AX101" s="119"/>
      <c r="AY101" s="119"/>
      <c r="AZ101" s="119"/>
      <c r="BA101" s="119"/>
      <c r="BB101" s="119"/>
      <c r="BC101" s="119"/>
      <c r="BD101" s="119"/>
      <c r="BE101" s="119"/>
      <c r="BF101" s="119"/>
      <c r="BG101" s="119"/>
      <c r="BH101" s="119"/>
      <c r="BI101" s="119"/>
      <c r="BJ101" s="119"/>
      <c r="BK101" s="119"/>
      <c r="BL101" s="119"/>
      <c r="BM101" s="119"/>
      <c r="BN101" s="119"/>
      <c r="BO101" s="119"/>
      <c r="BP101" s="119"/>
      <c r="BQ101" s="119"/>
    </row>
    <row r="102" spans="1:69" s="120" customFormat="1" x14ac:dyDescent="0.25">
      <c r="A102" s="142" t="s">
        <v>164</v>
      </c>
      <c r="B102" s="91" t="s">
        <v>166</v>
      </c>
      <c r="C102" s="116">
        <v>12660.657379999997</v>
      </c>
      <c r="D102" s="116">
        <v>7888630.9171999972</v>
      </c>
      <c r="E102" s="116">
        <v>12390.248211199994</v>
      </c>
      <c r="F102" s="116">
        <v>7809659.8226999985</v>
      </c>
      <c r="G102" s="116">
        <v>15212.786800000003</v>
      </c>
      <c r="H102" s="116">
        <v>9758223.9348999988</v>
      </c>
      <c r="I102" s="117">
        <v>13711.855439999999</v>
      </c>
      <c r="J102" s="117">
        <v>8460270.7059000023</v>
      </c>
      <c r="K102" s="116">
        <v>18459.325399999994</v>
      </c>
      <c r="L102" s="116">
        <v>10853562.762900002</v>
      </c>
      <c r="M102" s="116">
        <v>15811.884160000014</v>
      </c>
      <c r="N102" s="116">
        <v>9728730.6939000022</v>
      </c>
      <c r="O102" s="116">
        <v>14110.751660000005</v>
      </c>
      <c r="P102" s="116">
        <v>8812373.5507999957</v>
      </c>
      <c r="Q102" s="116">
        <v>13006.52481999999</v>
      </c>
      <c r="R102" s="116">
        <v>7842896.4055000022</v>
      </c>
      <c r="S102" s="116">
        <v>12459.794720000002</v>
      </c>
      <c r="T102" s="116">
        <v>7866444.0906999959</v>
      </c>
      <c r="U102" s="116">
        <v>13741.347360000003</v>
      </c>
      <c r="V102" s="116">
        <v>8177818.0599999949</v>
      </c>
      <c r="W102" s="116">
        <v>11142.388639999996</v>
      </c>
      <c r="X102" s="116">
        <v>6918903.1742999973</v>
      </c>
      <c r="Y102" s="116">
        <v>11342.124857900002</v>
      </c>
      <c r="Z102" s="116">
        <v>6670090.4151000017</v>
      </c>
      <c r="AA102" s="118">
        <f t="shared" ref="AA102:AA104" si="54">C102+E102+G102</f>
        <v>40263.692391199991</v>
      </c>
      <c r="AB102" s="118">
        <f t="shared" ref="AB102:AB104" si="55">D102+F102+H102</f>
        <v>25456514.674799994</v>
      </c>
      <c r="AC102" s="3"/>
      <c r="AD102" s="3"/>
      <c r="AE102" s="1"/>
      <c r="AF102" s="1"/>
      <c r="AG102" s="119"/>
      <c r="AH102" s="119"/>
      <c r="AI102" s="119"/>
      <c r="AJ102" s="119"/>
      <c r="AK102" s="119"/>
      <c r="AL102" s="119"/>
      <c r="AM102" s="119"/>
      <c r="AN102" s="119"/>
      <c r="AO102" s="119"/>
      <c r="AP102" s="119"/>
      <c r="AQ102" s="119"/>
      <c r="AR102" s="119"/>
      <c r="AS102" s="119"/>
      <c r="AT102" s="119"/>
      <c r="AU102" s="119"/>
      <c r="AV102" s="119"/>
      <c r="AW102" s="119"/>
      <c r="AX102" s="119"/>
      <c r="AY102" s="119"/>
      <c r="AZ102" s="119"/>
      <c r="BA102" s="119"/>
      <c r="BB102" s="119"/>
      <c r="BC102" s="119"/>
      <c r="BD102" s="119"/>
      <c r="BE102" s="119"/>
      <c r="BF102" s="119"/>
      <c r="BG102" s="119"/>
      <c r="BH102" s="119"/>
      <c r="BI102" s="119"/>
      <c r="BJ102" s="119"/>
      <c r="BK102" s="119"/>
      <c r="BL102" s="119"/>
      <c r="BM102" s="119"/>
      <c r="BN102" s="119"/>
      <c r="BO102" s="119"/>
      <c r="BP102" s="119"/>
      <c r="BQ102" s="119"/>
    </row>
    <row r="103" spans="1:69" s="120" customFormat="1" x14ac:dyDescent="0.25">
      <c r="A103" s="142" t="s">
        <v>164</v>
      </c>
      <c r="B103" s="91" t="s">
        <v>167</v>
      </c>
      <c r="C103" s="116">
        <v>266.39256000000006</v>
      </c>
      <c r="D103" s="116">
        <v>408354.08880000009</v>
      </c>
      <c r="E103" s="116">
        <v>160.89251000000002</v>
      </c>
      <c r="F103" s="116">
        <v>259578.90519999998</v>
      </c>
      <c r="G103" s="116">
        <v>213.98871720000002</v>
      </c>
      <c r="H103" s="116">
        <v>342199.35550000012</v>
      </c>
      <c r="I103" s="117">
        <v>16.768229999999999</v>
      </c>
      <c r="J103" s="117">
        <v>19602.263899999998</v>
      </c>
      <c r="K103" s="116">
        <v>14.405840000000001</v>
      </c>
      <c r="L103" s="116">
        <v>12374.929100000001</v>
      </c>
      <c r="M103" s="116">
        <v>44.658219999999993</v>
      </c>
      <c r="N103" s="116">
        <v>43624.262399999985</v>
      </c>
      <c r="O103" s="116">
        <v>60.819689999999994</v>
      </c>
      <c r="P103" s="116">
        <v>59162.871900000006</v>
      </c>
      <c r="Q103" s="116">
        <v>81.084959999999995</v>
      </c>
      <c r="R103" s="116">
        <v>101793.28479999998</v>
      </c>
      <c r="S103" s="116">
        <v>237.16716</v>
      </c>
      <c r="T103" s="116">
        <v>409970.32650000014</v>
      </c>
      <c r="U103" s="116">
        <v>270.11135000000007</v>
      </c>
      <c r="V103" s="116">
        <v>520815.80459999997</v>
      </c>
      <c r="W103" s="116">
        <v>272.96642999999983</v>
      </c>
      <c r="X103" s="116">
        <v>525263.68890000007</v>
      </c>
      <c r="Y103" s="116">
        <v>197.77949000000001</v>
      </c>
      <c r="Z103" s="116">
        <v>369454.89240000007</v>
      </c>
      <c r="AA103" s="118">
        <f t="shared" si="54"/>
        <v>641.27378720000013</v>
      </c>
      <c r="AB103" s="118">
        <f t="shared" si="55"/>
        <v>1010132.3495000002</v>
      </c>
      <c r="AC103" s="1"/>
      <c r="AD103" s="1"/>
      <c r="AE103" s="1"/>
      <c r="AF103" s="1"/>
      <c r="AG103" s="119"/>
      <c r="AH103" s="119"/>
      <c r="AI103" s="119"/>
      <c r="AJ103" s="119"/>
      <c r="AK103" s="119"/>
      <c r="AL103" s="119"/>
      <c r="AM103" s="119"/>
      <c r="AN103" s="119"/>
      <c r="AO103" s="119"/>
      <c r="AP103" s="119"/>
      <c r="AQ103" s="119"/>
      <c r="AR103" s="119"/>
      <c r="AS103" s="119"/>
      <c r="AT103" s="119"/>
      <c r="AU103" s="119"/>
      <c r="AV103" s="119"/>
      <c r="AW103" s="119"/>
      <c r="AX103" s="119"/>
      <c r="AY103" s="119"/>
      <c r="AZ103" s="119"/>
      <c r="BA103" s="119"/>
      <c r="BB103" s="119"/>
      <c r="BC103" s="119"/>
      <c r="BD103" s="119"/>
      <c r="BE103" s="119"/>
      <c r="BF103" s="119"/>
      <c r="BG103" s="119"/>
      <c r="BH103" s="119"/>
      <c r="BI103" s="119"/>
      <c r="BJ103" s="119"/>
      <c r="BK103" s="119"/>
      <c r="BL103" s="119"/>
      <c r="BM103" s="119"/>
      <c r="BN103" s="119"/>
      <c r="BO103" s="119"/>
      <c r="BP103" s="119"/>
      <c r="BQ103" s="119"/>
    </row>
    <row r="104" spans="1:69" s="120" customFormat="1" x14ac:dyDescent="0.25">
      <c r="A104" s="142" t="s">
        <v>164</v>
      </c>
      <c r="B104" s="91" t="s">
        <v>168</v>
      </c>
      <c r="C104" s="133">
        <v>7.3538000000000006</v>
      </c>
      <c r="D104" s="133">
        <v>5021.5060000000003</v>
      </c>
      <c r="E104" s="133">
        <v>5.919760000000001</v>
      </c>
      <c r="F104" s="133">
        <v>3507.6188000000002</v>
      </c>
      <c r="G104" s="133">
        <v>9.472570000000001</v>
      </c>
      <c r="H104" s="133">
        <v>6094.5461999999998</v>
      </c>
      <c r="I104" s="117">
        <v>11.06621</v>
      </c>
      <c r="J104" s="117">
        <v>7274.6357999999991</v>
      </c>
      <c r="K104" s="133">
        <v>9.7631799999999913</v>
      </c>
      <c r="L104" s="133">
        <v>5503.7352999999994</v>
      </c>
      <c r="M104" s="116">
        <v>7.0003200000000021</v>
      </c>
      <c r="N104" s="116">
        <v>4602.7390999999989</v>
      </c>
      <c r="O104" s="116">
        <v>7.7135199999999964</v>
      </c>
      <c r="P104" s="116">
        <v>6114.847099999999</v>
      </c>
      <c r="Q104" s="116">
        <v>7.6425300000000007</v>
      </c>
      <c r="R104" s="116">
        <v>6424.6610999999975</v>
      </c>
      <c r="S104" s="116">
        <v>7.0013599999999983</v>
      </c>
      <c r="T104" s="116">
        <v>7247.0474000000004</v>
      </c>
      <c r="U104" s="116">
        <v>10.237189999999998</v>
      </c>
      <c r="V104" s="116">
        <v>9530.3884000000016</v>
      </c>
      <c r="W104" s="116">
        <v>8.7585099999999994</v>
      </c>
      <c r="X104" s="116">
        <v>7630.5006000000003</v>
      </c>
      <c r="Y104" s="116">
        <v>6.3743100000000013</v>
      </c>
      <c r="Z104" s="116">
        <v>5123.8447999999999</v>
      </c>
      <c r="AA104" s="118">
        <f t="shared" si="54"/>
        <v>22.746130000000001</v>
      </c>
      <c r="AB104" s="118">
        <f t="shared" si="55"/>
        <v>14623.671000000002</v>
      </c>
      <c r="AC104" s="3"/>
      <c r="AD104" s="3"/>
      <c r="AE104" s="1"/>
      <c r="AF104" s="1"/>
      <c r="AG104" s="119"/>
      <c r="AH104" s="119"/>
      <c r="AI104" s="119"/>
      <c r="AJ104" s="119"/>
      <c r="AK104" s="119"/>
      <c r="AL104" s="119"/>
      <c r="AM104" s="119"/>
      <c r="AN104" s="119"/>
      <c r="AO104" s="119"/>
      <c r="AP104" s="119"/>
      <c r="AQ104" s="119"/>
      <c r="AR104" s="119"/>
      <c r="AS104" s="119"/>
      <c r="AT104" s="119"/>
      <c r="AU104" s="119"/>
      <c r="AV104" s="119"/>
      <c r="AW104" s="119"/>
      <c r="AX104" s="119"/>
      <c r="AY104" s="119"/>
      <c r="AZ104" s="119"/>
      <c r="BA104" s="119"/>
      <c r="BB104" s="119"/>
      <c r="BC104" s="119"/>
      <c r="BD104" s="119"/>
      <c r="BE104" s="119"/>
      <c r="BF104" s="119"/>
      <c r="BG104" s="119"/>
      <c r="BH104" s="119"/>
      <c r="BI104" s="119"/>
      <c r="BJ104" s="119"/>
      <c r="BK104" s="119"/>
      <c r="BL104" s="119"/>
      <c r="BM104" s="119"/>
      <c r="BN104" s="119"/>
      <c r="BO104" s="119"/>
      <c r="BP104" s="119"/>
      <c r="BQ104" s="119"/>
    </row>
    <row r="105" spans="1:69" s="120" customFormat="1" x14ac:dyDescent="0.25">
      <c r="A105" s="134"/>
      <c r="B105" s="144" t="s">
        <v>44</v>
      </c>
      <c r="C105" s="145"/>
      <c r="D105" s="137"/>
      <c r="E105" s="137"/>
      <c r="F105" s="137"/>
      <c r="G105" s="137"/>
      <c r="H105" s="137"/>
      <c r="I105" s="117"/>
      <c r="J105" s="117"/>
      <c r="K105" s="137"/>
      <c r="L105" s="137"/>
      <c r="M105" s="137"/>
      <c r="N105" s="137"/>
      <c r="O105" s="137"/>
      <c r="P105" s="137"/>
      <c r="Q105" s="137"/>
      <c r="R105" s="137"/>
      <c r="S105" s="137"/>
      <c r="T105" s="137"/>
      <c r="U105" s="137"/>
      <c r="V105" s="137"/>
      <c r="W105" s="137"/>
      <c r="X105" s="137"/>
      <c r="Y105" s="137"/>
      <c r="Z105" s="137"/>
      <c r="AA105" s="118"/>
      <c r="AB105" s="118"/>
      <c r="AC105" s="1"/>
      <c r="AD105" s="1"/>
      <c r="AE105" s="1"/>
      <c r="AF105" s="1"/>
      <c r="AG105" s="119"/>
      <c r="AH105" s="119"/>
      <c r="AI105" s="119"/>
      <c r="AJ105" s="119"/>
      <c r="AK105" s="119"/>
      <c r="AL105" s="119"/>
      <c r="AM105" s="119"/>
      <c r="AN105" s="119"/>
      <c r="AO105" s="119"/>
      <c r="AP105" s="119"/>
      <c r="AQ105" s="119"/>
      <c r="AR105" s="119"/>
      <c r="AS105" s="119"/>
      <c r="AT105" s="119"/>
      <c r="AU105" s="119"/>
      <c r="AV105" s="119"/>
      <c r="AW105" s="119"/>
      <c r="AX105" s="119"/>
      <c r="AY105" s="119"/>
      <c r="AZ105" s="119"/>
      <c r="BA105" s="119"/>
      <c r="BB105" s="119"/>
      <c r="BC105" s="119"/>
      <c r="BD105" s="119"/>
      <c r="BE105" s="119"/>
      <c r="BF105" s="119"/>
      <c r="BG105" s="119"/>
      <c r="BH105" s="119"/>
      <c r="BI105" s="119"/>
      <c r="BJ105" s="119"/>
      <c r="BK105" s="119"/>
      <c r="BL105" s="119"/>
      <c r="BM105" s="119"/>
      <c r="BN105" s="119"/>
      <c r="BO105" s="119"/>
      <c r="BP105" s="119"/>
      <c r="BQ105" s="119"/>
    </row>
    <row r="106" spans="1:69" s="120" customFormat="1" x14ac:dyDescent="0.25">
      <c r="A106" s="134">
        <v>801</v>
      </c>
      <c r="B106" s="146" t="s">
        <v>169</v>
      </c>
      <c r="C106" s="116">
        <v>665.7006879999999</v>
      </c>
      <c r="D106" s="116">
        <v>617728.63130000001</v>
      </c>
      <c r="E106" s="116">
        <v>546.29070999999999</v>
      </c>
      <c r="F106" s="116">
        <v>1327525.0921</v>
      </c>
      <c r="G106" s="116">
        <v>589.26467999999977</v>
      </c>
      <c r="H106" s="116">
        <v>547817.02679999999</v>
      </c>
      <c r="I106" s="117">
        <v>558.42002999999988</v>
      </c>
      <c r="J106" s="117">
        <v>424425.28110000002</v>
      </c>
      <c r="K106" s="116">
        <v>535.37912000000006</v>
      </c>
      <c r="L106" s="116">
        <v>450114.6851</v>
      </c>
      <c r="M106" s="116">
        <v>615.55149999999992</v>
      </c>
      <c r="N106" s="116">
        <v>532103.3857000001</v>
      </c>
      <c r="O106" s="116">
        <v>533.37427000000002</v>
      </c>
      <c r="P106" s="116">
        <v>401345.25839999999</v>
      </c>
      <c r="Q106" s="116">
        <v>678.48064000000011</v>
      </c>
      <c r="R106" s="116">
        <v>617855.83750000002</v>
      </c>
      <c r="S106" s="116">
        <v>629.10912000000008</v>
      </c>
      <c r="T106" s="116">
        <v>616126.0260999999</v>
      </c>
      <c r="U106" s="116">
        <v>869.12937999999974</v>
      </c>
      <c r="V106" s="116">
        <v>812015.40350000001</v>
      </c>
      <c r="W106" s="116">
        <v>729.88996999999995</v>
      </c>
      <c r="X106" s="116">
        <v>585166.54369999992</v>
      </c>
      <c r="Y106" s="116">
        <v>679.49158249999994</v>
      </c>
      <c r="Z106" s="116">
        <v>583962.09119999979</v>
      </c>
      <c r="AA106" s="118">
        <f t="shared" ref="AA106" si="56">C106+E106+G106</f>
        <v>1801.2560779999997</v>
      </c>
      <c r="AB106" s="118">
        <f t="shared" ref="AB106" si="57">D106+F106+H106</f>
        <v>2493070.7502000001</v>
      </c>
      <c r="AC106" s="3"/>
      <c r="AD106" s="3"/>
      <c r="AE106" s="1"/>
      <c r="AF106" s="1"/>
      <c r="AG106" s="119"/>
      <c r="AH106" s="119"/>
      <c r="AI106" s="119"/>
      <c r="AJ106" s="119"/>
      <c r="AK106" s="119"/>
      <c r="AL106" s="119"/>
      <c r="AM106" s="119"/>
      <c r="AN106" s="119"/>
      <c r="AO106" s="119"/>
      <c r="AP106" s="119"/>
      <c r="AQ106" s="119"/>
      <c r="AR106" s="119"/>
      <c r="AS106" s="119"/>
      <c r="AT106" s="119"/>
      <c r="AU106" s="119"/>
      <c r="AV106" s="119"/>
      <c r="AW106" s="119"/>
      <c r="AX106" s="119"/>
      <c r="AY106" s="119"/>
      <c r="AZ106" s="119"/>
      <c r="BA106" s="119"/>
      <c r="BB106" s="119"/>
      <c r="BC106" s="119"/>
      <c r="BD106" s="119"/>
      <c r="BE106" s="119"/>
      <c r="BF106" s="119"/>
      <c r="BG106" s="119"/>
      <c r="BH106" s="119"/>
      <c r="BI106" s="119"/>
      <c r="BJ106" s="119"/>
      <c r="BK106" s="119"/>
      <c r="BL106" s="119"/>
      <c r="BM106" s="119"/>
      <c r="BN106" s="119"/>
      <c r="BO106" s="119"/>
      <c r="BP106" s="119"/>
      <c r="BQ106" s="119"/>
    </row>
    <row r="107" spans="1:69" s="120" customFormat="1" x14ac:dyDescent="0.25">
      <c r="A107" s="90" t="s">
        <v>26</v>
      </c>
      <c r="B107" s="91" t="s">
        <v>170</v>
      </c>
      <c r="C107" s="116">
        <v>108.52890000000001</v>
      </c>
      <c r="D107" s="116">
        <v>70003.226200000005</v>
      </c>
      <c r="E107" s="116">
        <v>26.155890000000003</v>
      </c>
      <c r="F107" s="116">
        <v>33155.960700000003</v>
      </c>
      <c r="G107" s="116">
        <v>34.579540299999991</v>
      </c>
      <c r="H107" s="116">
        <v>49249.145100000016</v>
      </c>
      <c r="I107" s="117">
        <v>44.080180000000006</v>
      </c>
      <c r="J107" s="117">
        <v>27301.014500000005</v>
      </c>
      <c r="K107" s="116">
        <v>42.55845999999999</v>
      </c>
      <c r="L107" s="116">
        <v>39341.878600000011</v>
      </c>
      <c r="M107" s="116">
        <v>57.497789999999995</v>
      </c>
      <c r="N107" s="116">
        <v>53355.367399999996</v>
      </c>
      <c r="O107" s="116">
        <v>87.934029999999993</v>
      </c>
      <c r="P107" s="116">
        <v>82657.116000000009</v>
      </c>
      <c r="Q107" s="116">
        <v>81.341200000000015</v>
      </c>
      <c r="R107" s="116">
        <v>69572.047399999996</v>
      </c>
      <c r="S107" s="116">
        <v>126.39850000000001</v>
      </c>
      <c r="T107" s="116">
        <v>140153.08849999998</v>
      </c>
      <c r="U107" s="116">
        <v>276.57765000000001</v>
      </c>
      <c r="V107" s="116">
        <v>268409.40910000011</v>
      </c>
      <c r="W107" s="116">
        <v>232.18128000000004</v>
      </c>
      <c r="X107" s="116">
        <v>196591.66029999999</v>
      </c>
      <c r="Y107" s="116">
        <v>72.485100000000003</v>
      </c>
      <c r="Z107" s="116">
        <v>45178.686799999996</v>
      </c>
      <c r="AA107" s="118">
        <f t="shared" ref="AA107:AA111" si="58">C107+E107+G107</f>
        <v>169.26433030000001</v>
      </c>
      <c r="AB107" s="118">
        <f t="shared" ref="AB107:AB111" si="59">D107+F107+H107</f>
        <v>152408.33200000002</v>
      </c>
      <c r="AC107" s="3"/>
      <c r="AD107" s="15"/>
      <c r="AE107" s="1"/>
      <c r="AF107" s="1"/>
      <c r="AG107" s="119"/>
      <c r="AH107" s="119"/>
      <c r="AI107" s="119"/>
      <c r="AJ107" s="119"/>
      <c r="AK107" s="119"/>
      <c r="AL107" s="119"/>
      <c r="AM107" s="119"/>
      <c r="AN107" s="119"/>
      <c r="AO107" s="119"/>
      <c r="AP107" s="119"/>
      <c r="AQ107" s="119"/>
      <c r="AR107" s="119"/>
      <c r="AS107" s="119"/>
      <c r="AT107" s="119"/>
      <c r="AU107" s="119"/>
      <c r="AV107" s="119"/>
      <c r="AW107" s="119"/>
      <c r="AX107" s="119"/>
      <c r="AY107" s="119"/>
      <c r="AZ107" s="119"/>
      <c r="BA107" s="119"/>
      <c r="BB107" s="119"/>
      <c r="BC107" s="119"/>
      <c r="BD107" s="119"/>
      <c r="BE107" s="119"/>
      <c r="BF107" s="119"/>
      <c r="BG107" s="119"/>
      <c r="BH107" s="119"/>
      <c r="BI107" s="119"/>
      <c r="BJ107" s="119"/>
      <c r="BK107" s="119"/>
      <c r="BL107" s="119"/>
      <c r="BM107" s="119"/>
      <c r="BN107" s="119"/>
      <c r="BO107" s="119"/>
      <c r="BP107" s="119"/>
      <c r="BQ107" s="119"/>
    </row>
    <row r="108" spans="1:69" s="120" customFormat="1" x14ac:dyDescent="0.25">
      <c r="A108" s="90" t="s">
        <v>227</v>
      </c>
      <c r="B108" s="91" t="s">
        <v>171</v>
      </c>
      <c r="C108" s="116">
        <v>8490.1866466000101</v>
      </c>
      <c r="D108" s="116">
        <v>10422569.548800018</v>
      </c>
      <c r="E108" s="116">
        <v>7188.5355200000049</v>
      </c>
      <c r="F108" s="116">
        <v>9248714.2928000167</v>
      </c>
      <c r="G108" s="116">
        <v>6542.249031500005</v>
      </c>
      <c r="H108" s="116">
        <v>8784880.6028999891</v>
      </c>
      <c r="I108" s="117">
        <v>3699.9306099999935</v>
      </c>
      <c r="J108" s="117">
        <v>5847250.8094999986</v>
      </c>
      <c r="K108" s="116">
        <v>4429.257520000001</v>
      </c>
      <c r="L108" s="116">
        <v>7250088.9199999962</v>
      </c>
      <c r="M108" s="116">
        <v>4033.0666480000004</v>
      </c>
      <c r="N108" s="116">
        <v>6041000.7349999947</v>
      </c>
      <c r="O108" s="116">
        <v>3054.6935399999998</v>
      </c>
      <c r="P108" s="116">
        <v>3914565.7314999974</v>
      </c>
      <c r="Q108" s="116">
        <v>3555.5534000000007</v>
      </c>
      <c r="R108" s="116">
        <v>4559774.4873999991</v>
      </c>
      <c r="S108" s="116">
        <v>4915.3349300000027</v>
      </c>
      <c r="T108" s="116">
        <v>8231085.2786999997</v>
      </c>
      <c r="U108" s="116">
        <v>8888.9341799999856</v>
      </c>
      <c r="V108" s="116">
        <v>14923651.137599982</v>
      </c>
      <c r="W108" s="116">
        <v>7809.6670699999822</v>
      </c>
      <c r="X108" s="116">
        <v>10731427.622900004</v>
      </c>
      <c r="Y108" s="116">
        <v>6437.3211199999887</v>
      </c>
      <c r="Z108" s="116">
        <v>8055962.0552000012</v>
      </c>
      <c r="AA108" s="118">
        <f t="shared" si="58"/>
        <v>22220.971198100022</v>
      </c>
      <c r="AB108" s="118">
        <f t="shared" si="59"/>
        <v>28456164.444500022</v>
      </c>
      <c r="AC108" s="6"/>
      <c r="AD108" s="3"/>
      <c r="AE108" s="1"/>
      <c r="AF108" s="1"/>
      <c r="AG108" s="119"/>
      <c r="AH108" s="119"/>
      <c r="AI108" s="119"/>
      <c r="AJ108" s="119"/>
      <c r="AK108" s="119"/>
      <c r="AL108" s="119"/>
      <c r="AM108" s="119"/>
      <c r="AN108" s="119"/>
      <c r="AO108" s="119"/>
      <c r="AP108" s="119"/>
      <c r="AQ108" s="119"/>
      <c r="AR108" s="119"/>
      <c r="AS108" s="119"/>
      <c r="AT108" s="119"/>
      <c r="AU108" s="119"/>
      <c r="AV108" s="119"/>
      <c r="AW108" s="119"/>
      <c r="AX108" s="119"/>
      <c r="AY108" s="119"/>
      <c r="AZ108" s="119"/>
      <c r="BA108" s="119"/>
      <c r="BB108" s="119"/>
      <c r="BC108" s="119"/>
      <c r="BD108" s="119"/>
      <c r="BE108" s="119"/>
      <c r="BF108" s="119"/>
      <c r="BG108" s="119"/>
      <c r="BH108" s="119"/>
      <c r="BI108" s="119"/>
      <c r="BJ108" s="119"/>
      <c r="BK108" s="119"/>
      <c r="BL108" s="119"/>
      <c r="BM108" s="119"/>
      <c r="BN108" s="119"/>
      <c r="BO108" s="119"/>
      <c r="BP108" s="119"/>
      <c r="BQ108" s="119"/>
    </row>
    <row r="109" spans="1:69" s="120" customFormat="1" x14ac:dyDescent="0.25">
      <c r="A109" s="90" t="s">
        <v>20</v>
      </c>
      <c r="B109" s="91" t="s">
        <v>172</v>
      </c>
      <c r="C109" s="116">
        <v>56.964400000000005</v>
      </c>
      <c r="D109" s="116">
        <v>55616.084599999995</v>
      </c>
      <c r="E109" s="116">
        <v>107.12523000000002</v>
      </c>
      <c r="F109" s="116">
        <v>96859.619000000006</v>
      </c>
      <c r="G109" s="116">
        <v>140.89351000000002</v>
      </c>
      <c r="H109" s="116">
        <v>132457.71179999999</v>
      </c>
      <c r="I109" s="117">
        <v>126.64489999999999</v>
      </c>
      <c r="J109" s="117">
        <v>121720.76949999999</v>
      </c>
      <c r="K109" s="116">
        <v>112.39637999999999</v>
      </c>
      <c r="L109" s="116">
        <v>96421.510099999985</v>
      </c>
      <c r="M109" s="116">
        <v>147.23078000000001</v>
      </c>
      <c r="N109" s="116">
        <v>110655.83000000002</v>
      </c>
      <c r="O109" s="116">
        <v>153.90455</v>
      </c>
      <c r="P109" s="116">
        <v>164560.35760000002</v>
      </c>
      <c r="Q109" s="116">
        <v>144.52403000000001</v>
      </c>
      <c r="R109" s="116">
        <v>163890.89950000003</v>
      </c>
      <c r="S109" s="116">
        <v>90.050939999999997</v>
      </c>
      <c r="T109" s="116">
        <v>97594.443399999989</v>
      </c>
      <c r="U109" s="116">
        <v>67.625320000000002</v>
      </c>
      <c r="V109" s="116">
        <v>69735.020299999989</v>
      </c>
      <c r="W109" s="116">
        <v>77.64546</v>
      </c>
      <c r="X109" s="116">
        <v>78730.218099999998</v>
      </c>
      <c r="Y109" s="116">
        <v>58.711000000000006</v>
      </c>
      <c r="Z109" s="116">
        <v>61458.745700000014</v>
      </c>
      <c r="AA109" s="118">
        <f t="shared" si="58"/>
        <v>304.98314000000005</v>
      </c>
      <c r="AB109" s="118">
        <f t="shared" si="59"/>
        <v>284933.4154</v>
      </c>
      <c r="AC109" s="1"/>
      <c r="AD109" s="1"/>
      <c r="AE109" s="1"/>
      <c r="AF109" s="1"/>
      <c r="AG109" s="119"/>
      <c r="AH109" s="119"/>
      <c r="AI109" s="119"/>
      <c r="AJ109" s="119"/>
      <c r="AK109" s="119"/>
      <c r="AL109" s="119"/>
      <c r="AM109" s="119"/>
      <c r="AN109" s="119"/>
      <c r="AO109" s="119"/>
      <c r="AP109" s="119"/>
      <c r="AQ109" s="119"/>
      <c r="AR109" s="119"/>
      <c r="AS109" s="119"/>
      <c r="AT109" s="119"/>
      <c r="AU109" s="119"/>
      <c r="AV109" s="119"/>
      <c r="AW109" s="119"/>
      <c r="AX109" s="119"/>
      <c r="AY109" s="119"/>
      <c r="AZ109" s="119"/>
      <c r="BA109" s="119"/>
      <c r="BB109" s="119"/>
      <c r="BC109" s="119"/>
      <c r="BD109" s="119"/>
      <c r="BE109" s="119"/>
      <c r="BF109" s="119"/>
      <c r="BG109" s="119"/>
      <c r="BH109" s="119"/>
      <c r="BI109" s="119"/>
      <c r="BJ109" s="119"/>
      <c r="BK109" s="119"/>
      <c r="BL109" s="119"/>
      <c r="BM109" s="119"/>
      <c r="BN109" s="119"/>
      <c r="BO109" s="119"/>
      <c r="BP109" s="119"/>
      <c r="BQ109" s="119"/>
    </row>
    <row r="110" spans="1:69" s="120" customFormat="1" x14ac:dyDescent="0.25">
      <c r="A110" s="90" t="s">
        <v>25</v>
      </c>
      <c r="B110" s="91" t="s">
        <v>173</v>
      </c>
      <c r="C110" s="116">
        <v>10.5784</v>
      </c>
      <c r="D110" s="116">
        <v>40176.244099999989</v>
      </c>
      <c r="E110" s="116">
        <v>9.4731000000000005</v>
      </c>
      <c r="F110" s="116">
        <v>38582.507600000004</v>
      </c>
      <c r="G110" s="116">
        <v>12.0418</v>
      </c>
      <c r="H110" s="116">
        <v>45591.946500000005</v>
      </c>
      <c r="I110" s="117">
        <v>253.85390000000007</v>
      </c>
      <c r="J110" s="117">
        <v>104984.46269999999</v>
      </c>
      <c r="K110" s="116">
        <v>15.265799999999999</v>
      </c>
      <c r="L110" s="116">
        <v>42496.075399999994</v>
      </c>
      <c r="M110" s="116">
        <v>14.367309999999998</v>
      </c>
      <c r="N110" s="116">
        <v>17128.1878</v>
      </c>
      <c r="O110" s="116">
        <v>0.36199999999999999</v>
      </c>
      <c r="P110" s="116">
        <v>155.66</v>
      </c>
      <c r="Q110" s="116">
        <v>1.7484999999999999</v>
      </c>
      <c r="R110" s="116">
        <v>4387.1423000000004</v>
      </c>
      <c r="S110" s="116">
        <v>0.62729999999999997</v>
      </c>
      <c r="T110" s="116">
        <v>1659.1804</v>
      </c>
      <c r="U110" s="116">
        <v>0</v>
      </c>
      <c r="V110" s="116">
        <v>0</v>
      </c>
      <c r="W110" s="116">
        <v>0.2</v>
      </c>
      <c r="X110" s="116">
        <v>30</v>
      </c>
      <c r="Y110" s="116">
        <v>12.078299999999999</v>
      </c>
      <c r="Z110" s="116">
        <v>51183.527099999999</v>
      </c>
      <c r="AA110" s="118">
        <f t="shared" si="58"/>
        <v>32.093299999999999</v>
      </c>
      <c r="AB110" s="118">
        <f t="shared" si="59"/>
        <v>124350.6982</v>
      </c>
      <c r="AC110" s="3"/>
      <c r="AD110" s="3"/>
      <c r="AE110" s="1"/>
      <c r="AF110" s="1"/>
      <c r="AG110" s="119"/>
      <c r="AH110" s="119"/>
      <c r="AI110" s="119"/>
      <c r="AJ110" s="119"/>
      <c r="AK110" s="119"/>
      <c r="AL110" s="119"/>
      <c r="AM110" s="119"/>
      <c r="AN110" s="119"/>
      <c r="AO110" s="119"/>
      <c r="AP110" s="119"/>
      <c r="AQ110" s="119"/>
      <c r="AR110" s="119"/>
      <c r="AS110" s="119"/>
      <c r="AT110" s="119"/>
      <c r="AU110" s="119"/>
      <c r="AV110" s="119"/>
      <c r="AW110" s="119"/>
      <c r="AX110" s="119"/>
      <c r="AY110" s="119"/>
      <c r="AZ110" s="119"/>
      <c r="BA110" s="119"/>
      <c r="BB110" s="119"/>
      <c r="BC110" s="119"/>
      <c r="BD110" s="119"/>
      <c r="BE110" s="119"/>
      <c r="BF110" s="119"/>
      <c r="BG110" s="119"/>
      <c r="BH110" s="119"/>
      <c r="BI110" s="119"/>
      <c r="BJ110" s="119"/>
      <c r="BK110" s="119"/>
      <c r="BL110" s="119"/>
      <c r="BM110" s="119"/>
      <c r="BN110" s="119"/>
      <c r="BO110" s="119"/>
      <c r="BP110" s="119"/>
      <c r="BQ110" s="119"/>
    </row>
    <row r="111" spans="1:69" s="120" customFormat="1" x14ac:dyDescent="0.25">
      <c r="A111" s="147" t="s">
        <v>174</v>
      </c>
      <c r="B111" s="91" t="s">
        <v>175</v>
      </c>
      <c r="C111" s="116">
        <v>39.320059999999998</v>
      </c>
      <c r="D111" s="116">
        <v>71930.888399999996</v>
      </c>
      <c r="E111" s="116">
        <v>14.899889999999999</v>
      </c>
      <c r="F111" s="116">
        <v>18681.643099999998</v>
      </c>
      <c r="G111" s="116">
        <v>85.207119999999975</v>
      </c>
      <c r="H111" s="116">
        <v>133474.91769999999</v>
      </c>
      <c r="I111" s="117">
        <v>411.5033699999999</v>
      </c>
      <c r="J111" s="117">
        <v>403782.38559999998</v>
      </c>
      <c r="K111" s="116">
        <v>1539.7813400000002</v>
      </c>
      <c r="L111" s="116">
        <v>1428953.7580000001</v>
      </c>
      <c r="M111" s="116">
        <v>3550.3309100000006</v>
      </c>
      <c r="N111" s="116">
        <v>3083368.6265000002</v>
      </c>
      <c r="O111" s="116">
        <v>2914.1488999999992</v>
      </c>
      <c r="P111" s="116">
        <v>2538420.2352999998</v>
      </c>
      <c r="Q111" s="116">
        <v>684.76775000000009</v>
      </c>
      <c r="R111" s="116">
        <v>609847.12950000004</v>
      </c>
      <c r="S111" s="116">
        <v>42.701689999999999</v>
      </c>
      <c r="T111" s="116">
        <v>49137.505099999995</v>
      </c>
      <c r="U111" s="116">
        <v>15.213000000000001</v>
      </c>
      <c r="V111" s="116">
        <v>20313.934000000001</v>
      </c>
      <c r="W111" s="116">
        <v>30.101999999999997</v>
      </c>
      <c r="X111" s="116">
        <v>45759.362000000001</v>
      </c>
      <c r="Y111" s="116">
        <v>12.685730000000001</v>
      </c>
      <c r="Z111" s="116">
        <v>8203.4979000000003</v>
      </c>
      <c r="AA111" s="118">
        <f t="shared" si="58"/>
        <v>139.42706999999996</v>
      </c>
      <c r="AB111" s="118">
        <f t="shared" si="59"/>
        <v>224087.44919999997</v>
      </c>
      <c r="AC111" s="1"/>
      <c r="AD111" s="1"/>
      <c r="AE111" s="1"/>
      <c r="AF111" s="1"/>
      <c r="AG111" s="119"/>
      <c r="AH111" s="119"/>
      <c r="AI111" s="119"/>
      <c r="AJ111" s="119"/>
      <c r="AK111" s="119"/>
      <c r="AL111" s="119"/>
      <c r="AM111" s="119"/>
      <c r="AN111" s="119"/>
      <c r="AO111" s="119"/>
      <c r="AP111" s="119"/>
      <c r="AQ111" s="119"/>
      <c r="AR111" s="119"/>
      <c r="AS111" s="119"/>
      <c r="AT111" s="119"/>
      <c r="AU111" s="119"/>
      <c r="AV111" s="119"/>
      <c r="AW111" s="119"/>
      <c r="AX111" s="119"/>
      <c r="AY111" s="119"/>
      <c r="AZ111" s="119"/>
      <c r="BA111" s="119"/>
      <c r="BB111" s="119"/>
      <c r="BC111" s="119"/>
      <c r="BD111" s="119"/>
      <c r="BE111" s="119"/>
      <c r="BF111" s="119"/>
      <c r="BG111" s="119"/>
      <c r="BH111" s="119"/>
      <c r="BI111" s="119"/>
      <c r="BJ111" s="119"/>
      <c r="BK111" s="119"/>
      <c r="BL111" s="119"/>
      <c r="BM111" s="119"/>
      <c r="BN111" s="119"/>
      <c r="BO111" s="119"/>
      <c r="BP111" s="119"/>
      <c r="BQ111" s="119"/>
    </row>
    <row r="112" spans="1:69" s="120" customFormat="1" x14ac:dyDescent="0.25">
      <c r="A112" s="142" t="s">
        <v>176</v>
      </c>
      <c r="B112" s="148" t="s">
        <v>177</v>
      </c>
      <c r="C112" s="116">
        <v>443.41187999999994</v>
      </c>
      <c r="D112" s="116">
        <v>416924.44919999997</v>
      </c>
      <c r="E112" s="116">
        <v>354.93346000000003</v>
      </c>
      <c r="F112" s="116">
        <v>305305.5466</v>
      </c>
      <c r="G112" s="116">
        <v>585.01907000000017</v>
      </c>
      <c r="H112" s="116">
        <v>785208.94220000005</v>
      </c>
      <c r="I112" s="117">
        <v>595.37058999999999</v>
      </c>
      <c r="J112" s="117">
        <v>515091.77290000016</v>
      </c>
      <c r="K112" s="116">
        <v>302.23787000000004</v>
      </c>
      <c r="L112" s="116">
        <v>242858.04740000004</v>
      </c>
      <c r="M112" s="116">
        <v>394.04154000000005</v>
      </c>
      <c r="N112" s="116">
        <v>314867.25810000009</v>
      </c>
      <c r="O112" s="116">
        <v>370.78717999999986</v>
      </c>
      <c r="P112" s="116">
        <v>316375.74580000003</v>
      </c>
      <c r="Q112" s="116">
        <v>154.41913</v>
      </c>
      <c r="R112" s="116">
        <v>160455.80630000003</v>
      </c>
      <c r="S112" s="116">
        <v>456.94445000000013</v>
      </c>
      <c r="T112" s="116">
        <v>500621.86150000017</v>
      </c>
      <c r="U112" s="116">
        <v>310.59878999999989</v>
      </c>
      <c r="V112" s="116">
        <v>226168.53810000009</v>
      </c>
      <c r="W112" s="116">
        <v>612.77321000000018</v>
      </c>
      <c r="X112" s="116">
        <v>480972.95130000002</v>
      </c>
      <c r="Y112" s="116">
        <v>507.43658999999991</v>
      </c>
      <c r="Z112" s="116">
        <v>399945.5453</v>
      </c>
      <c r="AA112" s="118">
        <f t="shared" ref="AA112" si="60">C112+E112+G112</f>
        <v>1383.3644100000001</v>
      </c>
      <c r="AB112" s="118">
        <f t="shared" ref="AB112" si="61">D112+F112+H112</f>
        <v>1507438.9380000001</v>
      </c>
      <c r="AC112" s="3"/>
      <c r="AD112" s="3"/>
      <c r="AE112" s="1"/>
      <c r="AF112" s="1"/>
      <c r="AG112" s="119"/>
      <c r="AH112" s="119"/>
      <c r="AI112" s="119"/>
      <c r="AJ112" s="119"/>
      <c r="AK112" s="119"/>
      <c r="AL112" s="119"/>
      <c r="AM112" s="119"/>
      <c r="AN112" s="119"/>
      <c r="AO112" s="119"/>
      <c r="AP112" s="119"/>
      <c r="AQ112" s="119"/>
      <c r="AR112" s="119"/>
      <c r="AS112" s="119"/>
      <c r="AT112" s="119"/>
      <c r="AU112" s="119"/>
      <c r="AV112" s="119"/>
      <c r="AW112" s="119"/>
      <c r="AX112" s="119"/>
      <c r="AY112" s="119"/>
      <c r="AZ112" s="119"/>
      <c r="BA112" s="119"/>
      <c r="BB112" s="119"/>
      <c r="BC112" s="119"/>
      <c r="BD112" s="119"/>
      <c r="BE112" s="119"/>
      <c r="BF112" s="119"/>
      <c r="BG112" s="119"/>
      <c r="BH112" s="119"/>
      <c r="BI112" s="119"/>
      <c r="BJ112" s="119"/>
      <c r="BK112" s="119"/>
      <c r="BL112" s="119"/>
      <c r="BM112" s="119"/>
      <c r="BN112" s="119"/>
      <c r="BO112" s="119"/>
      <c r="BP112" s="119"/>
      <c r="BQ112" s="119"/>
    </row>
    <row r="113" spans="1:69" s="120" customFormat="1" x14ac:dyDescent="0.25">
      <c r="A113" s="90" t="s">
        <v>22</v>
      </c>
      <c r="B113" s="91" t="s">
        <v>178</v>
      </c>
      <c r="C113" s="117">
        <v>0</v>
      </c>
      <c r="D113" s="117">
        <v>0</v>
      </c>
      <c r="E113" s="117">
        <v>2.4E-2</v>
      </c>
      <c r="F113" s="117">
        <v>39</v>
      </c>
      <c r="G113" s="117">
        <v>0</v>
      </c>
      <c r="H113" s="117">
        <v>0</v>
      </c>
      <c r="I113" s="117">
        <v>2.4E-2</v>
      </c>
      <c r="J113" s="117">
        <v>39</v>
      </c>
      <c r="K113" s="117">
        <v>0</v>
      </c>
      <c r="L113" s="117">
        <v>0</v>
      </c>
      <c r="M113" s="121">
        <v>0</v>
      </c>
      <c r="N113" s="121">
        <v>0</v>
      </c>
      <c r="O113" s="121">
        <v>0.05</v>
      </c>
      <c r="P113" s="121">
        <v>20.5</v>
      </c>
      <c r="Q113" s="121">
        <v>0</v>
      </c>
      <c r="R113" s="121">
        <v>0</v>
      </c>
      <c r="S113" s="121">
        <v>0</v>
      </c>
      <c r="T113" s="121">
        <v>0</v>
      </c>
      <c r="U113" s="121">
        <v>2.4E-2</v>
      </c>
      <c r="V113" s="121">
        <v>39</v>
      </c>
      <c r="W113" s="121">
        <v>0</v>
      </c>
      <c r="X113" s="121">
        <v>0</v>
      </c>
      <c r="Y113" s="121">
        <v>2.4E-2</v>
      </c>
      <c r="Z113" s="121">
        <v>39</v>
      </c>
      <c r="AA113" s="118">
        <f t="shared" ref="AA113:AA119" si="62">C113+E113+G113</f>
        <v>2.4E-2</v>
      </c>
      <c r="AB113" s="118">
        <f t="shared" ref="AB113:AB119" si="63">D113+F113+H113</f>
        <v>39</v>
      </c>
      <c r="AC113" s="3"/>
      <c r="AD113" s="3"/>
      <c r="AE113" s="1"/>
      <c r="AF113" s="1"/>
      <c r="AG113" s="119"/>
      <c r="AH113" s="119"/>
      <c r="AI113" s="119"/>
      <c r="AJ113" s="119"/>
      <c r="AK113" s="119"/>
      <c r="AL113" s="119"/>
      <c r="AM113" s="119"/>
      <c r="AN113" s="119"/>
      <c r="AO113" s="119"/>
      <c r="AP113" s="119"/>
      <c r="AQ113" s="119"/>
      <c r="AR113" s="119"/>
      <c r="AS113" s="119"/>
      <c r="AT113" s="119"/>
      <c r="AU113" s="119"/>
      <c r="AV113" s="119"/>
      <c r="AW113" s="119"/>
      <c r="AX113" s="119"/>
      <c r="AY113" s="119"/>
      <c r="AZ113" s="119"/>
      <c r="BA113" s="119"/>
      <c r="BB113" s="119"/>
      <c r="BC113" s="119"/>
      <c r="BD113" s="119"/>
      <c r="BE113" s="119"/>
      <c r="BF113" s="119"/>
      <c r="BG113" s="119"/>
      <c r="BH113" s="119"/>
      <c r="BI113" s="119"/>
      <c r="BJ113" s="119"/>
      <c r="BK113" s="119"/>
      <c r="BL113" s="119"/>
      <c r="BM113" s="119"/>
      <c r="BN113" s="119"/>
      <c r="BO113" s="119"/>
      <c r="BP113" s="119"/>
      <c r="BQ113" s="119"/>
    </row>
    <row r="114" spans="1:69" s="120" customFormat="1" x14ac:dyDescent="0.25">
      <c r="A114" s="90" t="s">
        <v>23</v>
      </c>
      <c r="B114" s="91" t="s">
        <v>179</v>
      </c>
      <c r="C114" s="117">
        <v>0.86024999999999996</v>
      </c>
      <c r="D114" s="117">
        <v>696.55690000000004</v>
      </c>
      <c r="E114" s="117">
        <v>0.65060000000000007</v>
      </c>
      <c r="F114" s="117">
        <v>632.27569999999992</v>
      </c>
      <c r="G114" s="116">
        <v>0.63697000000000004</v>
      </c>
      <c r="H114" s="116">
        <v>695.77620000000002</v>
      </c>
      <c r="I114" s="117">
        <v>1.3609999999999999E-2</v>
      </c>
      <c r="J114" s="117">
        <v>15.0023</v>
      </c>
      <c r="K114" s="116">
        <v>0</v>
      </c>
      <c r="L114" s="116">
        <v>0</v>
      </c>
      <c r="M114" s="116">
        <v>0</v>
      </c>
      <c r="N114" s="116">
        <v>0</v>
      </c>
      <c r="O114" s="116">
        <v>0</v>
      </c>
      <c r="P114" s="116">
        <v>0</v>
      </c>
      <c r="Q114" s="116">
        <v>0</v>
      </c>
      <c r="R114" s="116">
        <v>0</v>
      </c>
      <c r="S114" s="116">
        <v>0.11368</v>
      </c>
      <c r="T114" s="116">
        <v>199.99719999999999</v>
      </c>
      <c r="U114" s="116">
        <v>0.22736000000000001</v>
      </c>
      <c r="V114" s="116">
        <v>399.99439999999998</v>
      </c>
      <c r="W114" s="116">
        <v>1.2220599999999999</v>
      </c>
      <c r="X114" s="116">
        <v>2449.9148999999998</v>
      </c>
      <c r="Y114" s="116">
        <v>2.0303400000000003</v>
      </c>
      <c r="Z114" s="116">
        <v>3793.5162</v>
      </c>
      <c r="AA114" s="118">
        <f t="shared" si="62"/>
        <v>2.1478200000000003</v>
      </c>
      <c r="AB114" s="118">
        <f t="shared" si="63"/>
        <v>2024.6088</v>
      </c>
      <c r="AC114" s="3"/>
      <c r="AD114" s="3"/>
      <c r="AE114" s="1"/>
      <c r="AF114" s="1"/>
      <c r="AG114" s="119"/>
      <c r="AH114" s="119"/>
      <c r="AI114" s="119"/>
      <c r="AJ114" s="119"/>
      <c r="AK114" s="119"/>
      <c r="AL114" s="119"/>
      <c r="AM114" s="119"/>
      <c r="AN114" s="119"/>
      <c r="AO114" s="119"/>
      <c r="AP114" s="119"/>
      <c r="AQ114" s="119"/>
      <c r="AR114" s="119"/>
      <c r="AS114" s="119"/>
      <c r="AT114" s="119"/>
      <c r="AU114" s="119"/>
      <c r="AV114" s="119"/>
      <c r="AW114" s="119"/>
      <c r="AX114" s="119"/>
      <c r="AY114" s="119"/>
      <c r="AZ114" s="119"/>
      <c r="BA114" s="119"/>
      <c r="BB114" s="119"/>
      <c r="BC114" s="119"/>
      <c r="BD114" s="119"/>
      <c r="BE114" s="119"/>
      <c r="BF114" s="119"/>
      <c r="BG114" s="119"/>
      <c r="BH114" s="119"/>
      <c r="BI114" s="119"/>
      <c r="BJ114" s="119"/>
      <c r="BK114" s="119"/>
      <c r="BL114" s="119"/>
      <c r="BM114" s="119"/>
      <c r="BN114" s="119"/>
      <c r="BO114" s="119"/>
      <c r="BP114" s="119"/>
      <c r="BQ114" s="119"/>
    </row>
    <row r="115" spans="1:69" s="120" customFormat="1" x14ac:dyDescent="0.25">
      <c r="A115" s="142" t="s">
        <v>176</v>
      </c>
      <c r="B115" s="91" t="s">
        <v>180</v>
      </c>
      <c r="C115" s="116">
        <v>40.875529999999991</v>
      </c>
      <c r="D115" s="116">
        <v>37985.469500000021</v>
      </c>
      <c r="E115" s="116">
        <v>27.404060000000001</v>
      </c>
      <c r="F115" s="116">
        <v>22018.437299999998</v>
      </c>
      <c r="G115" s="116">
        <v>6.9357899999999999</v>
      </c>
      <c r="H115" s="116">
        <v>7198.5549000000001</v>
      </c>
      <c r="I115" s="117">
        <v>12.014399999999998</v>
      </c>
      <c r="J115" s="117">
        <v>6130.7582999999995</v>
      </c>
      <c r="K115" s="116">
        <v>6.6633000000000004</v>
      </c>
      <c r="L115" s="116">
        <v>4508.2874000000002</v>
      </c>
      <c r="M115" s="116">
        <v>124.55633000000002</v>
      </c>
      <c r="N115" s="116">
        <v>55024.13400000002</v>
      </c>
      <c r="O115" s="116">
        <v>306.7659900000001</v>
      </c>
      <c r="P115" s="116">
        <v>128963.4613</v>
      </c>
      <c r="Q115" s="116">
        <v>683.63579999999979</v>
      </c>
      <c r="R115" s="116">
        <v>417610.88299999997</v>
      </c>
      <c r="S115" s="116">
        <v>618.98461099999986</v>
      </c>
      <c r="T115" s="116">
        <v>573585.03199999989</v>
      </c>
      <c r="U115" s="116">
        <v>95.509590000000017</v>
      </c>
      <c r="V115" s="116">
        <v>100119.99490000005</v>
      </c>
      <c r="W115" s="116">
        <v>59.309379999999983</v>
      </c>
      <c r="X115" s="116">
        <v>63444.103799999997</v>
      </c>
      <c r="Y115" s="116">
        <v>36.138540000000006</v>
      </c>
      <c r="Z115" s="116">
        <v>37946.527400000014</v>
      </c>
      <c r="AA115" s="118">
        <f t="shared" si="62"/>
        <v>75.215379999999982</v>
      </c>
      <c r="AB115" s="118">
        <f t="shared" si="63"/>
        <v>67202.461700000014</v>
      </c>
      <c r="AC115" s="3"/>
      <c r="AD115" s="3"/>
      <c r="AE115" s="1"/>
      <c r="AF115" s="1"/>
      <c r="AG115" s="119"/>
      <c r="AH115" s="119"/>
      <c r="AI115" s="119"/>
      <c r="AJ115" s="119"/>
      <c r="AK115" s="119"/>
      <c r="AL115" s="119"/>
      <c r="AM115" s="119"/>
      <c r="AN115" s="119"/>
      <c r="AO115" s="119"/>
      <c r="AP115" s="119"/>
      <c r="AQ115" s="119"/>
      <c r="AR115" s="119"/>
      <c r="AS115" s="119"/>
      <c r="AT115" s="119"/>
      <c r="AU115" s="119"/>
      <c r="AV115" s="119"/>
      <c r="AW115" s="119"/>
      <c r="AX115" s="119"/>
      <c r="AY115" s="119"/>
      <c r="AZ115" s="119"/>
      <c r="BA115" s="119"/>
      <c r="BB115" s="119"/>
      <c r="BC115" s="119"/>
      <c r="BD115" s="119"/>
      <c r="BE115" s="119"/>
      <c r="BF115" s="119"/>
      <c r="BG115" s="119"/>
      <c r="BH115" s="119"/>
      <c r="BI115" s="119"/>
      <c r="BJ115" s="119"/>
      <c r="BK115" s="119"/>
      <c r="BL115" s="119"/>
      <c r="BM115" s="119"/>
      <c r="BN115" s="119"/>
      <c r="BO115" s="119"/>
      <c r="BP115" s="119"/>
      <c r="BQ115" s="119"/>
    </row>
    <row r="116" spans="1:69" s="120" customFormat="1" x14ac:dyDescent="0.25">
      <c r="A116" s="90" t="s">
        <v>21</v>
      </c>
      <c r="B116" s="91" t="s">
        <v>181</v>
      </c>
      <c r="C116" s="116">
        <v>11.560740000000001</v>
      </c>
      <c r="D116" s="116">
        <v>5544.3192999999992</v>
      </c>
      <c r="E116" s="116">
        <v>12.884279999999995</v>
      </c>
      <c r="F116" s="116">
        <v>7600.6887000000006</v>
      </c>
      <c r="G116" s="116">
        <v>18.818470000000005</v>
      </c>
      <c r="H116" s="116">
        <v>15009.119199999996</v>
      </c>
      <c r="I116" s="117">
        <v>22.756599999999999</v>
      </c>
      <c r="J116" s="117">
        <v>13771.2274</v>
      </c>
      <c r="K116" s="116">
        <v>19.233349999999994</v>
      </c>
      <c r="L116" s="116">
        <v>9484.4635000000053</v>
      </c>
      <c r="M116" s="116">
        <v>18.135960000000001</v>
      </c>
      <c r="N116" s="116">
        <v>10762.555700000001</v>
      </c>
      <c r="O116" s="116">
        <v>16.855009999999996</v>
      </c>
      <c r="P116" s="116">
        <v>17600.917599999997</v>
      </c>
      <c r="Q116" s="116">
        <v>17.920529999999992</v>
      </c>
      <c r="R116" s="116">
        <v>20620.866099999999</v>
      </c>
      <c r="S116" s="116">
        <v>14.784159999999996</v>
      </c>
      <c r="T116" s="116">
        <v>19049.507999999987</v>
      </c>
      <c r="U116" s="116">
        <v>10.886180000000003</v>
      </c>
      <c r="V116" s="116">
        <v>10030.8748</v>
      </c>
      <c r="W116" s="116">
        <v>10.00578</v>
      </c>
      <c r="X116" s="116">
        <v>5966.5037000000011</v>
      </c>
      <c r="Y116" s="116">
        <v>7.5496799999999977</v>
      </c>
      <c r="Z116" s="116">
        <v>4499.1779999999981</v>
      </c>
      <c r="AA116" s="118">
        <f t="shared" si="62"/>
        <v>43.263490000000004</v>
      </c>
      <c r="AB116" s="118">
        <f t="shared" si="63"/>
        <v>28154.127199999995</v>
      </c>
      <c r="AC116" s="1"/>
      <c r="AD116" s="1"/>
      <c r="AE116" s="1"/>
      <c r="AF116" s="1"/>
      <c r="AG116" s="119"/>
      <c r="AH116" s="119"/>
      <c r="AI116" s="119"/>
      <c r="AJ116" s="119"/>
      <c r="AK116" s="119"/>
      <c r="AL116" s="119"/>
      <c r="AM116" s="119"/>
      <c r="AN116" s="119"/>
      <c r="AO116" s="119"/>
      <c r="AP116" s="119"/>
      <c r="AQ116" s="119"/>
      <c r="AR116" s="119"/>
      <c r="AS116" s="119"/>
      <c r="AT116" s="119"/>
      <c r="AU116" s="119"/>
      <c r="AV116" s="119"/>
      <c r="AW116" s="119"/>
      <c r="AX116" s="119"/>
      <c r="AY116" s="119"/>
      <c r="AZ116" s="119"/>
      <c r="BA116" s="119"/>
      <c r="BB116" s="119"/>
      <c r="BC116" s="119"/>
      <c r="BD116" s="119"/>
      <c r="BE116" s="119"/>
      <c r="BF116" s="119"/>
      <c r="BG116" s="119"/>
      <c r="BH116" s="119"/>
      <c r="BI116" s="119"/>
      <c r="BJ116" s="119"/>
      <c r="BK116" s="119"/>
      <c r="BL116" s="119"/>
      <c r="BM116" s="119"/>
      <c r="BN116" s="119"/>
      <c r="BO116" s="119"/>
      <c r="BP116" s="119"/>
      <c r="BQ116" s="119"/>
    </row>
    <row r="117" spans="1:69" s="120" customFormat="1" x14ac:dyDescent="0.25">
      <c r="A117" s="90" t="s">
        <v>31</v>
      </c>
      <c r="B117" s="149" t="s">
        <v>182</v>
      </c>
      <c r="C117" s="116">
        <v>0.63666999999999996</v>
      </c>
      <c r="D117" s="116">
        <v>514.36979999999994</v>
      </c>
      <c r="E117" s="116">
        <v>0.4612</v>
      </c>
      <c r="F117" s="116">
        <v>411.5643</v>
      </c>
      <c r="G117" s="116">
        <v>45.546099999999996</v>
      </c>
      <c r="H117" s="116">
        <v>71780.557499999995</v>
      </c>
      <c r="I117" s="117">
        <v>0.19913999999999998</v>
      </c>
      <c r="J117" s="117">
        <v>67.419899999999998</v>
      </c>
      <c r="K117" s="116">
        <v>0.29026999999999997</v>
      </c>
      <c r="L117" s="116">
        <v>103.8279</v>
      </c>
      <c r="M117" s="116">
        <v>0.11154</v>
      </c>
      <c r="N117" s="116">
        <v>42.975000000000001</v>
      </c>
      <c r="O117" s="116">
        <v>2.7199999999999998E-2</v>
      </c>
      <c r="P117" s="116">
        <v>4.08</v>
      </c>
      <c r="Q117" s="116">
        <v>6.3600000000000004E-2</v>
      </c>
      <c r="R117" s="116">
        <v>25.492000000000001</v>
      </c>
      <c r="S117" s="116">
        <v>1.3599999999999999E-2</v>
      </c>
      <c r="T117" s="116">
        <v>3.944</v>
      </c>
      <c r="U117" s="116">
        <v>0.49839</v>
      </c>
      <c r="V117" s="116">
        <v>273.80529999999999</v>
      </c>
      <c r="W117" s="116">
        <v>0.47876000000000002</v>
      </c>
      <c r="X117" s="116">
        <v>210.09429999999998</v>
      </c>
      <c r="Y117" s="116">
        <v>0.27084000000000003</v>
      </c>
      <c r="Z117" s="116">
        <v>157.93379999999996</v>
      </c>
      <c r="AA117" s="118">
        <f t="shared" si="62"/>
        <v>46.643969999999996</v>
      </c>
      <c r="AB117" s="118">
        <f t="shared" si="63"/>
        <v>72706.491599999994</v>
      </c>
      <c r="AC117" s="6"/>
      <c r="AD117" s="6"/>
      <c r="AE117" s="6"/>
      <c r="AF117" s="6"/>
    </row>
    <row r="118" spans="1:69" s="120" customFormat="1" x14ac:dyDescent="0.25">
      <c r="A118" s="90" t="s">
        <v>32</v>
      </c>
      <c r="B118" s="91" t="s">
        <v>183</v>
      </c>
      <c r="C118" s="116">
        <v>0.63488999999999995</v>
      </c>
      <c r="D118" s="116">
        <v>137.8417</v>
      </c>
      <c r="E118" s="116">
        <v>0.84620000000000006</v>
      </c>
      <c r="F118" s="116">
        <v>176.93629999999999</v>
      </c>
      <c r="G118" s="116">
        <v>1.5504600000000002</v>
      </c>
      <c r="H118" s="116">
        <v>315.88500000000005</v>
      </c>
      <c r="I118" s="117">
        <v>3.6321800000000004</v>
      </c>
      <c r="J118" s="117">
        <v>800.40629999999987</v>
      </c>
      <c r="K118" s="116">
        <v>2.0385800000000001</v>
      </c>
      <c r="L118" s="116">
        <v>478.60599999999999</v>
      </c>
      <c r="M118" s="116">
        <v>0.50800000000000001</v>
      </c>
      <c r="N118" s="116">
        <v>104.96719999999999</v>
      </c>
      <c r="O118" s="116">
        <v>0</v>
      </c>
      <c r="P118" s="116">
        <v>0</v>
      </c>
      <c r="Q118" s="116">
        <v>0</v>
      </c>
      <c r="R118" s="116">
        <v>0</v>
      </c>
      <c r="S118" s="116">
        <v>0</v>
      </c>
      <c r="T118" s="116">
        <v>0</v>
      </c>
      <c r="U118" s="116">
        <v>0</v>
      </c>
      <c r="V118" s="116">
        <v>0</v>
      </c>
      <c r="W118" s="116">
        <v>4.0909999999999995E-2</v>
      </c>
      <c r="X118" s="116">
        <v>15.0017</v>
      </c>
      <c r="Y118" s="116">
        <v>0</v>
      </c>
      <c r="Z118" s="116">
        <v>0</v>
      </c>
      <c r="AA118" s="118">
        <f t="shared" si="62"/>
        <v>3.0315500000000002</v>
      </c>
      <c r="AB118" s="118">
        <f t="shared" si="63"/>
        <v>630.66300000000001</v>
      </c>
      <c r="AC118" s="3"/>
      <c r="AD118" s="3"/>
      <c r="AE118" s="1"/>
      <c r="AF118" s="1"/>
      <c r="AG118" s="119"/>
      <c r="AH118" s="119"/>
      <c r="AI118" s="119"/>
      <c r="AJ118" s="119"/>
      <c r="AK118" s="119"/>
      <c r="AL118" s="119"/>
      <c r="AM118" s="119"/>
      <c r="AN118" s="119"/>
      <c r="AO118" s="119"/>
      <c r="AP118" s="119"/>
      <c r="AQ118" s="119"/>
      <c r="AR118" s="119"/>
      <c r="AS118" s="119"/>
      <c r="AT118" s="119"/>
      <c r="AU118" s="119"/>
      <c r="AV118" s="119"/>
      <c r="AW118" s="119"/>
      <c r="AX118" s="119"/>
      <c r="AY118" s="119"/>
      <c r="AZ118" s="119"/>
      <c r="BA118" s="119"/>
      <c r="BB118" s="119"/>
      <c r="BC118" s="119"/>
      <c r="BD118" s="119"/>
      <c r="BE118" s="119"/>
      <c r="BF118" s="119"/>
      <c r="BG118" s="119"/>
      <c r="BH118" s="119"/>
      <c r="BI118" s="119"/>
      <c r="BJ118" s="119"/>
      <c r="BK118" s="119"/>
      <c r="BL118" s="119"/>
      <c r="BM118" s="119"/>
      <c r="BN118" s="119"/>
      <c r="BO118" s="119"/>
      <c r="BP118" s="119"/>
      <c r="BQ118" s="119"/>
    </row>
    <row r="119" spans="1:69" s="120" customFormat="1" x14ac:dyDescent="0.25">
      <c r="A119" s="90" t="s">
        <v>24</v>
      </c>
      <c r="B119" s="91" t="s">
        <v>184</v>
      </c>
      <c r="C119" s="116">
        <v>262.77553000000006</v>
      </c>
      <c r="D119" s="116">
        <v>191490.35160000008</v>
      </c>
      <c r="E119" s="116">
        <v>130.45643000000001</v>
      </c>
      <c r="F119" s="116">
        <v>114751.47330000003</v>
      </c>
      <c r="G119" s="116">
        <v>173.31914190000001</v>
      </c>
      <c r="H119" s="116">
        <v>135755.45370000001</v>
      </c>
      <c r="I119" s="117">
        <v>130.77626000000004</v>
      </c>
      <c r="J119" s="117">
        <v>94348.553000000014</v>
      </c>
      <c r="K119" s="116">
        <v>109.23838000000003</v>
      </c>
      <c r="L119" s="116">
        <v>67239.609399999987</v>
      </c>
      <c r="M119" s="116">
        <v>107.56212000000001</v>
      </c>
      <c r="N119" s="116">
        <v>69097.116599999994</v>
      </c>
      <c r="O119" s="116">
        <v>171.42731999999995</v>
      </c>
      <c r="P119" s="116">
        <v>106722.24569999998</v>
      </c>
      <c r="Q119" s="116">
        <v>196.63875999999996</v>
      </c>
      <c r="R119" s="116">
        <v>123976.89619999999</v>
      </c>
      <c r="S119" s="116">
        <v>310.08355999999998</v>
      </c>
      <c r="T119" s="116">
        <v>174580.0661</v>
      </c>
      <c r="U119" s="116">
        <v>309.38504000000006</v>
      </c>
      <c r="V119" s="116">
        <v>206798.4088</v>
      </c>
      <c r="W119" s="116">
        <v>70.083500000000015</v>
      </c>
      <c r="X119" s="116">
        <v>45125.907500000008</v>
      </c>
      <c r="Y119" s="116">
        <v>177.87423000000001</v>
      </c>
      <c r="Z119" s="116">
        <v>128072.1415</v>
      </c>
      <c r="AA119" s="118">
        <f t="shared" si="62"/>
        <v>566.55110190000005</v>
      </c>
      <c r="AB119" s="118">
        <f t="shared" si="63"/>
        <v>441997.27860000014</v>
      </c>
      <c r="AC119" s="3"/>
      <c r="AD119" s="3"/>
      <c r="AE119" s="1"/>
      <c r="AF119" s="1"/>
      <c r="AG119" s="119"/>
      <c r="AH119" s="119"/>
      <c r="AI119" s="119"/>
      <c r="AJ119" s="119"/>
      <c r="AK119" s="119"/>
      <c r="AL119" s="119"/>
      <c r="AM119" s="119"/>
      <c r="AN119" s="119"/>
      <c r="AO119" s="119"/>
      <c r="AP119" s="119"/>
      <c r="AQ119" s="119"/>
      <c r="AR119" s="119"/>
      <c r="AS119" s="119"/>
      <c r="AT119" s="119"/>
      <c r="AU119" s="119"/>
      <c r="AV119" s="119"/>
      <c r="AW119" s="119"/>
      <c r="AX119" s="119"/>
      <c r="AY119" s="119"/>
      <c r="AZ119" s="119"/>
      <c r="BA119" s="119"/>
      <c r="BB119" s="119"/>
      <c r="BC119" s="119"/>
      <c r="BD119" s="119"/>
      <c r="BE119" s="119"/>
      <c r="BF119" s="119"/>
      <c r="BG119" s="119"/>
      <c r="BH119" s="119"/>
      <c r="BI119" s="119"/>
      <c r="BJ119" s="119"/>
      <c r="BK119" s="119"/>
      <c r="BL119" s="119"/>
      <c r="BM119" s="119"/>
      <c r="BN119" s="119"/>
      <c r="BO119" s="119"/>
      <c r="BP119" s="119"/>
      <c r="BQ119" s="119"/>
    </row>
    <row r="120" spans="1:69" s="120" customFormat="1" x14ac:dyDescent="0.25">
      <c r="A120" s="90" t="s">
        <v>27</v>
      </c>
      <c r="B120" s="91" t="s">
        <v>185</v>
      </c>
      <c r="C120" s="117">
        <v>0</v>
      </c>
      <c r="D120" s="117">
        <v>0</v>
      </c>
      <c r="E120" s="117">
        <v>0</v>
      </c>
      <c r="F120" s="117">
        <v>0</v>
      </c>
      <c r="G120" s="117">
        <v>0</v>
      </c>
      <c r="H120" s="117">
        <v>0</v>
      </c>
      <c r="I120" s="117">
        <v>0</v>
      </c>
      <c r="J120" s="117">
        <v>0</v>
      </c>
      <c r="K120" s="117">
        <v>0</v>
      </c>
      <c r="L120" s="117">
        <v>0</v>
      </c>
      <c r="M120" s="117">
        <v>0</v>
      </c>
      <c r="N120" s="117">
        <v>0</v>
      </c>
      <c r="O120" s="117">
        <v>0</v>
      </c>
      <c r="P120" s="117">
        <v>0</v>
      </c>
      <c r="Q120" s="116">
        <v>0</v>
      </c>
      <c r="R120" s="116">
        <v>0</v>
      </c>
      <c r="S120" s="116">
        <v>1.086E-2</v>
      </c>
      <c r="T120" s="116">
        <v>299.99990000000003</v>
      </c>
      <c r="U120" s="116">
        <v>3.2579999999999998E-2</v>
      </c>
      <c r="V120" s="116">
        <v>257.99779999999998</v>
      </c>
      <c r="W120" s="116">
        <v>6.5159999999999996E-2</v>
      </c>
      <c r="X120" s="116">
        <v>177.99760000000001</v>
      </c>
      <c r="Y120" s="116">
        <v>0.13031999999999999</v>
      </c>
      <c r="Z120" s="116">
        <v>177.99109999999999</v>
      </c>
      <c r="AA120" s="118">
        <f t="shared" ref="AA120" si="64">C120+E120+G120</f>
        <v>0</v>
      </c>
      <c r="AB120" s="118">
        <f t="shared" ref="AB120" si="65">D120+F120+H120</f>
        <v>0</v>
      </c>
      <c r="AC120" s="1"/>
      <c r="AD120" s="1"/>
      <c r="AE120" s="1"/>
      <c r="AF120" s="1"/>
      <c r="AG120" s="119"/>
      <c r="AH120" s="119"/>
      <c r="AI120" s="119"/>
      <c r="AJ120" s="119"/>
      <c r="AK120" s="119"/>
      <c r="AL120" s="119"/>
      <c r="AM120" s="119"/>
      <c r="AN120" s="119"/>
      <c r="AO120" s="119"/>
      <c r="AP120" s="119"/>
      <c r="AQ120" s="119"/>
      <c r="AR120" s="119"/>
      <c r="AS120" s="119"/>
      <c r="AT120" s="119"/>
      <c r="AU120" s="119"/>
      <c r="AV120" s="119"/>
      <c r="AW120" s="119"/>
      <c r="AX120" s="119"/>
      <c r="AY120" s="119"/>
      <c r="AZ120" s="119"/>
      <c r="BA120" s="119"/>
      <c r="BB120" s="119"/>
      <c r="BC120" s="119"/>
      <c r="BD120" s="119"/>
      <c r="BE120" s="119"/>
      <c r="BF120" s="119"/>
      <c r="BG120" s="119"/>
      <c r="BH120" s="119"/>
      <c r="BI120" s="119"/>
      <c r="BJ120" s="119"/>
      <c r="BK120" s="119"/>
      <c r="BL120" s="119"/>
      <c r="BM120" s="119"/>
      <c r="BN120" s="119"/>
      <c r="BO120" s="119"/>
      <c r="BP120" s="119"/>
      <c r="BQ120" s="119"/>
    </row>
    <row r="121" spans="1:69" s="120" customFormat="1" x14ac:dyDescent="0.25">
      <c r="A121" s="90" t="s">
        <v>30</v>
      </c>
      <c r="B121" s="91" t="s">
        <v>186</v>
      </c>
      <c r="C121" s="116">
        <v>3.1312999999999995</v>
      </c>
      <c r="D121" s="116">
        <v>2203.5776000000001</v>
      </c>
      <c r="E121" s="116">
        <v>6.3848000000000003</v>
      </c>
      <c r="F121" s="116">
        <v>9304.3041000000012</v>
      </c>
      <c r="G121" s="116">
        <v>13.505989999999999</v>
      </c>
      <c r="H121" s="116">
        <v>24083.436699999998</v>
      </c>
      <c r="I121" s="117">
        <v>1.14313</v>
      </c>
      <c r="J121" s="117">
        <v>1510.0298</v>
      </c>
      <c r="K121" s="116">
        <v>2.4319100000000002</v>
      </c>
      <c r="L121" s="116">
        <v>1900.4036999999996</v>
      </c>
      <c r="M121" s="116">
        <v>3.5102899999999995</v>
      </c>
      <c r="N121" s="116">
        <v>3270.9534000000003</v>
      </c>
      <c r="O121" s="116">
        <v>1.6237400000000002</v>
      </c>
      <c r="P121" s="116">
        <v>1025.0268000000001</v>
      </c>
      <c r="Q121" s="116">
        <v>2.2759</v>
      </c>
      <c r="R121" s="116">
        <v>2481.7679999999996</v>
      </c>
      <c r="S121" s="116">
        <v>2.3739599999999998</v>
      </c>
      <c r="T121" s="116">
        <v>3955.2867000000001</v>
      </c>
      <c r="U121" s="116">
        <v>2.7438499999999997</v>
      </c>
      <c r="V121" s="116">
        <v>4819.0510999999997</v>
      </c>
      <c r="W121" s="116">
        <v>2.1278899999999998</v>
      </c>
      <c r="X121" s="116">
        <v>3520.8403000000003</v>
      </c>
      <c r="Y121" s="116">
        <v>1.3539400000000001</v>
      </c>
      <c r="Z121" s="116">
        <v>1882</v>
      </c>
      <c r="AA121" s="118">
        <f t="shared" ref="AA121:AA126" si="66">C121+E121+G121</f>
        <v>23.022089999999999</v>
      </c>
      <c r="AB121" s="118">
        <f t="shared" ref="AB121:AB126" si="67">D121+F121+H121</f>
        <v>35591.318400000004</v>
      </c>
      <c r="AC121" s="1"/>
      <c r="AD121" s="1"/>
      <c r="AE121" s="1"/>
      <c r="AF121" s="1"/>
      <c r="AG121" s="119"/>
      <c r="AH121" s="119"/>
      <c r="AI121" s="119"/>
      <c r="AJ121" s="119"/>
      <c r="AK121" s="119"/>
      <c r="AL121" s="119"/>
      <c r="AM121" s="119"/>
      <c r="AN121" s="119"/>
      <c r="AO121" s="119"/>
      <c r="AP121" s="119"/>
      <c r="AQ121" s="119"/>
      <c r="AR121" s="119"/>
      <c r="AS121" s="119"/>
      <c r="AT121" s="119"/>
      <c r="AU121" s="119"/>
      <c r="AV121" s="119"/>
      <c r="AW121" s="119"/>
      <c r="AX121" s="119"/>
      <c r="AY121" s="119"/>
      <c r="AZ121" s="119"/>
      <c r="BA121" s="119"/>
      <c r="BB121" s="119"/>
      <c r="BC121" s="119"/>
      <c r="BD121" s="119"/>
      <c r="BE121" s="119"/>
      <c r="BF121" s="119"/>
      <c r="BG121" s="119"/>
      <c r="BH121" s="119"/>
      <c r="BI121" s="119"/>
      <c r="BJ121" s="119"/>
      <c r="BK121" s="119"/>
      <c r="BL121" s="119"/>
      <c r="BM121" s="119"/>
      <c r="BN121" s="119"/>
      <c r="BO121" s="119"/>
      <c r="BP121" s="119"/>
      <c r="BQ121" s="119"/>
    </row>
    <row r="122" spans="1:69" s="120" customFormat="1" x14ac:dyDescent="0.25">
      <c r="A122" s="90" t="s">
        <v>29</v>
      </c>
      <c r="B122" s="91" t="s">
        <v>187</v>
      </c>
      <c r="C122" s="116">
        <v>12.402130000000003</v>
      </c>
      <c r="D122" s="116">
        <v>20810.1499</v>
      </c>
      <c r="E122" s="116">
        <v>12.214419999999999</v>
      </c>
      <c r="F122" s="116">
        <v>20775.487499999996</v>
      </c>
      <c r="G122" s="116">
        <v>18.311780000000006</v>
      </c>
      <c r="H122" s="116">
        <v>32615.905500000001</v>
      </c>
      <c r="I122" s="117">
        <v>13.68474</v>
      </c>
      <c r="J122" s="117">
        <v>32161.285199999998</v>
      </c>
      <c r="K122" s="116">
        <v>11.732689999999998</v>
      </c>
      <c r="L122" s="116">
        <v>20519.991300000002</v>
      </c>
      <c r="M122" s="116">
        <v>10.622019999999999</v>
      </c>
      <c r="N122" s="116">
        <v>19019.378000000001</v>
      </c>
      <c r="O122" s="116">
        <v>10.130229999999999</v>
      </c>
      <c r="P122" s="116">
        <v>18754.601300000002</v>
      </c>
      <c r="Q122" s="116">
        <v>9.7813999999999997</v>
      </c>
      <c r="R122" s="116">
        <v>16887.313300000002</v>
      </c>
      <c r="S122" s="116">
        <v>12.5977</v>
      </c>
      <c r="T122" s="116">
        <v>21198.0998</v>
      </c>
      <c r="U122" s="116">
        <v>13.901749999999998</v>
      </c>
      <c r="V122" s="116">
        <v>23339.508599999997</v>
      </c>
      <c r="W122" s="116">
        <v>17.438000000000002</v>
      </c>
      <c r="X122" s="116">
        <v>27741.084700000003</v>
      </c>
      <c r="Y122" s="116">
        <v>12.11581</v>
      </c>
      <c r="Z122" s="116">
        <v>21540.956200000001</v>
      </c>
      <c r="AA122" s="118">
        <f t="shared" si="66"/>
        <v>42.92833000000001</v>
      </c>
      <c r="AB122" s="118">
        <f t="shared" si="67"/>
        <v>74201.5429</v>
      </c>
      <c r="AC122" s="3"/>
      <c r="AD122" s="3"/>
      <c r="AE122" s="1"/>
      <c r="AF122" s="1"/>
      <c r="AG122" s="119"/>
      <c r="AH122" s="119"/>
      <c r="AI122" s="119"/>
      <c r="AJ122" s="119"/>
      <c r="AK122" s="119"/>
      <c r="AL122" s="119"/>
      <c r="AM122" s="119"/>
      <c r="AN122" s="119"/>
      <c r="AO122" s="119"/>
      <c r="AP122" s="119"/>
      <c r="AQ122" s="119"/>
      <c r="AR122" s="119"/>
      <c r="AS122" s="119"/>
      <c r="AT122" s="119"/>
      <c r="AU122" s="119"/>
      <c r="AV122" s="119"/>
      <c r="AW122" s="119"/>
      <c r="AX122" s="119"/>
      <c r="AY122" s="119"/>
      <c r="AZ122" s="119"/>
      <c r="BA122" s="119"/>
      <c r="BB122" s="119"/>
      <c r="BC122" s="119"/>
      <c r="BD122" s="119"/>
      <c r="BE122" s="119"/>
      <c r="BF122" s="119"/>
      <c r="BG122" s="119"/>
      <c r="BH122" s="119"/>
      <c r="BI122" s="119"/>
      <c r="BJ122" s="119"/>
      <c r="BK122" s="119"/>
      <c r="BL122" s="119"/>
      <c r="BM122" s="119"/>
      <c r="BN122" s="119"/>
      <c r="BO122" s="119"/>
      <c r="BP122" s="119"/>
      <c r="BQ122" s="119"/>
    </row>
    <row r="123" spans="1:69" s="120" customFormat="1" x14ac:dyDescent="0.25">
      <c r="A123" s="90" t="s">
        <v>29</v>
      </c>
      <c r="B123" s="91" t="s">
        <v>188</v>
      </c>
      <c r="C123" s="116">
        <v>0</v>
      </c>
      <c r="D123" s="116">
        <v>0</v>
      </c>
      <c r="E123" s="116">
        <v>0</v>
      </c>
      <c r="F123" s="116">
        <v>0</v>
      </c>
      <c r="G123" s="116">
        <v>0</v>
      </c>
      <c r="H123" s="116">
        <v>0</v>
      </c>
      <c r="I123" s="116">
        <v>0</v>
      </c>
      <c r="J123" s="116">
        <v>0</v>
      </c>
      <c r="K123" s="116">
        <v>0.04</v>
      </c>
      <c r="L123" s="116">
        <v>12</v>
      </c>
      <c r="M123" s="116">
        <v>0</v>
      </c>
      <c r="N123" s="116">
        <v>0</v>
      </c>
      <c r="O123" s="116">
        <v>0</v>
      </c>
      <c r="P123" s="116">
        <v>0</v>
      </c>
      <c r="Q123" s="116">
        <v>0.28999999999999998</v>
      </c>
      <c r="R123" s="116">
        <v>841</v>
      </c>
      <c r="S123" s="116">
        <v>0</v>
      </c>
      <c r="T123" s="116">
        <v>0</v>
      </c>
      <c r="U123" s="116">
        <v>0</v>
      </c>
      <c r="V123" s="116">
        <v>0</v>
      </c>
      <c r="W123" s="116">
        <v>0</v>
      </c>
      <c r="X123" s="116">
        <v>0</v>
      </c>
      <c r="Y123" s="116">
        <v>0</v>
      </c>
      <c r="Z123" s="116">
        <v>0</v>
      </c>
      <c r="AA123" s="118">
        <f t="shared" si="66"/>
        <v>0</v>
      </c>
      <c r="AB123" s="118">
        <f t="shared" si="67"/>
        <v>0</v>
      </c>
      <c r="AC123" s="1"/>
      <c r="AD123" s="1"/>
      <c r="AE123" s="1"/>
      <c r="AF123" s="1"/>
      <c r="AG123" s="119"/>
      <c r="AH123" s="119"/>
      <c r="AI123" s="119"/>
      <c r="AJ123" s="119"/>
      <c r="AK123" s="119"/>
      <c r="AL123" s="119"/>
      <c r="AM123" s="119"/>
      <c r="AN123" s="119"/>
      <c r="AO123" s="119"/>
      <c r="AP123" s="119"/>
      <c r="AQ123" s="119"/>
      <c r="AR123" s="119"/>
      <c r="AS123" s="119"/>
      <c r="AT123" s="119"/>
      <c r="AU123" s="119"/>
      <c r="AV123" s="119"/>
      <c r="AW123" s="119"/>
      <c r="AX123" s="119"/>
      <c r="AY123" s="119"/>
      <c r="AZ123" s="119"/>
      <c r="BA123" s="119"/>
      <c r="BB123" s="119"/>
      <c r="BC123" s="119"/>
      <c r="BD123" s="119"/>
      <c r="BE123" s="119"/>
      <c r="BF123" s="119"/>
      <c r="BG123" s="119"/>
      <c r="BH123" s="119"/>
      <c r="BI123" s="119"/>
      <c r="BJ123" s="119"/>
      <c r="BK123" s="119"/>
      <c r="BL123" s="119"/>
      <c r="BM123" s="119"/>
      <c r="BN123" s="119"/>
      <c r="BO123" s="119"/>
      <c r="BP123" s="119"/>
      <c r="BQ123" s="119"/>
    </row>
    <row r="124" spans="1:69" s="120" customFormat="1" x14ac:dyDescent="0.25">
      <c r="A124" s="90" t="s">
        <v>28</v>
      </c>
      <c r="B124" s="91" t="s">
        <v>189</v>
      </c>
      <c r="C124" s="117">
        <v>4.5967999999999991</v>
      </c>
      <c r="D124" s="117">
        <v>5376.8909999999996</v>
      </c>
      <c r="E124" s="117">
        <v>7.5316799999999997</v>
      </c>
      <c r="F124" s="117">
        <v>10204.540300000001</v>
      </c>
      <c r="G124" s="117">
        <v>8.2645</v>
      </c>
      <c r="H124" s="117">
        <v>13125.405100000002</v>
      </c>
      <c r="I124" s="117">
        <v>15.561279999999998</v>
      </c>
      <c r="J124" s="117">
        <v>4834.3362999999999</v>
      </c>
      <c r="K124" s="117">
        <v>14.404940000000002</v>
      </c>
      <c r="L124" s="150">
        <v>7968.8145000000013</v>
      </c>
      <c r="M124" s="116">
        <v>15.967830000000003</v>
      </c>
      <c r="N124" s="116">
        <v>8302.6201000000019</v>
      </c>
      <c r="O124" s="116">
        <v>5.143390000000001</v>
      </c>
      <c r="P124" s="116">
        <v>2908.2341000000001</v>
      </c>
      <c r="Q124" s="116">
        <v>0.44079000000000002</v>
      </c>
      <c r="R124" s="116">
        <v>149.8862</v>
      </c>
      <c r="S124" s="116">
        <v>0.10818</v>
      </c>
      <c r="T124" s="116">
        <v>56.998800000000003</v>
      </c>
      <c r="U124" s="116">
        <v>0.25954999999999995</v>
      </c>
      <c r="V124" s="116">
        <v>412.50299999999999</v>
      </c>
      <c r="W124" s="116">
        <v>5.1445600000000011</v>
      </c>
      <c r="X124" s="116">
        <v>3924.6995999999999</v>
      </c>
      <c r="Y124" s="116">
        <v>8.6885100000000008</v>
      </c>
      <c r="Z124" s="116">
        <v>14178.5412</v>
      </c>
      <c r="AA124" s="118">
        <f t="shared" si="66"/>
        <v>20.392980000000001</v>
      </c>
      <c r="AB124" s="118">
        <f t="shared" si="67"/>
        <v>28706.8364</v>
      </c>
      <c r="AC124" s="3"/>
      <c r="AD124" s="3"/>
      <c r="AE124" s="1"/>
      <c r="AF124" s="1"/>
      <c r="AG124" s="119"/>
      <c r="AH124" s="119"/>
      <c r="AI124" s="119"/>
      <c r="AJ124" s="119"/>
      <c r="AK124" s="119"/>
      <c r="AL124" s="119"/>
      <c r="AM124" s="119"/>
      <c r="AN124" s="119"/>
      <c r="AO124" s="119"/>
      <c r="AP124" s="119"/>
      <c r="AQ124" s="119"/>
      <c r="AR124" s="119"/>
      <c r="AS124" s="119"/>
      <c r="AT124" s="119"/>
      <c r="AU124" s="119"/>
      <c r="AV124" s="119"/>
      <c r="AW124" s="119"/>
      <c r="AX124" s="119"/>
      <c r="AY124" s="119"/>
      <c r="AZ124" s="119"/>
      <c r="BA124" s="119"/>
      <c r="BB124" s="119"/>
      <c r="BC124" s="119"/>
      <c r="BD124" s="119"/>
      <c r="BE124" s="119"/>
      <c r="BF124" s="119"/>
      <c r="BG124" s="119"/>
      <c r="BH124" s="119"/>
      <c r="BI124" s="119"/>
      <c r="BJ124" s="119"/>
      <c r="BK124" s="119"/>
      <c r="BL124" s="119"/>
      <c r="BM124" s="119"/>
      <c r="BN124" s="119"/>
      <c r="BO124" s="119"/>
      <c r="BP124" s="119"/>
      <c r="BQ124" s="119"/>
    </row>
    <row r="125" spans="1:69" s="120" customFormat="1" x14ac:dyDescent="0.25">
      <c r="A125" s="90" t="s">
        <v>190</v>
      </c>
      <c r="B125" s="151" t="s">
        <v>191</v>
      </c>
      <c r="C125" s="116">
        <v>0.19547999999999999</v>
      </c>
      <c r="D125" s="116">
        <v>329.9898</v>
      </c>
      <c r="E125" s="116">
        <v>0</v>
      </c>
      <c r="F125" s="116">
        <v>0</v>
      </c>
      <c r="G125" s="116">
        <v>0.91222000000000003</v>
      </c>
      <c r="H125" s="116">
        <v>1539.9186</v>
      </c>
      <c r="I125" s="116">
        <v>2.3855200000000001</v>
      </c>
      <c r="J125" s="116">
        <v>12209.991600000001</v>
      </c>
      <c r="K125" s="116">
        <v>0.95023000000000002</v>
      </c>
      <c r="L125" s="116">
        <v>1805.9121</v>
      </c>
      <c r="M125" s="116">
        <v>6.5159999999999996E-2</v>
      </c>
      <c r="N125" s="116">
        <v>209.99760000000001</v>
      </c>
      <c r="O125" s="116">
        <v>6.5159999999999996E-2</v>
      </c>
      <c r="P125" s="116">
        <v>131.99459999999999</v>
      </c>
      <c r="Q125" s="116">
        <v>0</v>
      </c>
      <c r="R125" s="116">
        <v>0</v>
      </c>
      <c r="S125" s="116">
        <v>6.5159999999999996E-2</v>
      </c>
      <c r="T125" s="116">
        <v>451.99540000000002</v>
      </c>
      <c r="U125" s="116">
        <v>1.2380100000000001</v>
      </c>
      <c r="V125" s="116">
        <v>7123.9791000000005</v>
      </c>
      <c r="W125" s="116">
        <v>0.32579000000000002</v>
      </c>
      <c r="X125" s="116">
        <v>549.99869999999999</v>
      </c>
      <c r="Y125" s="116">
        <v>0</v>
      </c>
      <c r="Z125" s="116">
        <v>0</v>
      </c>
      <c r="AA125" s="118">
        <f t="shared" si="66"/>
        <v>1.1076999999999999</v>
      </c>
      <c r="AB125" s="118">
        <f t="shared" si="67"/>
        <v>1869.9084</v>
      </c>
      <c r="AC125" s="1"/>
      <c r="AD125" s="1"/>
      <c r="AE125" s="1"/>
      <c r="AF125" s="1"/>
      <c r="AG125" s="119"/>
      <c r="AH125" s="119"/>
      <c r="AI125" s="119"/>
      <c r="AJ125" s="119"/>
      <c r="AK125" s="119"/>
      <c r="AL125" s="119"/>
      <c r="AM125" s="119"/>
      <c r="AN125" s="119"/>
      <c r="AO125" s="119"/>
      <c r="AP125" s="119"/>
      <c r="AQ125" s="119"/>
      <c r="AR125" s="119"/>
      <c r="AS125" s="119"/>
      <c r="AT125" s="119"/>
      <c r="AU125" s="119"/>
      <c r="AV125" s="119"/>
      <c r="AW125" s="119"/>
      <c r="AX125" s="119"/>
      <c r="AY125" s="119"/>
      <c r="AZ125" s="119"/>
      <c r="BA125" s="119"/>
      <c r="BB125" s="119"/>
      <c r="BC125" s="119"/>
      <c r="BD125" s="119"/>
      <c r="BE125" s="119"/>
      <c r="BF125" s="119"/>
      <c r="BG125" s="119"/>
      <c r="BH125" s="119"/>
      <c r="BI125" s="119"/>
      <c r="BJ125" s="119"/>
      <c r="BK125" s="119"/>
      <c r="BL125" s="119"/>
      <c r="BM125" s="119"/>
      <c r="BN125" s="119"/>
      <c r="BO125" s="119"/>
      <c r="BP125" s="119"/>
      <c r="BQ125" s="119"/>
    </row>
    <row r="126" spans="1:69" s="120" customFormat="1" x14ac:dyDescent="0.25">
      <c r="A126" s="90">
        <v>603</v>
      </c>
      <c r="B126" s="152" t="s">
        <v>192</v>
      </c>
      <c r="C126" s="131">
        <v>0.36</v>
      </c>
      <c r="D126" s="131">
        <v>396</v>
      </c>
      <c r="E126" s="131">
        <v>0.13</v>
      </c>
      <c r="F126" s="131">
        <v>369.99299999999999</v>
      </c>
      <c r="G126" s="131">
        <v>0</v>
      </c>
      <c r="H126" s="131">
        <v>0</v>
      </c>
      <c r="I126" s="117">
        <v>0</v>
      </c>
      <c r="J126" s="117">
        <v>0</v>
      </c>
      <c r="K126" s="131">
        <v>0</v>
      </c>
      <c r="L126" s="131">
        <v>0</v>
      </c>
      <c r="M126" s="116">
        <v>0</v>
      </c>
      <c r="N126" s="116">
        <v>0</v>
      </c>
      <c r="O126" s="116">
        <v>0</v>
      </c>
      <c r="P126" s="116">
        <v>0</v>
      </c>
      <c r="Q126" s="116">
        <v>0</v>
      </c>
      <c r="R126" s="116">
        <v>0</v>
      </c>
      <c r="S126" s="116">
        <v>0</v>
      </c>
      <c r="T126" s="116">
        <v>0</v>
      </c>
      <c r="U126" s="116">
        <v>0</v>
      </c>
      <c r="V126" s="116">
        <v>0</v>
      </c>
      <c r="W126" s="116">
        <v>0.9</v>
      </c>
      <c r="X126" s="116">
        <v>990</v>
      </c>
      <c r="Y126" s="116">
        <v>15.179619999999998</v>
      </c>
      <c r="Z126" s="116">
        <v>16691.441599999998</v>
      </c>
      <c r="AA126" s="118">
        <f t="shared" si="66"/>
        <v>0.49</v>
      </c>
      <c r="AB126" s="118">
        <f t="shared" si="67"/>
        <v>765.99299999999994</v>
      </c>
      <c r="AC126" s="3"/>
      <c r="AD126" s="3"/>
      <c r="AE126" s="1"/>
      <c r="AF126" s="1"/>
      <c r="AG126" s="119"/>
      <c r="AH126" s="119"/>
      <c r="AI126" s="119"/>
      <c r="AJ126" s="119"/>
      <c r="AK126" s="119"/>
      <c r="AL126" s="119"/>
      <c r="AM126" s="119"/>
      <c r="AN126" s="119"/>
      <c r="AO126" s="119"/>
      <c r="AP126" s="119"/>
      <c r="AQ126" s="119"/>
      <c r="AR126" s="119"/>
      <c r="AS126" s="119"/>
      <c r="AT126" s="119"/>
      <c r="AU126" s="119"/>
      <c r="AV126" s="119"/>
      <c r="AW126" s="119"/>
      <c r="AX126" s="119"/>
      <c r="AY126" s="119"/>
      <c r="AZ126" s="119"/>
      <c r="BA126" s="119"/>
      <c r="BB126" s="119"/>
      <c r="BC126" s="119"/>
      <c r="BD126" s="119"/>
      <c r="BE126" s="119"/>
      <c r="BF126" s="119"/>
      <c r="BG126" s="119"/>
      <c r="BH126" s="119"/>
      <c r="BI126" s="119"/>
      <c r="BJ126" s="119"/>
      <c r="BK126" s="119"/>
      <c r="BL126" s="119"/>
      <c r="BM126" s="119"/>
      <c r="BN126" s="119"/>
      <c r="BO126" s="119"/>
      <c r="BP126" s="119"/>
      <c r="BQ126" s="119"/>
    </row>
    <row r="127" spans="1:69" s="119" customFormat="1" x14ac:dyDescent="0.25">
      <c r="A127" s="110"/>
      <c r="B127" s="153" t="s">
        <v>193</v>
      </c>
      <c r="C127" s="136"/>
      <c r="D127" s="136"/>
      <c r="E127" s="136"/>
      <c r="F127" s="136"/>
      <c r="G127" s="136"/>
      <c r="H127" s="136"/>
      <c r="I127" s="117"/>
      <c r="J127" s="117"/>
      <c r="K127" s="136"/>
      <c r="L127" s="136"/>
      <c r="M127" s="137"/>
      <c r="N127" s="137"/>
      <c r="O127" s="137"/>
      <c r="P127" s="137"/>
      <c r="Q127" s="137"/>
      <c r="R127" s="137"/>
      <c r="S127" s="137"/>
      <c r="T127" s="137"/>
      <c r="U127" s="137"/>
      <c r="V127" s="137"/>
      <c r="W127" s="137"/>
      <c r="X127" s="137"/>
      <c r="Y127" s="137"/>
      <c r="Z127" s="137"/>
      <c r="AA127" s="118"/>
      <c r="AB127" s="118"/>
      <c r="AC127" s="3"/>
      <c r="AD127" s="3"/>
      <c r="AE127" s="1"/>
      <c r="AF127" s="1"/>
    </row>
    <row r="128" spans="1:69" s="119" customFormat="1" x14ac:dyDescent="0.25">
      <c r="A128" s="154" t="s">
        <v>194</v>
      </c>
      <c r="B128" s="146" t="s">
        <v>195</v>
      </c>
      <c r="C128" s="116">
        <v>145.82570999999999</v>
      </c>
      <c r="D128" s="116">
        <v>934643.38370000001</v>
      </c>
      <c r="E128" s="116">
        <v>112.06660000000001</v>
      </c>
      <c r="F128" s="116">
        <v>664682.63140000007</v>
      </c>
      <c r="G128" s="116">
        <v>137.03603999999999</v>
      </c>
      <c r="H128" s="116">
        <v>764628.90820000006</v>
      </c>
      <c r="I128" s="117">
        <v>225.38554000000002</v>
      </c>
      <c r="J128" s="117">
        <v>1191899.0891000002</v>
      </c>
      <c r="K128" s="116">
        <v>261.37358999999998</v>
      </c>
      <c r="L128" s="116">
        <v>1310541.0949000001</v>
      </c>
      <c r="M128" s="116">
        <v>92.269570000000002</v>
      </c>
      <c r="N128" s="116">
        <v>498574.91319999995</v>
      </c>
      <c r="O128" s="116">
        <v>267.34311999999994</v>
      </c>
      <c r="P128" s="116">
        <v>1471014.5669</v>
      </c>
      <c r="Q128" s="116">
        <v>228.47958999999997</v>
      </c>
      <c r="R128" s="116">
        <v>1177144.5308000001</v>
      </c>
      <c r="S128" s="116">
        <v>231.62852000000001</v>
      </c>
      <c r="T128" s="116">
        <v>1326364.7353999999</v>
      </c>
      <c r="U128" s="116">
        <v>160.11584999999997</v>
      </c>
      <c r="V128" s="116">
        <v>849738.08369999996</v>
      </c>
      <c r="W128" s="116">
        <v>235.97203999999996</v>
      </c>
      <c r="X128" s="116">
        <v>1438469.3922999999</v>
      </c>
      <c r="Y128" s="116">
        <v>76.712459999999993</v>
      </c>
      <c r="Z128" s="116">
        <v>477517.83380000002</v>
      </c>
      <c r="AA128" s="118">
        <f t="shared" ref="AA128" si="68">C128+E128+G128</f>
        <v>394.92835000000002</v>
      </c>
      <c r="AB128" s="118">
        <f t="shared" ref="AB128" si="69">D128+F128+H128</f>
        <v>2363954.9232999999</v>
      </c>
      <c r="AC128" s="3"/>
      <c r="AD128" s="3"/>
      <c r="AE128" s="3"/>
      <c r="AF128" s="3"/>
    </row>
    <row r="129" spans="1:33" s="119" customFormat="1" x14ac:dyDescent="0.25">
      <c r="A129" s="155" t="s">
        <v>196</v>
      </c>
      <c r="B129" s="91" t="s">
        <v>197</v>
      </c>
      <c r="C129" s="116">
        <v>0</v>
      </c>
      <c r="D129" s="116">
        <v>0</v>
      </c>
      <c r="E129" s="116">
        <v>0</v>
      </c>
      <c r="F129" s="116">
        <v>0</v>
      </c>
      <c r="G129" s="116">
        <v>1.6609499999999999</v>
      </c>
      <c r="H129" s="116">
        <v>6486.8910999999998</v>
      </c>
      <c r="I129" s="117">
        <v>0.40044999999999997</v>
      </c>
      <c r="J129" s="117">
        <v>2241.7591000000002</v>
      </c>
      <c r="K129" s="117">
        <v>0</v>
      </c>
      <c r="L129" s="117">
        <v>0</v>
      </c>
      <c r="M129" s="121">
        <v>80.819999999999993</v>
      </c>
      <c r="N129" s="121">
        <v>99678.6</v>
      </c>
      <c r="O129" s="121">
        <v>0</v>
      </c>
      <c r="P129" s="121">
        <v>0</v>
      </c>
      <c r="Q129" s="121">
        <v>0</v>
      </c>
      <c r="R129" s="121">
        <v>0</v>
      </c>
      <c r="S129" s="121">
        <v>0</v>
      </c>
      <c r="T129" s="121">
        <v>0</v>
      </c>
      <c r="U129" s="121">
        <v>0</v>
      </c>
      <c r="V129" s="121">
        <v>0</v>
      </c>
      <c r="W129" s="121">
        <v>0</v>
      </c>
      <c r="X129" s="121">
        <v>0</v>
      </c>
      <c r="Y129" s="121">
        <v>27</v>
      </c>
      <c r="Z129" s="121">
        <v>22680</v>
      </c>
      <c r="AA129" s="118">
        <f t="shared" ref="AA129:AA132" si="70">C129+E129+G129</f>
        <v>1.6609499999999999</v>
      </c>
      <c r="AB129" s="118">
        <f t="shared" ref="AB129:AB132" si="71">D129+F129+H129</f>
        <v>6486.8910999999998</v>
      </c>
      <c r="AC129" s="1"/>
      <c r="AD129" s="1"/>
      <c r="AE129" s="1"/>
      <c r="AF129" s="1"/>
    </row>
    <row r="130" spans="1:33" s="119" customFormat="1" x14ac:dyDescent="0.25">
      <c r="A130" s="99" t="s">
        <v>198</v>
      </c>
      <c r="B130" s="91" t="s">
        <v>199</v>
      </c>
      <c r="C130" s="116">
        <v>0</v>
      </c>
      <c r="D130" s="116">
        <v>0</v>
      </c>
      <c r="E130" s="116">
        <v>0</v>
      </c>
      <c r="F130" s="116">
        <v>0</v>
      </c>
      <c r="G130" s="116">
        <v>2.1389200000000002</v>
      </c>
      <c r="H130" s="116">
        <v>4587.3428000000004</v>
      </c>
      <c r="I130" s="117">
        <v>27.465</v>
      </c>
      <c r="J130" s="117">
        <v>30123.071999999996</v>
      </c>
      <c r="K130" s="117">
        <v>0</v>
      </c>
      <c r="L130" s="117">
        <v>0</v>
      </c>
      <c r="M130" s="121">
        <v>0</v>
      </c>
      <c r="N130" s="121">
        <v>0</v>
      </c>
      <c r="O130" s="121">
        <v>0</v>
      </c>
      <c r="P130" s="121">
        <v>0</v>
      </c>
      <c r="Q130" s="121">
        <v>0</v>
      </c>
      <c r="R130" s="121">
        <v>0</v>
      </c>
      <c r="S130" s="121">
        <v>0</v>
      </c>
      <c r="T130" s="121">
        <v>0</v>
      </c>
      <c r="U130" s="121">
        <v>0</v>
      </c>
      <c r="V130" s="121">
        <v>0</v>
      </c>
      <c r="W130" s="121">
        <v>0</v>
      </c>
      <c r="X130" s="121">
        <v>0</v>
      </c>
      <c r="Y130" s="121">
        <v>0</v>
      </c>
      <c r="Z130" s="121">
        <v>0</v>
      </c>
      <c r="AA130" s="118">
        <f t="shared" si="70"/>
        <v>2.1389200000000002</v>
      </c>
      <c r="AB130" s="118">
        <f t="shared" si="71"/>
        <v>4587.3428000000004</v>
      </c>
      <c r="AC130" s="3"/>
      <c r="AD130" s="3"/>
      <c r="AE130" s="162"/>
      <c r="AF130" s="1"/>
    </row>
    <row r="131" spans="1:33" s="119" customFormat="1" x14ac:dyDescent="0.25">
      <c r="A131" s="99" t="s">
        <v>0</v>
      </c>
      <c r="B131" s="91" t="s">
        <v>200</v>
      </c>
      <c r="C131" s="116">
        <v>0.78100000000000003</v>
      </c>
      <c r="D131" s="116">
        <v>7035</v>
      </c>
      <c r="E131" s="116">
        <v>30.832999999999998</v>
      </c>
      <c r="F131" s="116">
        <v>82275</v>
      </c>
      <c r="G131" s="116">
        <v>0.8105</v>
      </c>
      <c r="H131" s="116">
        <v>7755</v>
      </c>
      <c r="I131" s="117">
        <v>0.73450000000000004</v>
      </c>
      <c r="J131" s="117">
        <v>6720</v>
      </c>
      <c r="K131" s="116">
        <v>0.53150000000000008</v>
      </c>
      <c r="L131" s="116">
        <v>4635</v>
      </c>
      <c r="M131" s="116">
        <v>0.61899999999999999</v>
      </c>
      <c r="N131" s="116">
        <v>5295</v>
      </c>
      <c r="O131" s="116">
        <v>0.28450000000000003</v>
      </c>
      <c r="P131" s="116">
        <v>2490</v>
      </c>
      <c r="Q131" s="116">
        <v>0.84599999999999997</v>
      </c>
      <c r="R131" s="116">
        <v>7875</v>
      </c>
      <c r="S131" s="116">
        <v>0.41299999999999992</v>
      </c>
      <c r="T131" s="116">
        <v>3555</v>
      </c>
      <c r="U131" s="116">
        <v>0.627</v>
      </c>
      <c r="V131" s="116">
        <v>5235</v>
      </c>
      <c r="W131" s="116">
        <v>0.51300000000000001</v>
      </c>
      <c r="X131" s="116">
        <v>4725</v>
      </c>
      <c r="Y131" s="116">
        <v>0.54399999999999993</v>
      </c>
      <c r="Z131" s="116">
        <v>4545</v>
      </c>
      <c r="AA131" s="118">
        <f t="shared" si="70"/>
        <v>32.424499999999995</v>
      </c>
      <c r="AB131" s="118">
        <f t="shared" si="71"/>
        <v>97065</v>
      </c>
      <c r="AC131" s="3"/>
      <c r="AD131" s="3"/>
      <c r="AE131" s="1"/>
      <c r="AF131" s="1"/>
    </row>
    <row r="132" spans="1:33" s="119" customFormat="1" x14ac:dyDescent="0.25">
      <c r="A132" s="156" t="s">
        <v>201</v>
      </c>
      <c r="B132" s="104" t="s">
        <v>202</v>
      </c>
      <c r="C132" s="131">
        <v>1902.6163200000001</v>
      </c>
      <c r="D132" s="131">
        <v>3684694.7160000009</v>
      </c>
      <c r="E132" s="131">
        <v>1346.9537199999995</v>
      </c>
      <c r="F132" s="131">
        <v>2648036.1225999999</v>
      </c>
      <c r="G132" s="131">
        <v>793.62176000000034</v>
      </c>
      <c r="H132" s="131">
        <v>1704668.424600001</v>
      </c>
      <c r="I132" s="131">
        <v>733.70197999999971</v>
      </c>
      <c r="J132" s="131">
        <v>1367552.5319999999</v>
      </c>
      <c r="K132" s="131">
        <v>1169.4445199999996</v>
      </c>
      <c r="L132" s="131">
        <v>1311539.5639999998</v>
      </c>
      <c r="M132" s="116">
        <v>249.96167999999997</v>
      </c>
      <c r="N132" s="116">
        <v>443398.90679999994</v>
      </c>
      <c r="O132" s="116">
        <v>186.23334</v>
      </c>
      <c r="P132" s="116">
        <v>313703.31599999999</v>
      </c>
      <c r="Q132" s="116">
        <v>1923.1527199999998</v>
      </c>
      <c r="R132" s="116">
        <v>1195569.7920000001</v>
      </c>
      <c r="S132" s="116">
        <v>422.58667000000008</v>
      </c>
      <c r="T132" s="116">
        <v>871135.04689999996</v>
      </c>
      <c r="U132" s="116">
        <v>2447.4415199999999</v>
      </c>
      <c r="V132" s="116">
        <v>3138550.767</v>
      </c>
      <c r="W132" s="116">
        <v>1125.1148699999999</v>
      </c>
      <c r="X132" s="116">
        <v>6034044.8214000007</v>
      </c>
      <c r="Y132" s="116">
        <v>1379.3223199999998</v>
      </c>
      <c r="Z132" s="116">
        <v>2360873.6464999998</v>
      </c>
      <c r="AA132" s="118">
        <f t="shared" si="70"/>
        <v>4043.1918000000001</v>
      </c>
      <c r="AB132" s="118">
        <f t="shared" si="71"/>
        <v>8037399.2632000018</v>
      </c>
      <c r="AC132" s="1"/>
      <c r="AD132" s="1"/>
      <c r="AE132" s="1"/>
      <c r="AF132" s="1"/>
    </row>
    <row r="133" spans="1:33" s="119" customFormat="1" x14ac:dyDescent="0.25">
      <c r="A133" s="99"/>
      <c r="B133" s="97" t="s">
        <v>203</v>
      </c>
      <c r="C133" s="136"/>
      <c r="D133" s="136"/>
      <c r="E133" s="136"/>
      <c r="F133" s="136"/>
      <c r="G133" s="136"/>
      <c r="H133" s="136"/>
      <c r="I133" s="117"/>
      <c r="J133" s="117"/>
      <c r="K133" s="136"/>
      <c r="L133" s="136"/>
      <c r="M133" s="137"/>
      <c r="N133" s="137"/>
      <c r="O133" s="137"/>
      <c r="P133" s="137"/>
      <c r="Q133" s="137"/>
      <c r="R133" s="137"/>
      <c r="S133" s="137"/>
      <c r="T133" s="137"/>
      <c r="U133" s="137"/>
      <c r="V133" s="137"/>
      <c r="W133" s="137"/>
      <c r="X133" s="137"/>
      <c r="Y133" s="137"/>
      <c r="Z133" s="137"/>
      <c r="AA133" s="118"/>
      <c r="AB133" s="118"/>
      <c r="AC133" s="1"/>
      <c r="AD133" s="1"/>
      <c r="AE133" s="1"/>
      <c r="AF133" s="1"/>
    </row>
    <row r="134" spans="1:33" s="119" customFormat="1" x14ac:dyDescent="0.25">
      <c r="A134" s="154">
        <v>402</v>
      </c>
      <c r="B134" s="146" t="s">
        <v>204</v>
      </c>
      <c r="C134" s="116">
        <v>9.7958400000000001</v>
      </c>
      <c r="D134" s="116">
        <v>75529.459399999992</v>
      </c>
      <c r="E134" s="116">
        <v>24.634529999999998</v>
      </c>
      <c r="F134" s="116">
        <v>202690.48680000001</v>
      </c>
      <c r="G134" s="116">
        <v>1.04</v>
      </c>
      <c r="H134" s="116">
        <v>7280.5</v>
      </c>
      <c r="I134" s="117">
        <v>0.115</v>
      </c>
      <c r="J134" s="117">
        <v>765.84249999999997</v>
      </c>
      <c r="K134" s="116">
        <v>8.0565453999999992</v>
      </c>
      <c r="L134" s="116">
        <v>13661.2369</v>
      </c>
      <c r="M134" s="116">
        <v>1.2450000000000001</v>
      </c>
      <c r="N134" s="116">
        <v>8632.7464999999993</v>
      </c>
      <c r="O134" s="116">
        <v>0.85000000000000009</v>
      </c>
      <c r="P134" s="116">
        <v>6625.46</v>
      </c>
      <c r="Q134" s="116">
        <v>28.227279999999997</v>
      </c>
      <c r="R134" s="116">
        <v>237584.3695</v>
      </c>
      <c r="S134" s="116">
        <v>24.730640000000001</v>
      </c>
      <c r="T134" s="116">
        <v>257822.39840000001</v>
      </c>
      <c r="U134" s="116">
        <v>4.9895999999999994</v>
      </c>
      <c r="V134" s="116">
        <v>29514.728300000002</v>
      </c>
      <c r="W134" s="116">
        <v>24.76764</v>
      </c>
      <c r="X134" s="116">
        <v>172174.69349999999</v>
      </c>
      <c r="Y134" s="116">
        <v>22.479199999999999</v>
      </c>
      <c r="Z134" s="116">
        <v>163626.38509999998</v>
      </c>
      <c r="AA134" s="118">
        <f t="shared" ref="AA134" si="72">C134+E134+G134</f>
        <v>35.470369999999996</v>
      </c>
      <c r="AB134" s="118">
        <f t="shared" ref="AB134" si="73">D134+F134+H134</f>
        <v>285500.44620000001</v>
      </c>
      <c r="AC134" s="1"/>
      <c r="AD134" s="1"/>
      <c r="AE134" s="1"/>
      <c r="AF134" s="1"/>
    </row>
    <row r="135" spans="1:33" s="119" customFormat="1" x14ac:dyDescent="0.25">
      <c r="A135" s="99" t="s">
        <v>205</v>
      </c>
      <c r="B135" s="91" t="s">
        <v>206</v>
      </c>
      <c r="C135" s="116">
        <v>59.732999999999997</v>
      </c>
      <c r="D135" s="116">
        <v>81383.818899999998</v>
      </c>
      <c r="E135" s="116">
        <v>92.572999999999993</v>
      </c>
      <c r="F135" s="116">
        <v>114686.88989999999</v>
      </c>
      <c r="G135" s="116">
        <v>76.193079999999995</v>
      </c>
      <c r="H135" s="116">
        <v>99031.888899999976</v>
      </c>
      <c r="I135" s="117">
        <v>75.725999999999999</v>
      </c>
      <c r="J135" s="117">
        <v>94811.626700000008</v>
      </c>
      <c r="K135" s="116">
        <v>148.64203799999999</v>
      </c>
      <c r="L135" s="116">
        <v>195579.77349999998</v>
      </c>
      <c r="M135" s="116">
        <v>158.10599999999999</v>
      </c>
      <c r="N135" s="116">
        <v>222374.23109999998</v>
      </c>
      <c r="O135" s="116">
        <v>160.91050000000001</v>
      </c>
      <c r="P135" s="116">
        <v>216469.4135</v>
      </c>
      <c r="Q135" s="116">
        <v>283.25207</v>
      </c>
      <c r="R135" s="116">
        <v>388067.48580000002</v>
      </c>
      <c r="S135" s="116">
        <v>175.54500000000002</v>
      </c>
      <c r="T135" s="116">
        <v>243352.62109999999</v>
      </c>
      <c r="U135" s="116">
        <v>226.7893</v>
      </c>
      <c r="V135" s="116">
        <v>308597.65680000011</v>
      </c>
      <c r="W135" s="116">
        <v>129.65296999999998</v>
      </c>
      <c r="X135" s="116">
        <v>178425.17099999997</v>
      </c>
      <c r="Y135" s="116">
        <v>78.738749999999982</v>
      </c>
      <c r="Z135" s="116">
        <v>99040.978600000002</v>
      </c>
      <c r="AA135" s="118">
        <f t="shared" ref="AA135:AA136" si="74">C135+E135+G135</f>
        <v>228.49907999999999</v>
      </c>
      <c r="AB135" s="118">
        <f t="shared" ref="AB135:AB136" si="75">D135+F135+H135</f>
        <v>295102.59769999998</v>
      </c>
      <c r="AC135" s="1"/>
      <c r="AD135" s="1"/>
      <c r="AE135" s="1"/>
      <c r="AF135" s="1"/>
    </row>
    <row r="136" spans="1:33" s="119" customFormat="1" x14ac:dyDescent="0.25">
      <c r="A136" s="99" t="s">
        <v>232</v>
      </c>
      <c r="B136" s="91" t="s">
        <v>207</v>
      </c>
      <c r="C136" s="117">
        <v>0</v>
      </c>
      <c r="D136" s="117">
        <v>0</v>
      </c>
      <c r="E136" s="117">
        <v>0</v>
      </c>
      <c r="F136" s="117">
        <v>0</v>
      </c>
      <c r="G136" s="117">
        <v>0</v>
      </c>
      <c r="H136" s="117">
        <v>0</v>
      </c>
      <c r="I136" s="117">
        <v>1.3617440000000001</v>
      </c>
      <c r="J136" s="117">
        <v>3511.8658999999998</v>
      </c>
      <c r="K136" s="117">
        <v>149.08982799999998</v>
      </c>
      <c r="L136" s="117">
        <v>303483.07689999999</v>
      </c>
      <c r="M136" s="121">
        <v>380.948038</v>
      </c>
      <c r="N136" s="121">
        <v>660309.32819999987</v>
      </c>
      <c r="O136" s="121">
        <v>129.89600999999999</v>
      </c>
      <c r="P136" s="121">
        <v>226425.1954</v>
      </c>
      <c r="Q136" s="121">
        <v>130.42653799999999</v>
      </c>
      <c r="R136" s="121">
        <v>228286.57490000001</v>
      </c>
      <c r="S136" s="121">
        <v>0.183</v>
      </c>
      <c r="T136" s="121">
        <v>890</v>
      </c>
      <c r="U136" s="121">
        <v>181.00154800000001</v>
      </c>
      <c r="V136" s="121">
        <v>338915.47279999999</v>
      </c>
      <c r="W136" s="121">
        <v>885.73759999999993</v>
      </c>
      <c r="X136" s="121">
        <v>1622231.7642999997</v>
      </c>
      <c r="Y136" s="121">
        <v>237.2544</v>
      </c>
      <c r="Z136" s="121">
        <v>472239.02479999996</v>
      </c>
      <c r="AA136" s="118">
        <f t="shared" si="74"/>
        <v>0</v>
      </c>
      <c r="AB136" s="118">
        <f t="shared" si="75"/>
        <v>0</v>
      </c>
      <c r="AC136" s="3"/>
      <c r="AD136" s="3"/>
      <c r="AE136" s="1"/>
      <c r="AF136" s="1"/>
    </row>
    <row r="137" spans="1:33" s="119" customFormat="1" x14ac:dyDescent="0.25">
      <c r="A137" s="155" t="s">
        <v>208</v>
      </c>
      <c r="B137" s="91" t="s">
        <v>209</v>
      </c>
      <c r="C137" s="116">
        <v>0</v>
      </c>
      <c r="D137" s="116">
        <v>0</v>
      </c>
      <c r="E137" s="116">
        <v>0</v>
      </c>
      <c r="F137" s="116">
        <v>0</v>
      </c>
      <c r="G137" s="116">
        <v>0</v>
      </c>
      <c r="H137" s="116">
        <v>0</v>
      </c>
      <c r="I137" s="116">
        <v>0</v>
      </c>
      <c r="J137" s="116">
        <v>0</v>
      </c>
      <c r="K137" s="116">
        <v>0</v>
      </c>
      <c r="L137" s="116">
        <v>0</v>
      </c>
      <c r="M137" s="116">
        <v>0</v>
      </c>
      <c r="N137" s="116">
        <v>0</v>
      </c>
      <c r="O137" s="116">
        <v>0</v>
      </c>
      <c r="P137" s="116">
        <v>0</v>
      </c>
      <c r="Q137" s="116">
        <v>0</v>
      </c>
      <c r="R137" s="116">
        <v>0</v>
      </c>
      <c r="S137" s="116">
        <v>0</v>
      </c>
      <c r="T137" s="116">
        <v>0</v>
      </c>
      <c r="U137" s="116">
        <v>0</v>
      </c>
      <c r="V137" s="116">
        <v>0</v>
      </c>
      <c r="W137" s="116">
        <v>0</v>
      </c>
      <c r="X137" s="116">
        <v>0</v>
      </c>
      <c r="Y137" s="116">
        <v>0</v>
      </c>
      <c r="Z137" s="116">
        <v>0</v>
      </c>
      <c r="AA137" s="118">
        <f t="shared" ref="AA137:AA139" si="76">C137+E137+G137+I137+K137+M137+O137+Q137+S137+U137+W137+Y137</f>
        <v>0</v>
      </c>
      <c r="AB137" s="118">
        <f t="shared" ref="AB137:AB139" si="77">D137+F137+H137+J137+L137+N137+P137+R137+T137+V137+X137+Z137</f>
        <v>0</v>
      </c>
      <c r="AC137" s="1"/>
      <c r="AD137" s="1"/>
      <c r="AE137" s="1"/>
      <c r="AF137" s="1"/>
    </row>
    <row r="138" spans="1:33" s="119" customFormat="1" x14ac:dyDescent="0.25">
      <c r="A138" s="99" t="s">
        <v>208</v>
      </c>
      <c r="B138" s="91" t="s">
        <v>210</v>
      </c>
      <c r="C138" s="116">
        <v>0</v>
      </c>
      <c r="D138" s="116">
        <v>0</v>
      </c>
      <c r="E138" s="116">
        <v>32.789050000000003</v>
      </c>
      <c r="F138" s="116">
        <v>104562.54680000001</v>
      </c>
      <c r="G138" s="116">
        <v>0</v>
      </c>
      <c r="H138" s="116">
        <v>0</v>
      </c>
      <c r="I138" s="117">
        <v>9.4E-2</v>
      </c>
      <c r="J138" s="117">
        <v>1607.4</v>
      </c>
      <c r="K138" s="116">
        <v>22.589279999999999</v>
      </c>
      <c r="L138" s="116">
        <v>88620</v>
      </c>
      <c r="M138" s="116">
        <v>0</v>
      </c>
      <c r="N138" s="116">
        <v>0</v>
      </c>
      <c r="O138" s="116">
        <v>0</v>
      </c>
      <c r="P138" s="116">
        <v>0</v>
      </c>
      <c r="Q138" s="116">
        <v>0</v>
      </c>
      <c r="R138" s="116">
        <v>0</v>
      </c>
      <c r="S138" s="116">
        <v>0</v>
      </c>
      <c r="T138" s="116">
        <v>0</v>
      </c>
      <c r="U138" s="116">
        <v>43.330559999999998</v>
      </c>
      <c r="V138" s="116">
        <v>134319.57320000001</v>
      </c>
      <c r="W138" s="116">
        <v>0</v>
      </c>
      <c r="X138" s="116">
        <v>0</v>
      </c>
      <c r="Y138" s="116">
        <v>2.2490000000000001</v>
      </c>
      <c r="Z138" s="116">
        <v>44890.04</v>
      </c>
      <c r="AA138" s="118">
        <f t="shared" ref="AA138" si="78">C138+E138+G138</f>
        <v>32.789050000000003</v>
      </c>
      <c r="AB138" s="118">
        <f t="shared" ref="AB138" si="79">D138+F138+H138</f>
        <v>104562.54680000001</v>
      </c>
      <c r="AC138" s="161"/>
      <c r="AD138" s="161"/>
      <c r="AE138" s="1"/>
      <c r="AF138" s="1"/>
    </row>
    <row r="139" spans="1:33" s="119" customFormat="1" x14ac:dyDescent="0.25">
      <c r="A139" s="99" t="s">
        <v>226</v>
      </c>
      <c r="B139" s="91" t="s">
        <v>211</v>
      </c>
      <c r="C139" s="116">
        <v>0</v>
      </c>
      <c r="D139" s="116">
        <v>0</v>
      </c>
      <c r="E139" s="116">
        <v>0</v>
      </c>
      <c r="F139" s="116">
        <v>0</v>
      </c>
      <c r="G139" s="116">
        <v>0</v>
      </c>
      <c r="H139" s="116">
        <v>0</v>
      </c>
      <c r="I139" s="116">
        <v>0</v>
      </c>
      <c r="J139" s="116">
        <v>0</v>
      </c>
      <c r="K139" s="116">
        <v>0</v>
      </c>
      <c r="L139" s="116">
        <v>0</v>
      </c>
      <c r="M139" s="116">
        <v>0</v>
      </c>
      <c r="N139" s="116">
        <v>0</v>
      </c>
      <c r="O139" s="116">
        <v>0</v>
      </c>
      <c r="P139" s="116">
        <v>0</v>
      </c>
      <c r="Q139" s="116">
        <v>0</v>
      </c>
      <c r="R139" s="116">
        <v>0</v>
      </c>
      <c r="S139" s="116">
        <v>0</v>
      </c>
      <c r="T139" s="116">
        <v>0</v>
      </c>
      <c r="U139" s="116">
        <v>0</v>
      </c>
      <c r="V139" s="116">
        <v>0</v>
      </c>
      <c r="W139" s="116">
        <v>0</v>
      </c>
      <c r="X139" s="116">
        <v>0</v>
      </c>
      <c r="Y139" s="116">
        <v>0</v>
      </c>
      <c r="Z139" s="116">
        <v>0</v>
      </c>
      <c r="AA139" s="118">
        <f t="shared" si="76"/>
        <v>0</v>
      </c>
      <c r="AB139" s="118">
        <f t="shared" si="77"/>
        <v>0</v>
      </c>
      <c r="AC139" s="3"/>
      <c r="AD139" s="3"/>
      <c r="AE139" s="1"/>
      <c r="AF139" s="1"/>
    </row>
    <row r="140" spans="1:33" s="119" customFormat="1" x14ac:dyDescent="0.25">
      <c r="A140" s="99" t="s">
        <v>212</v>
      </c>
      <c r="B140" s="91" t="s">
        <v>213</v>
      </c>
      <c r="C140" s="116">
        <v>21.827760000000001</v>
      </c>
      <c r="D140" s="116">
        <v>193317.21230000001</v>
      </c>
      <c r="E140" s="116">
        <v>23.685109999999998</v>
      </c>
      <c r="F140" s="116">
        <v>215401.59470000002</v>
      </c>
      <c r="G140" s="116">
        <v>21.859809999999996</v>
      </c>
      <c r="H140" s="116">
        <v>192832.7605</v>
      </c>
      <c r="I140" s="117">
        <v>80.499409999999997</v>
      </c>
      <c r="J140" s="117">
        <v>482449.22999999992</v>
      </c>
      <c r="K140" s="116">
        <v>85.728890000000007</v>
      </c>
      <c r="L140" s="116">
        <v>411468.78290000005</v>
      </c>
      <c r="M140" s="116">
        <v>10.5586</v>
      </c>
      <c r="N140" s="116">
        <v>106828.2825</v>
      </c>
      <c r="O140" s="116">
        <v>50.480440999999999</v>
      </c>
      <c r="P140" s="116">
        <v>329831.92610000004</v>
      </c>
      <c r="Q140" s="116">
        <v>63.878300000000003</v>
      </c>
      <c r="R140" s="116">
        <v>343865.87570000003</v>
      </c>
      <c r="S140" s="116">
        <v>38.126050000000006</v>
      </c>
      <c r="T140" s="116">
        <v>235949.08540000001</v>
      </c>
      <c r="U140" s="116">
        <v>21.820460000000001</v>
      </c>
      <c r="V140" s="116">
        <v>195720.3308</v>
      </c>
      <c r="W140" s="116">
        <v>22.465459999999997</v>
      </c>
      <c r="X140" s="116">
        <v>201190.258</v>
      </c>
      <c r="Y140" s="116">
        <v>10.952710000000002</v>
      </c>
      <c r="Z140" s="116">
        <v>97962.844500000007</v>
      </c>
      <c r="AA140" s="118">
        <f>C140+E140+G140</f>
        <v>67.372680000000003</v>
      </c>
      <c r="AB140" s="118">
        <f t="shared" ref="AB140" si="80">D140+F140+H140</f>
        <v>601551.5675</v>
      </c>
      <c r="AC140" s="3"/>
      <c r="AD140" s="3"/>
      <c r="AE140" s="1"/>
      <c r="AF140" s="1"/>
    </row>
    <row r="141" spans="1:33" s="119" customFormat="1" x14ac:dyDescent="0.25">
      <c r="A141" s="92" t="s">
        <v>214</v>
      </c>
      <c r="B141" s="91" t="s">
        <v>215</v>
      </c>
      <c r="C141" s="116">
        <v>0</v>
      </c>
      <c r="D141" s="116">
        <v>0</v>
      </c>
      <c r="E141" s="116">
        <v>1.6444E-2</v>
      </c>
      <c r="F141" s="116">
        <v>75.000399999999999</v>
      </c>
      <c r="G141" s="116">
        <v>0.6</v>
      </c>
      <c r="H141" s="116">
        <v>4983.26</v>
      </c>
      <c r="I141" s="117">
        <v>0</v>
      </c>
      <c r="J141" s="117">
        <v>0</v>
      </c>
      <c r="K141" s="116">
        <v>0</v>
      </c>
      <c r="L141" s="116">
        <v>0</v>
      </c>
      <c r="M141" s="116">
        <v>0</v>
      </c>
      <c r="N141" s="116">
        <v>0</v>
      </c>
      <c r="O141" s="116">
        <v>0</v>
      </c>
      <c r="P141" s="116">
        <v>0</v>
      </c>
      <c r="Q141" s="116">
        <v>0</v>
      </c>
      <c r="R141" s="116">
        <v>0</v>
      </c>
      <c r="S141" s="116">
        <v>0</v>
      </c>
      <c r="T141" s="116">
        <v>0</v>
      </c>
      <c r="U141" s="116">
        <v>0</v>
      </c>
      <c r="V141" s="116">
        <v>0</v>
      </c>
      <c r="W141" s="116">
        <v>0</v>
      </c>
      <c r="X141" s="116">
        <v>0</v>
      </c>
      <c r="Y141" s="116">
        <v>0</v>
      </c>
      <c r="Z141" s="116">
        <v>0</v>
      </c>
      <c r="AA141" s="118">
        <f t="shared" ref="AA141:AA144" si="81">C141+E141+G141</f>
        <v>0.61644399999999999</v>
      </c>
      <c r="AB141" s="118">
        <f t="shared" ref="AB141:AB144" si="82">D141+F141+H141</f>
        <v>5058.2604000000001</v>
      </c>
      <c r="AC141" s="3"/>
      <c r="AD141" s="3"/>
      <c r="AE141" s="1"/>
      <c r="AF141" s="1"/>
    </row>
    <row r="142" spans="1:33" s="119" customFormat="1" x14ac:dyDescent="0.25">
      <c r="A142" s="106" t="s">
        <v>216</v>
      </c>
      <c r="B142" s="91" t="s">
        <v>217</v>
      </c>
      <c r="C142" s="116">
        <v>2.5299999999999998</v>
      </c>
      <c r="D142" s="116">
        <v>101462.45099999999</v>
      </c>
      <c r="E142" s="116">
        <v>0.8</v>
      </c>
      <c r="F142" s="116">
        <v>31799.715</v>
      </c>
      <c r="G142" s="116">
        <v>0.65200000000000002</v>
      </c>
      <c r="H142" s="116">
        <v>25412.9388</v>
      </c>
      <c r="I142" s="116">
        <v>0</v>
      </c>
      <c r="J142" s="116">
        <v>0</v>
      </c>
      <c r="K142" s="116">
        <v>0</v>
      </c>
      <c r="L142" s="116">
        <v>0</v>
      </c>
      <c r="M142" s="116">
        <v>0</v>
      </c>
      <c r="N142" s="116">
        <v>0</v>
      </c>
      <c r="O142" s="116">
        <v>0</v>
      </c>
      <c r="P142" s="116">
        <v>0</v>
      </c>
      <c r="Q142" s="116">
        <v>0</v>
      </c>
      <c r="R142" s="116">
        <v>0</v>
      </c>
      <c r="S142" s="116">
        <v>0</v>
      </c>
      <c r="T142" s="116">
        <v>0</v>
      </c>
      <c r="U142" s="116">
        <v>0</v>
      </c>
      <c r="V142" s="116">
        <v>0</v>
      </c>
      <c r="W142" s="116"/>
      <c r="X142" s="116"/>
      <c r="Y142" s="116"/>
      <c r="Z142" s="116"/>
      <c r="AA142" s="118">
        <f t="shared" si="81"/>
        <v>3.9820000000000002</v>
      </c>
      <c r="AB142" s="118">
        <f t="shared" si="82"/>
        <v>158675.1048</v>
      </c>
      <c r="AC142" s="1"/>
      <c r="AD142" s="1"/>
      <c r="AE142" s="1"/>
      <c r="AF142" s="1"/>
    </row>
    <row r="143" spans="1:33" s="119" customFormat="1" x14ac:dyDescent="0.25">
      <c r="A143" s="106" t="s">
        <v>218</v>
      </c>
      <c r="B143" s="91" t="s">
        <v>219</v>
      </c>
      <c r="C143" s="116">
        <v>114.44054000000001</v>
      </c>
      <c r="D143" s="116">
        <v>2086848.9459000002</v>
      </c>
      <c r="E143" s="116">
        <v>46.765709999999999</v>
      </c>
      <c r="F143" s="116">
        <v>1170604.4015000002</v>
      </c>
      <c r="G143" s="116">
        <v>160.12004000000002</v>
      </c>
      <c r="H143" s="116">
        <v>866586.12540000002</v>
      </c>
      <c r="I143" s="117">
        <v>37.083000000000006</v>
      </c>
      <c r="J143" s="117">
        <v>133829.1061</v>
      </c>
      <c r="K143" s="116">
        <v>20.693601000000001</v>
      </c>
      <c r="L143" s="116">
        <v>123889.4654</v>
      </c>
      <c r="M143" s="116">
        <v>94.950230000000005</v>
      </c>
      <c r="N143" s="116">
        <v>389747.26490000001</v>
      </c>
      <c r="O143" s="116">
        <v>63.834168300000009</v>
      </c>
      <c r="P143" s="116">
        <v>303225.60609999998</v>
      </c>
      <c r="Q143" s="116">
        <v>85.613910000000004</v>
      </c>
      <c r="R143" s="116">
        <v>342469.23269999999</v>
      </c>
      <c r="S143" s="116">
        <v>116.81668000000002</v>
      </c>
      <c r="T143" s="116">
        <v>492075.40480000002</v>
      </c>
      <c r="U143" s="116">
        <v>107.20473</v>
      </c>
      <c r="V143" s="116">
        <v>2250323.6603999995</v>
      </c>
      <c r="W143" s="116">
        <v>133.37542100000002</v>
      </c>
      <c r="X143" s="116">
        <v>3240138.4869999993</v>
      </c>
      <c r="Y143" s="116">
        <v>78.324730000000017</v>
      </c>
      <c r="Z143" s="116">
        <v>3370273.2341999998</v>
      </c>
      <c r="AA143" s="118">
        <f t="shared" si="81"/>
        <v>321.32629000000003</v>
      </c>
      <c r="AB143" s="118">
        <f t="shared" si="82"/>
        <v>4124039.4728000006</v>
      </c>
      <c r="AC143" s="3"/>
      <c r="AD143" s="3"/>
      <c r="AE143" s="1"/>
      <c r="AF143" s="1"/>
    </row>
    <row r="144" spans="1:33" s="119" customFormat="1" ht="16.5" thickBot="1" x14ac:dyDescent="0.3">
      <c r="A144" s="157" t="s">
        <v>220</v>
      </c>
      <c r="B144" s="158" t="s">
        <v>221</v>
      </c>
      <c r="C144" s="117">
        <v>57.862270000000002</v>
      </c>
      <c r="D144" s="117">
        <v>129592.731</v>
      </c>
      <c r="E144" s="117">
        <v>0.27300000000000002</v>
      </c>
      <c r="F144" s="117">
        <v>1498.77</v>
      </c>
      <c r="G144" s="117">
        <v>31.302619999999997</v>
      </c>
      <c r="H144" s="117">
        <v>103011.26120000001</v>
      </c>
      <c r="I144" s="117">
        <v>3.6039999999999996</v>
      </c>
      <c r="J144" s="117">
        <v>9864.1008000000002</v>
      </c>
      <c r="K144" s="117">
        <v>26.495899899999998</v>
      </c>
      <c r="L144" s="117">
        <v>84815.5726</v>
      </c>
      <c r="M144" s="121">
        <v>1.1850000000000001</v>
      </c>
      <c r="N144" s="121">
        <v>2966.85</v>
      </c>
      <c r="O144" s="121">
        <v>3.8769999999999998</v>
      </c>
      <c r="P144" s="121">
        <v>12739.163700000001</v>
      </c>
      <c r="Q144" s="121">
        <v>27.253999999999998</v>
      </c>
      <c r="R144" s="121">
        <v>88933.480800000005</v>
      </c>
      <c r="S144" s="121">
        <v>0</v>
      </c>
      <c r="T144" s="121">
        <v>0</v>
      </c>
      <c r="U144" s="121">
        <v>1.3879999999999999</v>
      </c>
      <c r="V144" s="121">
        <v>4253.2704000000003</v>
      </c>
      <c r="W144" s="121">
        <v>35.762</v>
      </c>
      <c r="X144" s="121">
        <v>105400.1814</v>
      </c>
      <c r="Y144" s="121">
        <v>0.28298000000000001</v>
      </c>
      <c r="Z144" s="121">
        <v>1552.9657999999999</v>
      </c>
      <c r="AA144" s="118">
        <f t="shared" si="81"/>
        <v>89.43789000000001</v>
      </c>
      <c r="AB144" s="118">
        <f t="shared" si="82"/>
        <v>234102.7622</v>
      </c>
      <c r="AC144" s="4"/>
      <c r="AD144" s="4"/>
      <c r="AE144" s="3"/>
      <c r="AF144" s="3"/>
      <c r="AG144" s="127"/>
    </row>
    <row r="145" spans="1:33" ht="4.5" customHeight="1" thickBot="1" x14ac:dyDescent="0.3">
      <c r="A145" s="19"/>
      <c r="B145" s="20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0"/>
      <c r="AD145" s="10"/>
    </row>
    <row r="146" spans="1:33" x14ac:dyDescent="0.25">
      <c r="A146" s="69" t="s">
        <v>222</v>
      </c>
      <c r="B146" s="70"/>
      <c r="C146" s="71"/>
      <c r="D146" s="71"/>
      <c r="E146" s="71"/>
      <c r="F146" s="11"/>
      <c r="G146" s="12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E146" s="7"/>
      <c r="AF146" s="8"/>
      <c r="AG146" s="8"/>
    </row>
    <row r="147" spans="1:33" x14ac:dyDescent="0.25">
      <c r="A147" s="72" t="s">
        <v>228</v>
      </c>
      <c r="B147" s="70"/>
      <c r="C147" s="71"/>
      <c r="D147" s="71"/>
      <c r="E147" s="71"/>
      <c r="O147" s="86"/>
      <c r="P147" s="86"/>
      <c r="Q147" s="86"/>
      <c r="R147" s="86"/>
      <c r="S147" s="86"/>
      <c r="T147" s="86"/>
      <c r="U147" s="86"/>
      <c r="V147" s="86"/>
      <c r="W147" s="86"/>
      <c r="X147" s="86"/>
      <c r="Y147" s="86"/>
      <c r="Z147" s="86"/>
      <c r="AA147" s="86"/>
      <c r="AB147" s="86"/>
    </row>
    <row r="148" spans="1:33" x14ac:dyDescent="0.25">
      <c r="A148" s="69" t="s">
        <v>223</v>
      </c>
      <c r="B148" s="70"/>
      <c r="C148" s="71"/>
      <c r="D148" s="71"/>
      <c r="E148" s="71"/>
    </row>
    <row r="149" spans="1:33" x14ac:dyDescent="0.25">
      <c r="A149" s="71"/>
      <c r="B149" s="70"/>
      <c r="C149" s="71"/>
      <c r="D149" s="71"/>
      <c r="E149" s="71"/>
    </row>
    <row r="150" spans="1:33" x14ac:dyDescent="0.25"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3" spans="1:33" x14ac:dyDescent="0.25">
      <c r="C153" s="13"/>
    </row>
  </sheetData>
  <mergeCells count="18">
    <mergeCell ref="S7:T7"/>
    <mergeCell ref="U7:V7"/>
    <mergeCell ref="W7:X7"/>
    <mergeCell ref="AA7:AB7"/>
    <mergeCell ref="AE22:AF22"/>
    <mergeCell ref="A4:AB4"/>
    <mergeCell ref="A5:AB5"/>
    <mergeCell ref="A6:AB6"/>
    <mergeCell ref="A7:A8"/>
    <mergeCell ref="C7:D7"/>
    <mergeCell ref="E7:F7"/>
    <mergeCell ref="G7:H7"/>
    <mergeCell ref="I7:J7"/>
    <mergeCell ref="K7:L7"/>
    <mergeCell ref="M7:N7"/>
    <mergeCell ref="O7:P7"/>
    <mergeCell ref="Q7:R7"/>
    <mergeCell ref="Y7:Z7"/>
  </mergeCells>
  <phoneticPr fontId="2" type="noConversion"/>
  <pageMargins left="0.7" right="0.7" top="0.75" bottom="0.75" header="0.3" footer="0.3"/>
  <pageSetup paperSize="9"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D I E A A B Q S w M E F A A C A A g A G 0 3 R V F H d B e 6 k A A A A 9 w A A A B I A H A B D b 2 5 m a W c v U G F j a 2 F n Z S 5 4 b W w g o h g A K K A U A A A A A A A A A A A A A A A A A A A A A A A A A A A A h Y 9 N D o I w G E S v Q r q n f 8 b E k I + y 0 K V E E x P j t i k V G q E Y W i x 3 c + G R v I I Y R d 2 5 n D d v M X O / 3 i A b m j q 6 6 M 6 Z 1 q a I Y Y o i b V V b G F u m q P f H e I E y A V u p T r L U 0 S h b l w y u S F H l / T k h J I S A w w y 3 X U k 4 p Y w c 8 v V O V b q R 6 C O b / 3 J s r P P S K o 0 E 7 F 9 j B M e M z j H j n G M K Z K K Q G / s 1 + D j 4 2 f 5 A W P a 1 7 z s t t I t X G y B T B P I + I R 5 Q S w M E F A A C A A g A G 0 3 R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t N 0 V Q E z U v P L A E A A M c D A A A T A B w A R m 9 y b X V s Y X M v U 2 V j d G l v b j E u b S C i G A A o o B Q A A A A A A A A A A A A A A A A A A A A A A A A A A A D d k c 1 K w 0 A Q g O + B v M O w X h J Y i g n 0 o n h p S 0 8 F x c Z b L t t k t I P p b t i d S G v J U / k I v p j b r t U W B W 8 i L u w u 8 / / N j M O K y W i Y h z + 7 j K M 4 c k t l s Y Y Z L a z J 4 A o a 5 D g C f 6 4 t P a D 2 m k I t G h x M r V m N T d O t t E u 2 M 9 L o 9 q o R a W U 3 y Z S 8 y 9 h o R s 0 u E e O L 8 s 6 h d e U I e a k 0 K b g 1 t c / X 4 X M 5 Q f f I p i 1 D x Q G v W a Q S d N c 0 h z f L h 3 n a p z J w n I k J P V F N F q p 9 e Q W t s f 4 6 q u j 1 R Y s P w n n b E A f E J M B L E E H O h I S 9 m d E G v w L X P N r c + C y 7 U f i W z i U M e w l s O / Q 4 2 0 P g Y B f 6 I e T i C K u g 1 k C l V g t S t f n E K K z S 7 t 7 Y 9 2 k V m x Z d 8 l M T c n t a k X 0 U s G f s j 1 n y E 0 u f x h H p 7 2 m + r D b / 9 d X m f 2 m 1 2 T 9 a 7 R t Q S w E C L Q A U A A I A C A A b T d F U U d 0 F 7 q Q A A A D 3 A A A A E g A A A A A A A A A A A A A A A A A A A A A A Q 2 9 u Z m l n L 1 B h Y 2 t h Z 2 U u e G 1 s U E s B A i 0 A F A A C A A g A G 0 3 R V A / K 6 a u k A A A A 6 Q A A A B M A A A A A A A A A A A A A A A A A 8 A A A A F t D b 2 5 0 Z W 5 0 X 1 R 5 c G V z X S 5 4 b W x Q S w E C L Q A U A A I A C A A b T d F U B M 1 L z y w B A A D H A w A A E w A A A A A A A A A A A A A A A A D h A Q A A R m 9 y b X V s Y X M v U 2 V j d G l v b j E u b V B L B Q Y A A A A A A w A D A M I A A A B a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t E A A A A A A A A M s Q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M a W J y b z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V n Y W N p w 7 N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c w O D g 3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2 L T E 3 V D E z O j M 4 O j A 1 L j A y N j c 5 N z N a I i A v P j x F b n R y e S B U e X B l P S J G a W x s Q 2 9 s d W 1 u V H l w Z X M i I F Z h b H V l P S J z Q m d Z P S I g L z 4 8 R W 5 0 c n k g V H l w Z T 0 i R m l s b E N v b H V t b k 5 h b W V z I i B W Y W x 1 Z T 0 i c 1 s m c X V v d D t D b 2 x 1 b W 4 x L j E m c X V v d D s s J n F 1 b 3 Q 7 Q 2 9 s d W 1 u M S 4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G l i c m 8 x L 0 F 1 d G 9 S Z W 1 v d m V k Q 2 9 s d W 1 u c z E u e 0 N v b H V t b j E u M S w w f S Z x d W 9 0 O y w m c X V v d D t T Z W N 0 a W 9 u M S 9 M a W J y b z E v Q X V 0 b 1 J l b W 9 2 Z W R D b 2 x 1 b W 5 z M S 5 7 Q 2 9 s d W 1 u M S 4 y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0 x p Y n J v M S 9 B d X R v U m V t b 3 Z l Z E N v b H V t b n M x L n t D b 2 x 1 b W 4 x L j E s M H 0 m c X V v d D s s J n F 1 b 3 Q 7 U 2 V j d G l v b j E v T G l i c m 8 x L 0 F 1 d G 9 S Z W 1 v d m V k Q 2 9 s d W 1 u c z E u e 0 N v b H V t b j E u M i w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T G l i c m 8 x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x p Y n J v M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a W J y b z E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G l i c m 8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l Z 2 F j a c O z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3 M D g 4 N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N i 0 x N 1 Q x M z o 0 M D o x N y 4 w M D I 5 M D Q 2 W i I g L z 4 8 R W 5 0 c n k g V H l w Z T 0 i R m l s b E N v b H V t b l R 5 c G V z I i B W Y W x 1 Z T 0 i c 0 J n W T 0 i I C 8 + P E V u d H J 5 I F R 5 c G U 9 I k Z p b G x D b 2 x 1 b W 5 O Y W 1 l c y I g V m F s d W U 9 I n N b J n F 1 b 3 Q 7 Q 2 9 s d W 1 u M S 4 x J n F 1 b 3 Q 7 L C Z x d W 9 0 O 0 N v b H V t b j E u M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x p Y n J v M i 9 B d X R v U m V t b 3 Z l Z E N v b H V t b n M x L n t D b 2 x 1 b W 4 x L j E s M H 0 m c X V v d D s s J n F 1 b 3 Q 7 U 2 V j d G l v b j E v T G l i c m 8 y L 0 F 1 d G 9 S Z W 1 v d m V k Q 2 9 s d W 1 u c z E u e 0 N v b H V t b j E u M i w x f S Z x d W 9 0 O 1 0 s J n F 1 b 3 Q 7 Q 2 9 s d W 1 u Q 2 9 1 b n Q m c X V v d D s 6 M i w m c X V v d D t L Z X l D b 2 x 1 b W 5 O Y W 1 l c y Z x d W 9 0 O z p b X S w m c X V v d D t D b 2 x 1 b W 5 J Z G V u d G l 0 a W V z J n F 1 b 3 Q 7 O l s m c X V v d D t T Z W N 0 a W 9 u M S 9 M a W J y b z I v Q X V 0 b 1 J l b W 9 2 Z W R D b 2 x 1 b W 5 z M S 5 7 Q 2 9 s d W 1 u M S 4 x L D B 9 J n F 1 b 3 Q 7 L C Z x d W 9 0 O 1 N l Y 3 R p b 2 4 x L 0 x p Y n J v M i 9 B d X R v U m V t b 3 Z l Z E N v b H V t b n M x L n t D b 2 x 1 b W 4 x L j I s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x p Y n J v M i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a W J y b z I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G l i c m 8 y L 1 R p c G 8 l M j B j Y W 1 i a W F k b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A T 8 t w G v v j m T Y p 4 T 4 X G Z X w T A A A A A A I A A A A A A A N m A A D A A A A A E A A A A I N x T l W y M F O / b r V R 9 e s 8 m S 4 A A A A A B I A A A K A A A A A Q A A A A 6 Z E 3 p I U O z z I 8 8 d A i 7 8 M v Y 1 A A A A D Q L u u C w 3 I V O R D + R 7 A c O V S c Q k 9 i K n P 8 S 3 R U M v q e o S e 9 S Y h x t 5 0 K 1 h l 1 c / 8 X s d f s 1 I Q 8 t O k f P R 5 K T b 0 g I z m u J 4 Y h W p v a j V O W q n w O r n v L 9 n O q l x Q A A A B P c S 0 Z k F + 6 7 j 7 s R e i R Q f s n m Q 6 N d w = = < / D a t a M a s h u p > 
</file>

<file path=customXml/itemProps1.xml><?xml version="1.0" encoding="utf-8"?>
<ds:datastoreItem xmlns:ds="http://schemas.openxmlformats.org/officeDocument/2006/customXml" ds:itemID="{F6F2F716-C23E-4D42-8530-907D459E197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Expo. Enero - Marzo 2025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Bethania Rodriguez</dc:creator>
  <cp:lastModifiedBy>Nikauris De La Cruz</cp:lastModifiedBy>
  <dcterms:created xsi:type="dcterms:W3CDTF">2022-06-17T13:15:00Z</dcterms:created>
  <dcterms:modified xsi:type="dcterms:W3CDTF">2025-05-19T14:04:35Z</dcterms:modified>
</cp:coreProperties>
</file>