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37C971DF-247F-4572-958C-D8996EF101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GROIND.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2" l="1"/>
  <c r="O30" i="2"/>
  <c r="M30" i="2"/>
  <c r="J30" i="2"/>
  <c r="I30" i="2"/>
  <c r="H30" i="2"/>
  <c r="G30" i="2"/>
  <c r="F30" i="2"/>
  <c r="E30" i="2"/>
  <c r="C30" i="2"/>
  <c r="C25" i="2"/>
  <c r="T30" i="2"/>
  <c r="V30" i="2"/>
  <c r="U30" i="2"/>
  <c r="J25" i="2"/>
  <c r="F25" i="2"/>
  <c r="I25" i="2"/>
  <c r="H25" i="2"/>
  <c r="G25" i="2"/>
  <c r="E25" i="2"/>
</calcChain>
</file>

<file path=xl/sharedStrings.xml><?xml version="1.0" encoding="utf-8"?>
<sst xmlns="http://schemas.openxmlformats.org/spreadsheetml/2006/main" count="174" uniqueCount="32">
  <si>
    <t xml:space="preserve">DULCERIAS/ CONFITERIAS Y CHOCOLATES </t>
  </si>
  <si>
    <t xml:space="preserve">ARTESANALES </t>
  </si>
  <si>
    <t>APICULTURA</t>
  </si>
  <si>
    <t xml:space="preserve">COSMETICOS Y MEDICINAS </t>
  </si>
  <si>
    <t xml:space="preserve">ESPECIAS </t>
  </si>
  <si>
    <t>CARNICERIAS Y EMBUTIDOS</t>
  </si>
  <si>
    <t xml:space="preserve">CASABE </t>
  </si>
  <si>
    <t xml:space="preserve">PANADERIA </t>
  </si>
  <si>
    <t xml:space="preserve">LACTEOS </t>
  </si>
  <si>
    <t>TABACO</t>
  </si>
  <si>
    <t xml:space="preserve">CAFÉ </t>
  </si>
  <si>
    <t xml:space="preserve">AZÚCAR </t>
  </si>
  <si>
    <t xml:space="preserve">CEREALES </t>
  </si>
  <si>
    <t>DESPULPADORAS, FRUTAS Y VEGETALES</t>
  </si>
  <si>
    <t>Cantidades</t>
  </si>
  <si>
    <t>N/D</t>
  </si>
  <si>
    <t>VIVEROS, ORNAMENTALES Y FRUTALES</t>
  </si>
  <si>
    <t>Empleos Generados</t>
  </si>
  <si>
    <t>Cuadro 15.1</t>
  </si>
  <si>
    <t>Total General</t>
  </si>
  <si>
    <t xml:space="preserve">AGROEMPRESAS </t>
  </si>
  <si>
    <t xml:space="preserve">               Elaborado: Departamento de Economía Agropecuaria, con datos actualizados al mes de diciembre del 2017.</t>
  </si>
  <si>
    <t>(En Unidades)</t>
  </si>
  <si>
    <t xml:space="preserve">              * Agroexportadores, que pueden disponer o no de una Infraestructura o Instalación física.</t>
  </si>
  <si>
    <t>Categoría de Agroempresas</t>
  </si>
  <si>
    <t>N.D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</si>
  <si>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Ministerio de Agricultura de la República Dominicana</t>
    </r>
    <r>
      <rPr>
        <b/>
        <sz val="10"/>
        <rFont val="Calibri"/>
        <family val="2"/>
        <scheme val="minor"/>
      </rPr>
      <t xml:space="preserve">.  </t>
    </r>
    <r>
      <rPr>
        <sz val="10"/>
        <rFont val="Calibri"/>
        <family val="2"/>
        <scheme val="minor"/>
      </rPr>
      <t>Departamento de Agroempresas y Mercadeo.</t>
    </r>
  </si>
  <si>
    <t>Levantamiento Nacional de las Agroempresas Existentes y Empleos Generados, 2014 - 2023</t>
  </si>
  <si>
    <t>GRUPOS ASOCIATIVOS</t>
  </si>
  <si>
    <t>PROCESADORAS AGROINDUSTRIAL</t>
  </si>
  <si>
    <t xml:space="preserve">BEBIDAS </t>
  </si>
  <si>
    <t>*AGROEXPORTADORES EXISTENTES POR AÑO (DENTRO DEL TOTAL DE LA CATEGORIA DE AGROEMPRESAS)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</si>
</sst>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3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0" fillId="2" borderId="0" xfId="0" applyFill="1"/>
    <xf numFmtId="1" fontId="3" fillId="2" borderId="0" xfId="1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11" fillId="4" borderId="1" xfId="0" applyFont="1" applyFill="1" applyBorder="1"/>
    <xf numFmtId="0" fontId="0" fillId="3" borderId="0" xfId="0" applyFill="1"/>
    <xf numFmtId="0" fontId="12" fillId="4" borderId="1" xfId="1" applyFont="1" applyFill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12" fillId="4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164" fontId="5" fillId="2" borderId="1" xfId="2" applyNumberFormat="1" applyFont="1" applyFill="1" applyBorder="1" applyAlignment="1">
      <alignment horizontal="right"/>
    </xf>
    <xf numFmtId="164" fontId="5" fillId="2" borderId="1" xfId="2" applyNumberFormat="1" applyFont="1" applyFill="1" applyBorder="1"/>
    <xf numFmtId="0" fontId="14" fillId="2" borderId="1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164" fontId="10" fillId="2" borderId="1" xfId="2" applyNumberFormat="1" applyFont="1" applyFill="1" applyBorder="1" applyAlignment="1">
      <alignment horizontal="right"/>
    </xf>
    <xf numFmtId="164" fontId="10" fillId="2" borderId="1" xfId="2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6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21" fillId="2" borderId="0" xfId="0" applyFont="1" applyFill="1"/>
    <xf numFmtId="0" fontId="18" fillId="2" borderId="0" xfId="1" applyFont="1" applyFill="1" applyAlignment="1">
      <alignment horizontal="center" vertical="center"/>
    </xf>
    <xf numFmtId="164" fontId="9" fillId="2" borderId="0" xfId="2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43" fontId="5" fillId="2" borderId="0" xfId="2" applyFont="1" applyFill="1"/>
    <xf numFmtId="164" fontId="5" fillId="2" borderId="0" xfId="0" applyNumberFormat="1" applyFont="1" applyFill="1"/>
    <xf numFmtId="164" fontId="0" fillId="2" borderId="0" xfId="0" applyNumberFormat="1" applyFill="1"/>
    <xf numFmtId="164" fontId="9" fillId="2" borderId="2" xfId="2" applyNumberFormat="1" applyFont="1" applyFill="1" applyBorder="1" applyAlignment="1">
      <alignment horizontal="center"/>
    </xf>
    <xf numFmtId="164" fontId="15" fillId="2" borderId="1" xfId="2" applyNumberFormat="1" applyFont="1" applyFill="1" applyBorder="1" applyAlignment="1">
      <alignment horizontal="right" vertical="center"/>
    </xf>
    <xf numFmtId="164" fontId="5" fillId="2" borderId="2" xfId="2" applyNumberFormat="1" applyFont="1" applyFill="1" applyBorder="1" applyAlignment="1">
      <alignment horizontal="center"/>
    </xf>
    <xf numFmtId="164" fontId="10" fillId="2" borderId="2" xfId="2" applyNumberFormat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" fontId="6" fillId="2" borderId="0" xfId="1" applyNumberFormat="1" applyFont="1" applyFill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wrapText="1"/>
    </xf>
    <xf numFmtId="0" fontId="22" fillId="5" borderId="1" xfId="0" applyFont="1" applyFill="1" applyBorder="1" applyAlignment="1">
      <alignment wrapText="1"/>
    </xf>
    <xf numFmtId="164" fontId="9" fillId="5" borderId="2" xfId="2" applyNumberFormat="1" applyFont="1" applyFill="1" applyBorder="1" applyAlignment="1">
      <alignment horizontal="center"/>
    </xf>
    <xf numFmtId="164" fontId="9" fillId="5" borderId="0" xfId="2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center" vertical="center"/>
    </xf>
    <xf numFmtId="164" fontId="9" fillId="5" borderId="1" xfId="2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wrapText="1"/>
    </xf>
  </cellXfs>
  <cellStyles count="3">
    <cellStyle name="Millares" xfId="2" builtinId="3"/>
    <cellStyle name="Normal" xfId="0" builtinId="0"/>
    <cellStyle name="Normal_Hoja1" xfId="1" xr:uid="{00000000-0005-0000-0000-00000200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</xdr:colOff>
      <xdr:row>0</xdr:row>
      <xdr:rowOff>123825</xdr:rowOff>
    </xdr:from>
    <xdr:to>
      <xdr:col>12</xdr:col>
      <xdr:colOff>114300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8D5C3B-95B3-48D7-AB04-8362F58D31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49" y="123825"/>
          <a:ext cx="1724026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85DE-75BA-4D3A-A7FB-B2A796396368}">
  <dimension ref="A1:BU87"/>
  <sheetViews>
    <sheetView tabSelected="1" zoomScaleNormal="100" workbookViewId="0">
      <pane xSplit="2" ySplit="10" topLeftCell="M11" activePane="bottomRight" state="frozen"/>
      <selection pane="topRight" activeCell="C1" sqref="C1"/>
      <selection pane="bottomLeft" activeCell="A11" sqref="A11"/>
      <selection pane="bottomRight" activeCell="O9" sqref="O9:P9"/>
    </sheetView>
  </sheetViews>
  <sheetFormatPr baseColWidth="10" defaultColWidth="9.140625" defaultRowHeight="15" x14ac:dyDescent="0.25"/>
  <cols>
    <col min="1" max="1" width="33" customWidth="1"/>
    <col min="2" max="2" width="0.42578125" customWidth="1"/>
    <col min="3" max="3" width="12.85546875" customWidth="1"/>
    <col min="4" max="4" width="6.7109375" style="2" hidden="1" customWidth="1"/>
    <col min="5" max="5" width="13.140625" customWidth="1"/>
    <col min="6" max="6" width="13.140625" style="2" customWidth="1"/>
    <col min="7" max="7" width="12.85546875" customWidth="1"/>
    <col min="8" max="8" width="13.140625" customWidth="1"/>
    <col min="9" max="9" width="13" customWidth="1"/>
    <col min="10" max="10" width="13.85546875" customWidth="1"/>
    <col min="11" max="11" width="12.42578125" customWidth="1"/>
    <col min="12" max="12" width="12.5703125" customWidth="1"/>
    <col min="13" max="13" width="12" customWidth="1"/>
    <col min="14" max="15" width="12.28515625" customWidth="1"/>
    <col min="16" max="16" width="13.5703125" customWidth="1"/>
    <col min="17" max="18" width="12.7109375" style="2" customWidth="1"/>
    <col min="19" max="19" width="13.140625" style="2" customWidth="1"/>
    <col min="20" max="20" width="13.5703125" style="2" customWidth="1"/>
    <col min="21" max="21" width="13.28515625" style="2" customWidth="1"/>
    <col min="22" max="22" width="13.42578125" style="2" customWidth="1"/>
    <col min="23" max="27" width="9.140625" style="2"/>
  </cols>
  <sheetData>
    <row r="1" spans="1:73" x14ac:dyDescent="0.25">
      <c r="A1" s="2"/>
      <c r="B1" s="2"/>
      <c r="C1" s="2"/>
      <c r="E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3" x14ac:dyDescent="0.25">
      <c r="A2" s="2"/>
      <c r="B2" s="2"/>
      <c r="C2" s="2"/>
      <c r="E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3" x14ac:dyDescent="0.25">
      <c r="A3" s="2"/>
      <c r="B3" s="2"/>
      <c r="C3" s="2"/>
      <c r="E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3" x14ac:dyDescent="0.25">
      <c r="A4" s="2"/>
      <c r="B4" s="2"/>
      <c r="C4" s="2"/>
      <c r="E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73" ht="16.5" customHeight="1" x14ac:dyDescent="0.25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73" ht="21" customHeight="1" x14ac:dyDescent="0.25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73" ht="1.5" customHeight="1" x14ac:dyDescent="0.25">
      <c r="A7" s="2"/>
      <c r="B7" s="3"/>
      <c r="C7" s="2"/>
      <c r="E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73" ht="15.75" customHeight="1" x14ac:dyDescent="0.25">
      <c r="A8" s="40" t="s">
        <v>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73" ht="27.75" customHeight="1" x14ac:dyDescent="0.25">
      <c r="A9" s="37" t="s">
        <v>24</v>
      </c>
      <c r="B9" s="10"/>
      <c r="C9" s="36">
        <v>2014</v>
      </c>
      <c r="D9" s="7"/>
      <c r="E9" s="37">
        <v>2015</v>
      </c>
      <c r="F9" s="37"/>
      <c r="G9" s="37">
        <v>2016</v>
      </c>
      <c r="H9" s="37"/>
      <c r="I9" s="37">
        <v>2017</v>
      </c>
      <c r="J9" s="37"/>
      <c r="K9" s="37">
        <v>2018</v>
      </c>
      <c r="L9" s="37"/>
      <c r="M9" s="37">
        <v>2019</v>
      </c>
      <c r="N9" s="37"/>
      <c r="O9" s="37">
        <v>2020</v>
      </c>
      <c r="P9" s="37"/>
      <c r="Q9" s="37">
        <v>2021</v>
      </c>
      <c r="R9" s="37"/>
      <c r="S9" s="37">
        <v>2022</v>
      </c>
      <c r="T9" s="37"/>
      <c r="U9" s="37">
        <v>2023</v>
      </c>
      <c r="V9" s="37"/>
    </row>
    <row r="10" spans="1:73" ht="37.5" customHeight="1" x14ac:dyDescent="0.25">
      <c r="A10" s="37"/>
      <c r="B10" s="11"/>
      <c r="C10" s="9" t="s">
        <v>14</v>
      </c>
      <c r="D10" s="7"/>
      <c r="E10" s="9" t="s">
        <v>14</v>
      </c>
      <c r="F10" s="12" t="s">
        <v>17</v>
      </c>
      <c r="G10" s="9" t="s">
        <v>14</v>
      </c>
      <c r="H10" s="12" t="s">
        <v>17</v>
      </c>
      <c r="I10" s="9" t="s">
        <v>14</v>
      </c>
      <c r="J10" s="12" t="s">
        <v>17</v>
      </c>
      <c r="K10" s="9" t="s">
        <v>14</v>
      </c>
      <c r="L10" s="12" t="s">
        <v>17</v>
      </c>
      <c r="M10" s="9" t="s">
        <v>14</v>
      </c>
      <c r="N10" s="12" t="s">
        <v>17</v>
      </c>
      <c r="O10" s="9" t="s">
        <v>14</v>
      </c>
      <c r="P10" s="12" t="s">
        <v>17</v>
      </c>
      <c r="Q10" s="9" t="s">
        <v>14</v>
      </c>
      <c r="R10" s="12" t="s">
        <v>17</v>
      </c>
      <c r="S10" s="9" t="s">
        <v>14</v>
      </c>
      <c r="T10" s="12" t="s">
        <v>17</v>
      </c>
      <c r="U10" s="9" t="s">
        <v>14</v>
      </c>
      <c r="V10" s="12" t="s">
        <v>17</v>
      </c>
    </row>
    <row r="11" spans="1:73" s="2" customFormat="1" ht="18.75" customHeight="1" x14ac:dyDescent="0.25">
      <c r="A11" s="13" t="s">
        <v>0</v>
      </c>
      <c r="B11" s="13"/>
      <c r="C11" s="34">
        <v>86</v>
      </c>
      <c r="D11" s="14"/>
      <c r="E11" s="14">
        <v>97</v>
      </c>
      <c r="F11" s="14">
        <v>470</v>
      </c>
      <c r="G11" s="15">
        <v>99</v>
      </c>
      <c r="H11" s="15">
        <v>495</v>
      </c>
      <c r="I11" s="15">
        <v>99</v>
      </c>
      <c r="J11" s="15">
        <v>470</v>
      </c>
      <c r="K11" s="14" t="s">
        <v>25</v>
      </c>
      <c r="L11" s="14" t="s">
        <v>25</v>
      </c>
      <c r="M11" s="15">
        <v>88</v>
      </c>
      <c r="N11" s="14" t="s">
        <v>25</v>
      </c>
      <c r="O11" s="15">
        <v>72</v>
      </c>
      <c r="P11" s="14" t="s">
        <v>25</v>
      </c>
      <c r="Q11" s="14" t="s">
        <v>25</v>
      </c>
      <c r="R11" s="14" t="s">
        <v>25</v>
      </c>
      <c r="S11" s="15">
        <v>94</v>
      </c>
      <c r="T11" s="14">
        <v>470</v>
      </c>
      <c r="U11" s="15">
        <v>125</v>
      </c>
      <c r="V11" s="14">
        <v>625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1:73" s="8" customFormat="1" ht="18.75" customHeight="1" x14ac:dyDescent="0.25">
      <c r="A12" s="13" t="s">
        <v>1</v>
      </c>
      <c r="B12" s="13"/>
      <c r="C12" s="34">
        <v>77</v>
      </c>
      <c r="D12" s="14"/>
      <c r="E12" s="14">
        <v>77</v>
      </c>
      <c r="F12" s="14">
        <v>385</v>
      </c>
      <c r="G12" s="15">
        <v>77</v>
      </c>
      <c r="H12" s="15">
        <v>385</v>
      </c>
      <c r="I12" s="15">
        <v>83</v>
      </c>
      <c r="J12" s="15">
        <v>415</v>
      </c>
      <c r="K12" s="14" t="s">
        <v>25</v>
      </c>
      <c r="L12" s="14" t="s">
        <v>25</v>
      </c>
      <c r="M12" s="15">
        <v>38</v>
      </c>
      <c r="N12" s="14" t="s">
        <v>25</v>
      </c>
      <c r="O12" s="15">
        <v>37</v>
      </c>
      <c r="P12" s="14" t="s">
        <v>25</v>
      </c>
      <c r="Q12" s="14" t="s">
        <v>25</v>
      </c>
      <c r="R12" s="14" t="s">
        <v>25</v>
      </c>
      <c r="S12" s="15">
        <v>66</v>
      </c>
      <c r="T12" s="14">
        <v>330</v>
      </c>
      <c r="U12" s="15">
        <v>96</v>
      </c>
      <c r="V12" s="14">
        <v>480</v>
      </c>
      <c r="W12" s="2"/>
      <c r="X12" s="2"/>
      <c r="Y12" s="2"/>
      <c r="Z12" s="2"/>
      <c r="AA12" s="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1:73" s="8" customFormat="1" ht="18.75" customHeight="1" x14ac:dyDescent="0.25">
      <c r="A13" s="13" t="s">
        <v>2</v>
      </c>
      <c r="B13" s="13"/>
      <c r="C13" s="34">
        <v>8</v>
      </c>
      <c r="D13" s="14"/>
      <c r="E13" s="14">
        <v>10</v>
      </c>
      <c r="F13" s="14">
        <v>50</v>
      </c>
      <c r="G13" s="15">
        <v>10</v>
      </c>
      <c r="H13" s="15">
        <v>50</v>
      </c>
      <c r="I13" s="15">
        <v>10</v>
      </c>
      <c r="J13" s="15">
        <v>50</v>
      </c>
      <c r="K13" s="14" t="s">
        <v>25</v>
      </c>
      <c r="L13" s="14" t="s">
        <v>25</v>
      </c>
      <c r="M13" s="15">
        <v>8</v>
      </c>
      <c r="N13" s="14" t="s">
        <v>25</v>
      </c>
      <c r="O13" s="15">
        <v>14</v>
      </c>
      <c r="P13" s="14" t="s">
        <v>25</v>
      </c>
      <c r="Q13" s="14" t="s">
        <v>25</v>
      </c>
      <c r="R13" s="14" t="s">
        <v>25</v>
      </c>
      <c r="S13" s="15">
        <v>36</v>
      </c>
      <c r="T13" s="14">
        <v>180</v>
      </c>
      <c r="U13" s="15">
        <v>53</v>
      </c>
      <c r="V13" s="14">
        <v>265</v>
      </c>
      <c r="W13" s="2"/>
      <c r="X13" s="2"/>
      <c r="Y13" s="2"/>
      <c r="Z13" s="2"/>
      <c r="AA13" s="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1:73" s="8" customFormat="1" ht="18.75" customHeight="1" x14ac:dyDescent="0.25">
      <c r="A14" s="13" t="s">
        <v>3</v>
      </c>
      <c r="B14" s="13"/>
      <c r="C14" s="34">
        <v>23</v>
      </c>
      <c r="D14" s="14"/>
      <c r="E14" s="14">
        <v>23</v>
      </c>
      <c r="F14" s="14">
        <v>115</v>
      </c>
      <c r="G14" s="15">
        <v>25</v>
      </c>
      <c r="H14" s="15">
        <v>125</v>
      </c>
      <c r="I14" s="15">
        <v>23</v>
      </c>
      <c r="J14" s="15">
        <v>115</v>
      </c>
      <c r="K14" s="14" t="s">
        <v>25</v>
      </c>
      <c r="L14" s="14" t="s">
        <v>25</v>
      </c>
      <c r="M14" s="15">
        <v>24</v>
      </c>
      <c r="N14" s="14" t="s">
        <v>25</v>
      </c>
      <c r="O14" s="15">
        <v>33</v>
      </c>
      <c r="P14" s="14" t="s">
        <v>25</v>
      </c>
      <c r="Q14" s="14" t="s">
        <v>25</v>
      </c>
      <c r="R14" s="14" t="s">
        <v>25</v>
      </c>
      <c r="S14" s="15">
        <v>62</v>
      </c>
      <c r="T14" s="14">
        <v>310</v>
      </c>
      <c r="U14" s="15">
        <v>78</v>
      </c>
      <c r="V14" s="14">
        <v>390</v>
      </c>
      <c r="W14" s="2"/>
      <c r="X14" s="2"/>
      <c r="Y14" s="2"/>
      <c r="Z14" s="2"/>
      <c r="AA14" s="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1:73" s="8" customFormat="1" ht="18.75" customHeight="1" x14ac:dyDescent="0.25">
      <c r="A15" s="13" t="s">
        <v>4</v>
      </c>
      <c r="B15" s="13"/>
      <c r="C15" s="34">
        <v>14</v>
      </c>
      <c r="D15" s="14"/>
      <c r="E15" s="14">
        <v>16</v>
      </c>
      <c r="F15" s="14">
        <v>80</v>
      </c>
      <c r="G15" s="15">
        <v>16</v>
      </c>
      <c r="H15" s="15">
        <v>80</v>
      </c>
      <c r="I15" s="15">
        <v>16</v>
      </c>
      <c r="J15" s="15">
        <v>80</v>
      </c>
      <c r="K15" s="14" t="s">
        <v>25</v>
      </c>
      <c r="L15" s="14" t="s">
        <v>25</v>
      </c>
      <c r="M15" s="15">
        <v>8</v>
      </c>
      <c r="N15" s="14" t="s">
        <v>25</v>
      </c>
      <c r="O15" s="15">
        <v>10</v>
      </c>
      <c r="P15" s="14" t="s">
        <v>25</v>
      </c>
      <c r="Q15" s="14" t="s">
        <v>25</v>
      </c>
      <c r="R15" s="14" t="s">
        <v>25</v>
      </c>
      <c r="S15" s="15">
        <v>15</v>
      </c>
      <c r="T15" s="14">
        <v>75</v>
      </c>
      <c r="U15" s="15">
        <v>20</v>
      </c>
      <c r="V15" s="14">
        <v>100</v>
      </c>
      <c r="W15" s="2"/>
      <c r="X15" s="2"/>
      <c r="Y15" s="2"/>
      <c r="Z15" s="2"/>
      <c r="AA15" s="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1:73" s="8" customFormat="1" ht="18.75" customHeight="1" x14ac:dyDescent="0.25">
      <c r="A16" s="13" t="s">
        <v>5</v>
      </c>
      <c r="B16" s="13"/>
      <c r="C16" s="34">
        <v>100</v>
      </c>
      <c r="D16" s="14"/>
      <c r="E16" s="14">
        <v>104</v>
      </c>
      <c r="F16" s="14">
        <v>520</v>
      </c>
      <c r="G16" s="15">
        <v>104</v>
      </c>
      <c r="H16" s="15">
        <v>520</v>
      </c>
      <c r="I16" s="15">
        <v>104</v>
      </c>
      <c r="J16" s="15">
        <v>520</v>
      </c>
      <c r="K16" s="14" t="s">
        <v>25</v>
      </c>
      <c r="L16" s="14" t="s">
        <v>25</v>
      </c>
      <c r="M16" s="15">
        <v>87</v>
      </c>
      <c r="N16" s="14" t="s">
        <v>25</v>
      </c>
      <c r="O16" s="15">
        <v>97</v>
      </c>
      <c r="P16" s="14" t="s">
        <v>25</v>
      </c>
      <c r="Q16" s="14" t="s">
        <v>25</v>
      </c>
      <c r="R16" s="14" t="s">
        <v>25</v>
      </c>
      <c r="S16" s="15">
        <v>67</v>
      </c>
      <c r="T16" s="14">
        <v>335</v>
      </c>
      <c r="U16" s="15">
        <v>103</v>
      </c>
      <c r="V16" s="14">
        <v>515</v>
      </c>
      <c r="W16" s="2"/>
      <c r="X16" s="2"/>
      <c r="Y16" s="2"/>
      <c r="Z16" s="2"/>
      <c r="AA16" s="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8" customFormat="1" ht="18.75" customHeight="1" x14ac:dyDescent="0.25">
      <c r="A17" s="13" t="s">
        <v>6</v>
      </c>
      <c r="B17" s="13"/>
      <c r="C17" s="34">
        <v>54</v>
      </c>
      <c r="D17" s="14"/>
      <c r="E17" s="14">
        <v>52</v>
      </c>
      <c r="F17" s="14">
        <v>260</v>
      </c>
      <c r="G17" s="15">
        <v>56</v>
      </c>
      <c r="H17" s="15">
        <v>280</v>
      </c>
      <c r="I17" s="15">
        <v>52</v>
      </c>
      <c r="J17" s="15">
        <v>260</v>
      </c>
      <c r="K17" s="14" t="s">
        <v>25</v>
      </c>
      <c r="L17" s="14" t="s">
        <v>25</v>
      </c>
      <c r="M17" s="15">
        <v>66</v>
      </c>
      <c r="N17" s="14" t="s">
        <v>25</v>
      </c>
      <c r="O17" s="15">
        <v>58</v>
      </c>
      <c r="P17" s="14" t="s">
        <v>25</v>
      </c>
      <c r="Q17" s="14" t="s">
        <v>25</v>
      </c>
      <c r="R17" s="14" t="s">
        <v>25</v>
      </c>
      <c r="S17" s="15">
        <v>46</v>
      </c>
      <c r="T17" s="14">
        <v>230</v>
      </c>
      <c r="U17" s="15">
        <v>7</v>
      </c>
      <c r="V17" s="14">
        <v>35</v>
      </c>
      <c r="W17" s="2"/>
      <c r="X17" s="2"/>
      <c r="Y17" s="2"/>
      <c r="Z17" s="2"/>
      <c r="AA17" s="2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8" customFormat="1" ht="18.75" customHeight="1" x14ac:dyDescent="0.25">
      <c r="A18" s="13" t="s">
        <v>7</v>
      </c>
      <c r="B18" s="13"/>
      <c r="C18" s="34">
        <v>248</v>
      </c>
      <c r="D18" s="14"/>
      <c r="E18" s="14">
        <v>256</v>
      </c>
      <c r="F18" s="14">
        <v>1280</v>
      </c>
      <c r="G18" s="15">
        <v>265</v>
      </c>
      <c r="H18" s="15">
        <v>1325</v>
      </c>
      <c r="I18" s="15">
        <v>256</v>
      </c>
      <c r="J18" s="15">
        <v>1280</v>
      </c>
      <c r="K18" s="14" t="s">
        <v>25</v>
      </c>
      <c r="L18" s="14" t="s">
        <v>25</v>
      </c>
      <c r="M18" s="15">
        <v>238</v>
      </c>
      <c r="N18" s="14" t="s">
        <v>25</v>
      </c>
      <c r="O18" s="15">
        <v>243</v>
      </c>
      <c r="P18" s="14" t="s">
        <v>25</v>
      </c>
      <c r="Q18" s="14" t="s">
        <v>25</v>
      </c>
      <c r="R18" s="14" t="s">
        <v>25</v>
      </c>
      <c r="S18" s="15">
        <v>404</v>
      </c>
      <c r="T18" s="14">
        <v>2020</v>
      </c>
      <c r="U18" s="15">
        <v>485</v>
      </c>
      <c r="V18" s="14">
        <v>2425</v>
      </c>
      <c r="W18" s="2"/>
      <c r="X18" s="2"/>
      <c r="Y18" s="2"/>
      <c r="Z18" s="2"/>
      <c r="AA18" s="2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s="8" customFormat="1" ht="18.75" customHeight="1" x14ac:dyDescent="0.25">
      <c r="A19" s="13" t="s">
        <v>30</v>
      </c>
      <c r="B19" s="13"/>
      <c r="C19" s="34">
        <v>25</v>
      </c>
      <c r="D19" s="14"/>
      <c r="E19" s="14">
        <v>33</v>
      </c>
      <c r="F19" s="14">
        <v>165</v>
      </c>
      <c r="G19" s="14">
        <v>33</v>
      </c>
      <c r="H19" s="14">
        <v>165</v>
      </c>
      <c r="I19" s="14">
        <v>68</v>
      </c>
      <c r="J19" s="14">
        <v>241</v>
      </c>
      <c r="K19" s="14" t="s">
        <v>25</v>
      </c>
      <c r="L19" s="14" t="s">
        <v>25</v>
      </c>
      <c r="M19" s="14">
        <v>33</v>
      </c>
      <c r="N19" s="14" t="s">
        <v>25</v>
      </c>
      <c r="O19" s="15">
        <v>36</v>
      </c>
      <c r="P19" s="14" t="s">
        <v>25</v>
      </c>
      <c r="Q19" s="14" t="s">
        <v>25</v>
      </c>
      <c r="R19" s="14" t="s">
        <v>25</v>
      </c>
      <c r="S19" s="15">
        <v>26</v>
      </c>
      <c r="T19" s="14">
        <v>130</v>
      </c>
      <c r="U19" s="15">
        <v>31</v>
      </c>
      <c r="V19" s="14">
        <v>155</v>
      </c>
      <c r="W19" s="2"/>
      <c r="X19" s="2"/>
      <c r="Y19" s="2"/>
      <c r="Z19" s="2"/>
      <c r="AA19" s="2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s="8" customFormat="1" ht="18.75" customHeight="1" x14ac:dyDescent="0.25">
      <c r="A20" s="13" t="s">
        <v>8</v>
      </c>
      <c r="B20" s="13"/>
      <c r="C20" s="34">
        <v>218</v>
      </c>
      <c r="D20" s="14"/>
      <c r="E20" s="14">
        <v>227</v>
      </c>
      <c r="F20" s="14">
        <v>1135</v>
      </c>
      <c r="G20" s="15">
        <v>233</v>
      </c>
      <c r="H20" s="15">
        <v>1165</v>
      </c>
      <c r="I20" s="15">
        <v>227</v>
      </c>
      <c r="J20" s="15">
        <v>1135</v>
      </c>
      <c r="K20" s="14" t="s">
        <v>25</v>
      </c>
      <c r="L20" s="14" t="s">
        <v>25</v>
      </c>
      <c r="M20" s="15">
        <v>231</v>
      </c>
      <c r="N20" s="14" t="s">
        <v>25</v>
      </c>
      <c r="O20" s="15">
        <v>151</v>
      </c>
      <c r="P20" s="14" t="s">
        <v>25</v>
      </c>
      <c r="Q20" s="14" t="s">
        <v>25</v>
      </c>
      <c r="R20" s="14" t="s">
        <v>25</v>
      </c>
      <c r="S20" s="15">
        <v>136</v>
      </c>
      <c r="T20" s="14">
        <v>680</v>
      </c>
      <c r="U20" s="15">
        <v>141</v>
      </c>
      <c r="V20" s="14">
        <v>705</v>
      </c>
      <c r="W20" s="2"/>
      <c r="X20" s="2"/>
      <c r="Y20" s="2"/>
      <c r="Z20" s="2"/>
      <c r="AA20" s="2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s="8" customFormat="1" ht="18.75" customHeight="1" x14ac:dyDescent="0.25">
      <c r="A21" s="16" t="s">
        <v>9</v>
      </c>
      <c r="B21" s="13"/>
      <c r="C21" s="34">
        <v>75</v>
      </c>
      <c r="D21" s="14"/>
      <c r="E21" s="14">
        <v>88</v>
      </c>
      <c r="F21" s="14">
        <v>440</v>
      </c>
      <c r="G21" s="15">
        <v>90</v>
      </c>
      <c r="H21" s="15">
        <v>600</v>
      </c>
      <c r="I21" s="15">
        <v>88</v>
      </c>
      <c r="J21" s="15">
        <v>440</v>
      </c>
      <c r="K21" s="14" t="s">
        <v>25</v>
      </c>
      <c r="L21" s="14" t="s">
        <v>25</v>
      </c>
      <c r="M21" s="15">
        <v>82</v>
      </c>
      <c r="N21" s="14" t="s">
        <v>25</v>
      </c>
      <c r="O21" s="15">
        <v>86</v>
      </c>
      <c r="P21" s="14" t="s">
        <v>25</v>
      </c>
      <c r="Q21" s="14" t="s">
        <v>25</v>
      </c>
      <c r="R21" s="14" t="s">
        <v>25</v>
      </c>
      <c r="S21" s="15">
        <v>100</v>
      </c>
      <c r="T21" s="14">
        <v>500</v>
      </c>
      <c r="U21" s="15">
        <v>177</v>
      </c>
      <c r="V21" s="14">
        <v>885</v>
      </c>
      <c r="W21" s="2"/>
      <c r="X21" s="2"/>
      <c r="Y21" s="2"/>
      <c r="Z21" s="2"/>
      <c r="AA21" s="2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</row>
    <row r="22" spans="1:73" s="8" customFormat="1" ht="18.75" customHeight="1" x14ac:dyDescent="0.25">
      <c r="A22" s="13" t="s">
        <v>10</v>
      </c>
      <c r="B22" s="13"/>
      <c r="C22" s="34">
        <v>30</v>
      </c>
      <c r="D22" s="14"/>
      <c r="E22" s="14">
        <v>30</v>
      </c>
      <c r="F22" s="14">
        <v>150</v>
      </c>
      <c r="G22" s="15">
        <v>30</v>
      </c>
      <c r="H22" s="15">
        <v>150</v>
      </c>
      <c r="I22" s="15">
        <v>30</v>
      </c>
      <c r="J22" s="15">
        <v>150</v>
      </c>
      <c r="K22" s="14" t="s">
        <v>25</v>
      </c>
      <c r="L22" s="14" t="s">
        <v>25</v>
      </c>
      <c r="M22" s="15">
        <v>31</v>
      </c>
      <c r="N22" s="14" t="s">
        <v>25</v>
      </c>
      <c r="O22" s="15">
        <v>31</v>
      </c>
      <c r="P22" s="14" t="s">
        <v>25</v>
      </c>
      <c r="Q22" s="14" t="s">
        <v>25</v>
      </c>
      <c r="R22" s="14" t="s">
        <v>25</v>
      </c>
      <c r="S22" s="15">
        <v>38</v>
      </c>
      <c r="T22" s="14">
        <v>190</v>
      </c>
      <c r="U22" s="15">
        <v>52</v>
      </c>
      <c r="V22" s="14">
        <v>260</v>
      </c>
      <c r="W22" s="2"/>
      <c r="X22" s="2"/>
      <c r="Y22" s="2"/>
      <c r="Z22" s="2"/>
      <c r="AA22" s="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s="8" customFormat="1" ht="18.75" customHeight="1" x14ac:dyDescent="0.25">
      <c r="A23" s="17" t="s">
        <v>11</v>
      </c>
      <c r="B23" s="13"/>
      <c r="C23" s="34">
        <v>21</v>
      </c>
      <c r="D23" s="14"/>
      <c r="E23" s="14">
        <v>24</v>
      </c>
      <c r="F23" s="14">
        <v>140</v>
      </c>
      <c r="G23" s="15">
        <v>24</v>
      </c>
      <c r="H23" s="15">
        <v>140</v>
      </c>
      <c r="I23" s="15">
        <v>24</v>
      </c>
      <c r="J23" s="15">
        <v>140</v>
      </c>
      <c r="K23" s="14" t="s">
        <v>25</v>
      </c>
      <c r="L23" s="14" t="s">
        <v>25</v>
      </c>
      <c r="M23" s="15">
        <v>7</v>
      </c>
      <c r="N23" s="14" t="s">
        <v>25</v>
      </c>
      <c r="O23" s="15">
        <v>8</v>
      </c>
      <c r="P23" s="14" t="s">
        <v>25</v>
      </c>
      <c r="Q23" s="14" t="s">
        <v>25</v>
      </c>
      <c r="R23" s="14" t="s">
        <v>25</v>
      </c>
      <c r="S23" s="15">
        <v>8</v>
      </c>
      <c r="T23" s="14">
        <v>40</v>
      </c>
      <c r="U23" s="15">
        <v>9</v>
      </c>
      <c r="V23" s="14">
        <v>45</v>
      </c>
      <c r="W23" s="2"/>
      <c r="X23" s="2"/>
      <c r="Y23" s="2"/>
      <c r="Z23" s="2"/>
      <c r="AA23" s="2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pans="1:73" s="8" customFormat="1" ht="18.75" customHeight="1" x14ac:dyDescent="0.25">
      <c r="A24" s="17" t="s">
        <v>12</v>
      </c>
      <c r="B24" s="13"/>
      <c r="C24" s="34">
        <v>82</v>
      </c>
      <c r="D24" s="14"/>
      <c r="E24" s="14">
        <v>158</v>
      </c>
      <c r="F24" s="14">
        <v>790</v>
      </c>
      <c r="G24" s="14">
        <v>158</v>
      </c>
      <c r="H24" s="14">
        <v>790</v>
      </c>
      <c r="I24" s="14">
        <v>158</v>
      </c>
      <c r="J24" s="14">
        <v>790</v>
      </c>
      <c r="K24" s="14" t="s">
        <v>25</v>
      </c>
      <c r="L24" s="14" t="s">
        <v>25</v>
      </c>
      <c r="M24" s="14">
        <v>51</v>
      </c>
      <c r="N24" s="14" t="s">
        <v>25</v>
      </c>
      <c r="O24" s="14">
        <v>74</v>
      </c>
      <c r="P24" s="14" t="s">
        <v>25</v>
      </c>
      <c r="Q24" s="14" t="s">
        <v>25</v>
      </c>
      <c r="R24" s="14" t="s">
        <v>25</v>
      </c>
      <c r="S24" s="15">
        <v>107</v>
      </c>
      <c r="T24" s="14">
        <v>535</v>
      </c>
      <c r="U24" s="15">
        <v>112</v>
      </c>
      <c r="V24" s="14">
        <v>560</v>
      </c>
      <c r="W24" s="2"/>
      <c r="X24" s="2"/>
      <c r="Y24" s="2"/>
      <c r="Z24" s="2"/>
      <c r="AA24" s="2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73" ht="18.75" hidden="1" customHeight="1" x14ac:dyDescent="0.25">
      <c r="A25" s="18" t="s">
        <v>20</v>
      </c>
      <c r="B25" s="13"/>
      <c r="C25" s="35" t="e">
        <f>+C26+C27+#REF!+#REF!+#REF!</f>
        <v>#REF!</v>
      </c>
      <c r="D25" s="19"/>
      <c r="E25" s="20">
        <f t="shared" ref="E25:J25" si="0">+SUM(E26:E29)</f>
        <v>764</v>
      </c>
      <c r="F25" s="20">
        <f t="shared" si="0"/>
        <v>2980</v>
      </c>
      <c r="G25" s="20">
        <f t="shared" si="0"/>
        <v>768</v>
      </c>
      <c r="H25" s="20">
        <f t="shared" si="0"/>
        <v>2980</v>
      </c>
      <c r="I25" s="20">
        <f t="shared" si="0"/>
        <v>769</v>
      </c>
      <c r="J25" s="20">
        <f t="shared" si="0"/>
        <v>4818</v>
      </c>
      <c r="K25" s="19" t="s">
        <v>25</v>
      </c>
      <c r="L25" s="19" t="s">
        <v>25</v>
      </c>
      <c r="M25" s="20"/>
      <c r="N25" s="19" t="s">
        <v>25</v>
      </c>
      <c r="O25" s="20"/>
      <c r="P25" s="19" t="s">
        <v>25</v>
      </c>
      <c r="Q25" s="20" t="s">
        <v>25</v>
      </c>
      <c r="R25" s="19" t="s">
        <v>25</v>
      </c>
      <c r="S25" s="20"/>
      <c r="T25" s="19"/>
      <c r="U25" s="20"/>
      <c r="V25" s="19"/>
    </row>
    <row r="26" spans="1:73" s="8" customFormat="1" ht="18.75" customHeight="1" x14ac:dyDescent="0.25">
      <c r="A26" s="13" t="s">
        <v>13</v>
      </c>
      <c r="B26" s="13"/>
      <c r="C26" s="34">
        <v>268</v>
      </c>
      <c r="D26" s="14"/>
      <c r="E26" s="14">
        <v>109</v>
      </c>
      <c r="F26" s="14">
        <v>545</v>
      </c>
      <c r="G26" s="15">
        <v>109</v>
      </c>
      <c r="H26" s="15">
        <v>545</v>
      </c>
      <c r="I26" s="15">
        <v>109</v>
      </c>
      <c r="J26" s="15">
        <v>545</v>
      </c>
      <c r="K26" s="14" t="s">
        <v>25</v>
      </c>
      <c r="L26" s="14" t="s">
        <v>25</v>
      </c>
      <c r="M26" s="15">
        <v>60</v>
      </c>
      <c r="N26" s="14" t="s">
        <v>25</v>
      </c>
      <c r="O26" s="15">
        <v>147</v>
      </c>
      <c r="P26" s="14" t="s">
        <v>25</v>
      </c>
      <c r="Q26" s="14" t="s">
        <v>25</v>
      </c>
      <c r="R26" s="14" t="s">
        <v>25</v>
      </c>
      <c r="S26" s="15">
        <v>237</v>
      </c>
      <c r="T26" s="15">
        <v>1185</v>
      </c>
      <c r="U26" s="15">
        <v>392</v>
      </c>
      <c r="V26" s="15">
        <v>1960</v>
      </c>
      <c r="W26" s="2"/>
      <c r="X26" s="2"/>
      <c r="Y26" s="2"/>
      <c r="Z26" s="2"/>
      <c r="AA26" s="2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s="8" customFormat="1" ht="33" customHeight="1" x14ac:dyDescent="0.25">
      <c r="A27" s="13" t="s">
        <v>29</v>
      </c>
      <c r="B27" s="13"/>
      <c r="C27" s="34">
        <v>77</v>
      </c>
      <c r="D27" s="14"/>
      <c r="E27" s="14">
        <v>89</v>
      </c>
      <c r="F27" s="14">
        <v>1335</v>
      </c>
      <c r="G27" s="15">
        <v>89</v>
      </c>
      <c r="H27" s="15">
        <v>1335</v>
      </c>
      <c r="I27" s="15">
        <v>89</v>
      </c>
      <c r="J27" s="15">
        <v>1335</v>
      </c>
      <c r="K27" s="14" t="s">
        <v>25</v>
      </c>
      <c r="L27" s="14" t="s">
        <v>25</v>
      </c>
      <c r="M27" s="15">
        <v>59</v>
      </c>
      <c r="N27" s="14" t="s">
        <v>25</v>
      </c>
      <c r="O27" s="15">
        <v>122</v>
      </c>
      <c r="P27" s="14" t="s">
        <v>25</v>
      </c>
      <c r="Q27" s="14" t="s">
        <v>25</v>
      </c>
      <c r="R27" s="14" t="s">
        <v>25</v>
      </c>
      <c r="S27" s="15">
        <v>200</v>
      </c>
      <c r="T27" s="14">
        <v>1000</v>
      </c>
      <c r="U27" s="15">
        <v>225</v>
      </c>
      <c r="V27" s="14">
        <v>1125</v>
      </c>
      <c r="W27" s="2"/>
      <c r="X27" s="2"/>
      <c r="Y27" s="2"/>
      <c r="Z27" s="2"/>
      <c r="AA27" s="2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s="8" customFormat="1" ht="23.25" customHeight="1" x14ac:dyDescent="0.25">
      <c r="A28" s="13" t="s">
        <v>28</v>
      </c>
      <c r="B28" s="13"/>
      <c r="C28" s="34">
        <v>354</v>
      </c>
      <c r="D28" s="14"/>
      <c r="E28" s="14">
        <v>506</v>
      </c>
      <c r="F28" s="14">
        <v>800</v>
      </c>
      <c r="G28" s="14">
        <v>510</v>
      </c>
      <c r="H28" s="14">
        <v>800</v>
      </c>
      <c r="I28" s="14">
        <v>511</v>
      </c>
      <c r="J28" s="14">
        <v>2638</v>
      </c>
      <c r="K28" s="14" t="s">
        <v>25</v>
      </c>
      <c r="L28" s="14" t="s">
        <v>25</v>
      </c>
      <c r="M28" s="14">
        <v>167</v>
      </c>
      <c r="N28" s="14" t="s">
        <v>25</v>
      </c>
      <c r="O28" s="14">
        <v>242</v>
      </c>
      <c r="P28" s="14" t="s">
        <v>25</v>
      </c>
      <c r="Q28" s="14" t="s">
        <v>25</v>
      </c>
      <c r="R28" s="14" t="s">
        <v>25</v>
      </c>
      <c r="S28" s="15">
        <v>174</v>
      </c>
      <c r="T28" s="14">
        <v>870</v>
      </c>
      <c r="U28" s="15">
        <v>280</v>
      </c>
      <c r="V28" s="14">
        <v>1400</v>
      </c>
      <c r="W28" s="2"/>
      <c r="X28" s="2"/>
      <c r="Y28" s="2"/>
      <c r="Z28" s="2"/>
      <c r="AA28" s="2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ht="18.75" customHeight="1" x14ac:dyDescent="0.25">
      <c r="A29" s="21" t="s">
        <v>16</v>
      </c>
      <c r="B29" s="13"/>
      <c r="C29" s="34" t="s">
        <v>15</v>
      </c>
      <c r="D29" s="14"/>
      <c r="E29" s="14">
        <v>60</v>
      </c>
      <c r="F29" s="14">
        <v>300</v>
      </c>
      <c r="G29" s="15">
        <v>60</v>
      </c>
      <c r="H29" s="15">
        <v>300</v>
      </c>
      <c r="I29" s="15">
        <v>60</v>
      </c>
      <c r="J29" s="15">
        <v>300</v>
      </c>
      <c r="K29" s="14" t="s">
        <v>25</v>
      </c>
      <c r="L29" s="14" t="s">
        <v>25</v>
      </c>
      <c r="M29" s="15">
        <v>0</v>
      </c>
      <c r="N29" s="14" t="s">
        <v>25</v>
      </c>
      <c r="O29" s="15">
        <v>0</v>
      </c>
      <c r="P29" s="14" t="s">
        <v>25</v>
      </c>
      <c r="Q29" s="14" t="s">
        <v>25</v>
      </c>
      <c r="R29" s="14" t="s">
        <v>25</v>
      </c>
      <c r="S29" s="15">
        <v>0</v>
      </c>
      <c r="T29" s="14">
        <v>0</v>
      </c>
      <c r="U29" s="15">
        <v>0</v>
      </c>
      <c r="V29" s="14">
        <v>0</v>
      </c>
    </row>
    <row r="30" spans="1:73" ht="18.75" customHeight="1" x14ac:dyDescent="0.25">
      <c r="A30" s="41" t="s">
        <v>19</v>
      </c>
      <c r="B30" s="42"/>
      <c r="C30" s="43">
        <f>C11+C12+C13+C14+C15+C16+C17+C18+C19+C20+C21+C22+C23+C24+C26+C27+C28</f>
        <v>1760</v>
      </c>
      <c r="D30" s="44"/>
      <c r="E30" s="45">
        <f t="shared" ref="E30:J30" si="1">E11+E12+E13+E14+E15+E16+E17+E18+E19+E20+E21+E22+E23+E24+E26+E27+E28+E29</f>
        <v>1959</v>
      </c>
      <c r="F30" s="45">
        <f t="shared" si="1"/>
        <v>8960</v>
      </c>
      <c r="G30" s="45">
        <f t="shared" si="1"/>
        <v>1988</v>
      </c>
      <c r="H30" s="45">
        <f t="shared" si="1"/>
        <v>9250</v>
      </c>
      <c r="I30" s="45">
        <f t="shared" si="1"/>
        <v>2007</v>
      </c>
      <c r="J30" s="45">
        <f t="shared" si="1"/>
        <v>10904</v>
      </c>
      <c r="K30" s="46" t="s">
        <v>25</v>
      </c>
      <c r="L30" s="46" t="s">
        <v>25</v>
      </c>
      <c r="M30" s="45">
        <f>M11+M12+M13+M14+M15+M16+M17+M18+M19+M20+M21+M22+M23+M24+M26+M27+M28+M29</f>
        <v>1278</v>
      </c>
      <c r="N30" s="46" t="s">
        <v>25</v>
      </c>
      <c r="O30" s="45">
        <f>O11+O12+O13+O14+O15+O16+O17+O18+O19+O20+O21+O22+O23+O24+O26+O27+O28+O29</f>
        <v>1461</v>
      </c>
      <c r="P30" s="46" t="s">
        <v>25</v>
      </c>
      <c r="Q30" s="46" t="s">
        <v>25</v>
      </c>
      <c r="R30" s="46" t="s">
        <v>25</v>
      </c>
      <c r="S30" s="45">
        <f>S11+S12+S13+S14+S15+S16+S17+S18+S19+S20+S21+S22+S23+S24+S26+S27+S28+S29</f>
        <v>1816</v>
      </c>
      <c r="T30" s="46">
        <f>SUM(T11:T29)</f>
        <v>9080</v>
      </c>
      <c r="U30" s="45">
        <f>SUM(U11:U29)</f>
        <v>2386</v>
      </c>
      <c r="V30" s="46">
        <f>SUM(V11:V29)</f>
        <v>11930</v>
      </c>
    </row>
    <row r="31" spans="1:73" ht="42.75" customHeight="1" x14ac:dyDescent="0.25">
      <c r="A31" s="47" t="s">
        <v>31</v>
      </c>
      <c r="B31" s="26"/>
      <c r="C31" s="32"/>
      <c r="D31" s="27"/>
      <c r="E31" s="28">
        <v>325</v>
      </c>
      <c r="F31" s="28">
        <v>1625</v>
      </c>
      <c r="G31" s="28">
        <v>327</v>
      </c>
      <c r="H31" s="28">
        <v>1650</v>
      </c>
      <c r="I31" s="28">
        <v>325</v>
      </c>
      <c r="J31" s="28">
        <v>1625</v>
      </c>
      <c r="K31" s="28" t="s">
        <v>25</v>
      </c>
      <c r="L31" s="33" t="s">
        <v>25</v>
      </c>
      <c r="M31" s="28"/>
      <c r="N31" s="33" t="s">
        <v>25</v>
      </c>
      <c r="O31" s="28"/>
      <c r="P31" s="33" t="s">
        <v>25</v>
      </c>
      <c r="Q31" s="28" t="s">
        <v>25</v>
      </c>
      <c r="R31" s="33" t="s">
        <v>25</v>
      </c>
      <c r="S31" s="28">
        <v>350</v>
      </c>
      <c r="T31" s="33">
        <v>1750</v>
      </c>
      <c r="U31" s="28">
        <v>350</v>
      </c>
      <c r="V31" s="33">
        <v>1750</v>
      </c>
    </row>
    <row r="32" spans="1:73" x14ac:dyDescent="0.25">
      <c r="A32" s="22" t="s">
        <v>26</v>
      </c>
      <c r="B32" s="23"/>
      <c r="C32" s="23"/>
      <c r="D32" s="23"/>
      <c r="E32" s="23"/>
      <c r="F32" s="23"/>
      <c r="G32" s="24"/>
      <c r="H32" s="24"/>
      <c r="I32" s="24"/>
      <c r="J32" s="24"/>
      <c r="K32" s="29"/>
      <c r="L32" s="24"/>
      <c r="M32" s="24"/>
      <c r="N32" s="24"/>
      <c r="O32" s="24"/>
      <c r="P32" s="24"/>
    </row>
    <row r="33" spans="1:17" x14ac:dyDescent="0.25">
      <c r="A33" s="23" t="s">
        <v>21</v>
      </c>
      <c r="B33" s="23"/>
      <c r="C33" s="23"/>
      <c r="D33" s="4"/>
      <c r="E33" s="23"/>
      <c r="F33" s="23"/>
      <c r="G33" s="24"/>
      <c r="H33" s="24"/>
      <c r="I33" s="24"/>
      <c r="J33" s="24"/>
      <c r="K33" s="24"/>
      <c r="L33" s="24"/>
      <c r="M33" s="24"/>
      <c r="N33" s="24"/>
      <c r="O33" s="30"/>
      <c r="P33" s="24"/>
    </row>
    <row r="34" spans="1:17" x14ac:dyDescent="0.25">
      <c r="A34" s="25" t="s">
        <v>23</v>
      </c>
      <c r="B34" s="25"/>
      <c r="C34" s="25"/>
      <c r="D34" s="4"/>
      <c r="E34" s="23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7" x14ac:dyDescent="0.25">
      <c r="A35" s="4"/>
      <c r="B35" s="5"/>
      <c r="C35" s="5"/>
      <c r="D35" s="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x14ac:dyDescent="0.25">
      <c r="A36" s="2"/>
      <c r="B36" s="1"/>
      <c r="C36" s="1"/>
      <c r="E36" s="1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s="2" customFormat="1" x14ac:dyDescent="0.25"/>
    <row r="38" spans="1:17" s="2" customFormat="1" x14ac:dyDescent="0.25"/>
    <row r="39" spans="1:17" s="2" customFormat="1" x14ac:dyDescent="0.25"/>
    <row r="40" spans="1:17" s="2" customFormat="1" x14ac:dyDescent="0.25"/>
    <row r="41" spans="1:17" s="2" customFormat="1" x14ac:dyDescent="0.25"/>
    <row r="42" spans="1:17" s="2" customFormat="1" x14ac:dyDescent="0.25"/>
    <row r="43" spans="1:17" s="2" customFormat="1" x14ac:dyDescent="0.25"/>
    <row r="48" spans="1:17" x14ac:dyDescent="0.25">
      <c r="Q48" s="31"/>
    </row>
    <row r="87" spans="17:17" x14ac:dyDescent="0.25">
      <c r="Q87" s="31"/>
    </row>
  </sheetData>
  <mergeCells count="13">
    <mergeCell ref="O9:P9"/>
    <mergeCell ref="Q9:R9"/>
    <mergeCell ref="S9:T9"/>
    <mergeCell ref="U9:V9"/>
    <mergeCell ref="A5:V5"/>
    <mergeCell ref="A6:V6"/>
    <mergeCell ref="A8:V8"/>
    <mergeCell ref="A9:A10"/>
    <mergeCell ref="E9:F9"/>
    <mergeCell ref="G9:H9"/>
    <mergeCell ref="I9:J9"/>
    <mergeCell ref="K9:L9"/>
    <mergeCell ref="M9:N9"/>
  </mergeCells>
  <pageMargins left="0.17" right="0.17" top="0.3" bottom="0.2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AGROIND.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2024-06-17T19:05:21Z</dcterms:modified>
</cp:coreProperties>
</file>