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pozo.AGRICULTURA\Desktop\DATOS PAGINA\7- Export\"/>
    </mc:Choice>
  </mc:AlternateContent>
  <bookViews>
    <workbookView xWindow="0" yWindow="0" windowWidth="20490" windowHeight="7635"/>
  </bookViews>
  <sheets>
    <sheet name="Expo. Enero - Abril 2024" sheetId="9" r:id="rId1"/>
  </sheets>
  <definedNames>
    <definedName name="DGAEXP_0104_21_CAP_01_AL_24" localSheetId="0">#REF!</definedName>
    <definedName name="DGAEXP_0104_21_CAP_01_AL_2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2" i="9" l="1"/>
  <c r="AA10" i="9" l="1"/>
  <c r="C66" i="9" l="1"/>
  <c r="C32" i="9"/>
  <c r="G22" i="9"/>
  <c r="G66" i="9" l="1"/>
  <c r="E66" i="9"/>
  <c r="D66" i="9"/>
  <c r="C10" i="9" l="1"/>
  <c r="C99" i="9"/>
  <c r="C22" i="9" l="1"/>
  <c r="D10" i="9"/>
  <c r="E10" i="9"/>
  <c r="G10" i="9"/>
  <c r="C14" i="9" l="1"/>
  <c r="C45" i="9"/>
  <c r="AA64" i="9"/>
  <c r="D22" i="9" l="1"/>
  <c r="E22" i="9"/>
  <c r="F22" i="9"/>
  <c r="H22" i="9"/>
  <c r="I22" i="9"/>
  <c r="J22" i="9"/>
  <c r="K22" i="9"/>
  <c r="L22" i="9"/>
  <c r="M22" i="9"/>
  <c r="N22" i="9"/>
  <c r="AB67" i="9" l="1"/>
  <c r="AA67" i="9"/>
  <c r="U66" i="9"/>
  <c r="U45" i="9"/>
  <c r="AA41" i="9"/>
  <c r="AA39" i="9"/>
  <c r="V22" i="9"/>
  <c r="AB24" i="9"/>
  <c r="AB23" i="9"/>
  <c r="AA112" i="9" l="1"/>
  <c r="AB112" i="9"/>
  <c r="AA11" i="9"/>
  <c r="AB11" i="9"/>
  <c r="D32" i="9"/>
  <c r="F66" i="9"/>
  <c r="H66" i="9"/>
  <c r="J66" i="9"/>
  <c r="L66" i="9"/>
  <c r="N66" i="9"/>
  <c r="P66" i="9"/>
  <c r="R66" i="9"/>
  <c r="T66" i="9"/>
  <c r="V66" i="9"/>
  <c r="X66" i="9"/>
  <c r="Z66" i="9"/>
  <c r="AB69" i="9"/>
  <c r="AA69" i="9"/>
  <c r="AA62" i="9"/>
  <c r="AB66" i="9" l="1"/>
  <c r="AB114" i="9" l="1"/>
  <c r="AA114" i="9"/>
  <c r="AA110" i="9"/>
  <c r="Z22" i="9" l="1"/>
  <c r="Y22" i="9"/>
  <c r="X22" i="9"/>
  <c r="W22" i="9"/>
  <c r="U22" i="9"/>
  <c r="T22" i="9"/>
  <c r="S22" i="9"/>
  <c r="R22" i="9"/>
  <c r="Q22" i="9"/>
  <c r="P22" i="9"/>
  <c r="O22" i="9"/>
  <c r="AA73" i="9"/>
  <c r="Y45" i="9"/>
  <c r="AB143" i="9"/>
  <c r="AA143" i="9"/>
  <c r="AB142" i="9"/>
  <c r="AA142" i="9"/>
  <c r="AB141" i="9"/>
  <c r="AA141" i="9"/>
  <c r="AB140" i="9"/>
  <c r="AA140" i="9"/>
  <c r="AB139" i="9"/>
  <c r="AA139" i="9"/>
  <c r="AB138" i="9"/>
  <c r="AA138" i="9"/>
  <c r="AB137" i="9"/>
  <c r="AA137" i="9"/>
  <c r="AB136" i="9"/>
  <c r="AA136" i="9"/>
  <c r="AB135" i="9"/>
  <c r="AA135" i="9"/>
  <c r="AB133" i="9"/>
  <c r="AA133" i="9"/>
  <c r="AB134" i="9"/>
  <c r="AA134" i="9"/>
  <c r="AB131" i="9"/>
  <c r="AA131" i="9"/>
  <c r="AB130" i="9"/>
  <c r="AA130" i="9"/>
  <c r="AB129" i="9"/>
  <c r="AA129" i="9"/>
  <c r="AB128" i="9"/>
  <c r="AA128" i="9"/>
  <c r="AB127" i="9"/>
  <c r="AA127" i="9"/>
  <c r="AA125" i="9"/>
  <c r="AB125" i="9"/>
  <c r="AB124" i="9"/>
  <c r="AA124" i="9"/>
  <c r="AB123" i="9"/>
  <c r="AA123" i="9"/>
  <c r="AB122" i="9"/>
  <c r="AA122" i="9"/>
  <c r="AB121" i="9"/>
  <c r="AA121" i="9"/>
  <c r="AB120" i="9"/>
  <c r="AA120" i="9"/>
  <c r="AB119" i="9"/>
  <c r="AA119" i="9"/>
  <c r="AB118" i="9"/>
  <c r="AA118" i="9"/>
  <c r="AB117" i="9"/>
  <c r="AA117" i="9"/>
  <c r="AB116" i="9"/>
  <c r="AA116" i="9"/>
  <c r="AB115" i="9"/>
  <c r="AA115" i="9"/>
  <c r="AB113" i="9"/>
  <c r="AA113" i="9"/>
  <c r="AB111" i="9"/>
  <c r="AA111" i="9"/>
  <c r="AB110" i="9"/>
  <c r="AB109" i="9"/>
  <c r="AA109" i="9"/>
  <c r="AB108" i="9"/>
  <c r="AA108" i="9"/>
  <c r="AB107" i="9"/>
  <c r="AA107" i="9"/>
  <c r="AB106" i="9"/>
  <c r="AA106" i="9"/>
  <c r="AB105" i="9"/>
  <c r="AA105" i="9"/>
  <c r="AB103" i="9"/>
  <c r="AA103" i="9"/>
  <c r="AB102" i="9"/>
  <c r="AA102" i="9"/>
  <c r="AB100" i="9"/>
  <c r="AA100" i="9"/>
  <c r="Z99" i="9"/>
  <c r="Y99" i="9"/>
  <c r="AB101" i="9"/>
  <c r="AA101" i="9"/>
  <c r="W99" i="9"/>
  <c r="AB97" i="9"/>
  <c r="AA97" i="9"/>
  <c r="AB95" i="9"/>
  <c r="AA95" i="9"/>
  <c r="AA94" i="9"/>
  <c r="AB94" i="9"/>
  <c r="AB93" i="9"/>
  <c r="AA93" i="9"/>
  <c r="AB92" i="9"/>
  <c r="AA92" i="9"/>
  <c r="AB91" i="9"/>
  <c r="AA91" i="9"/>
  <c r="AB90" i="9"/>
  <c r="AA90" i="9"/>
  <c r="AB88" i="9"/>
  <c r="AA88" i="9"/>
  <c r="AB89" i="9"/>
  <c r="AA89" i="9"/>
  <c r="AB86" i="9"/>
  <c r="AA86" i="9"/>
  <c r="AB85" i="9"/>
  <c r="AA85" i="9"/>
  <c r="AB84" i="9"/>
  <c r="AA84" i="9"/>
  <c r="AB83" i="9"/>
  <c r="AA83" i="9"/>
  <c r="AB82" i="9"/>
  <c r="AA82" i="9"/>
  <c r="AB81" i="9"/>
  <c r="AA81" i="9"/>
  <c r="AB80" i="9"/>
  <c r="AA80" i="9"/>
  <c r="AB79" i="9"/>
  <c r="AA79" i="9"/>
  <c r="AB78" i="9"/>
  <c r="AA78" i="9"/>
  <c r="AA77" i="9"/>
  <c r="AB77" i="9"/>
  <c r="AB76" i="9"/>
  <c r="AA76" i="9"/>
  <c r="AB75" i="9"/>
  <c r="AA75" i="9"/>
  <c r="AB74" i="9"/>
  <c r="AA74" i="9"/>
  <c r="AB73" i="9"/>
  <c r="AB72" i="9"/>
  <c r="AA72" i="9"/>
  <c r="AB71" i="9"/>
  <c r="AA71" i="9"/>
  <c r="AB70" i="9"/>
  <c r="AA70" i="9"/>
  <c r="Y66" i="9"/>
  <c r="AB68" i="9"/>
  <c r="AA68" i="9"/>
  <c r="AB64" i="9"/>
  <c r="W66" i="9"/>
  <c r="AA63" i="9"/>
  <c r="AB63" i="9"/>
  <c r="AB62" i="9"/>
  <c r="AB60" i="9"/>
  <c r="AA60" i="9"/>
  <c r="AB59" i="9"/>
  <c r="AA59" i="9"/>
  <c r="AA57" i="9"/>
  <c r="AB57" i="9"/>
  <c r="AA56" i="9"/>
  <c r="AB56" i="9"/>
  <c r="AB55" i="9"/>
  <c r="AA55" i="9"/>
  <c r="AB54" i="9"/>
  <c r="AA54" i="9"/>
  <c r="AB52" i="9"/>
  <c r="AA52" i="9"/>
  <c r="AB51" i="9"/>
  <c r="AA51" i="9"/>
  <c r="AB50" i="9"/>
  <c r="AA50" i="9"/>
  <c r="AB49" i="9"/>
  <c r="AA49" i="9"/>
  <c r="AB48" i="9"/>
  <c r="AA48" i="9"/>
  <c r="AA47" i="9"/>
  <c r="AB47" i="9"/>
  <c r="AB46" i="9"/>
  <c r="AA46" i="9"/>
  <c r="Z45" i="9"/>
  <c r="X45" i="9"/>
  <c r="W45" i="9"/>
  <c r="AB43" i="9"/>
  <c r="AA43" i="9"/>
  <c r="AB42" i="9"/>
  <c r="AA42" i="9"/>
  <c r="AB41" i="9"/>
  <c r="AB40" i="9"/>
  <c r="AA40" i="9"/>
  <c r="AB39" i="9"/>
  <c r="AB37" i="9"/>
  <c r="AA37" i="9"/>
  <c r="AB36" i="9"/>
  <c r="AA36" i="9"/>
  <c r="AB35" i="9"/>
  <c r="AA35" i="9"/>
  <c r="AB34" i="9"/>
  <c r="AA34" i="9"/>
  <c r="AB33" i="9"/>
  <c r="AA33" i="9"/>
  <c r="AB30" i="9"/>
  <c r="AA30" i="9"/>
  <c r="AB27" i="9"/>
  <c r="AA27" i="9"/>
  <c r="AB26" i="9"/>
  <c r="AA26" i="9"/>
  <c r="AB25" i="9"/>
  <c r="AA25" i="9"/>
  <c r="AA24" i="9"/>
  <c r="AA23" i="9"/>
  <c r="AA28" i="9"/>
  <c r="AA29" i="9"/>
  <c r="AB28" i="9"/>
  <c r="AB29" i="9"/>
  <c r="AB20" i="9"/>
  <c r="AA20" i="9"/>
  <c r="AB19" i="9"/>
  <c r="AA19" i="9"/>
  <c r="AB18" i="9"/>
  <c r="AA18" i="9"/>
  <c r="AB17" i="9"/>
  <c r="AA17" i="9"/>
  <c r="AB15" i="9"/>
  <c r="AA15" i="9"/>
  <c r="AB16" i="9"/>
  <c r="AA16" i="9"/>
  <c r="AB13" i="9"/>
  <c r="AA13" i="9"/>
  <c r="AB12" i="9"/>
  <c r="AA12" i="9"/>
  <c r="Z32" i="9"/>
  <c r="Y32" i="9"/>
  <c r="X32" i="9"/>
  <c r="W32" i="9"/>
  <c r="X14" i="9"/>
  <c r="Z14" i="9"/>
  <c r="Y14" i="9"/>
  <c r="Z10" i="9"/>
  <c r="Y10" i="9"/>
  <c r="X10" i="9"/>
  <c r="W10" i="9"/>
  <c r="X99" i="9"/>
  <c r="U32" i="9"/>
  <c r="W14" i="9"/>
  <c r="V99" i="9"/>
  <c r="U99" i="9"/>
  <c r="V45" i="9"/>
  <c r="S45" i="9"/>
  <c r="V32" i="9"/>
  <c r="S32" i="9"/>
  <c r="V14" i="9"/>
  <c r="U14" i="9"/>
  <c r="S14" i="9"/>
  <c r="V10" i="9"/>
  <c r="U10" i="9"/>
  <c r="AA45" i="9" l="1"/>
  <c r="AA32" i="9"/>
  <c r="AA14" i="9"/>
  <c r="AB22" i="9"/>
  <c r="AB45" i="9"/>
  <c r="T99" i="9"/>
  <c r="S99" i="9"/>
  <c r="Q99" i="9"/>
  <c r="S66" i="9"/>
  <c r="T45" i="9" l="1"/>
  <c r="T32" i="9"/>
  <c r="T14" i="9"/>
  <c r="T10" i="9"/>
  <c r="S10" i="9"/>
  <c r="R99" i="9"/>
  <c r="O99" i="9"/>
  <c r="Q66" i="9" l="1"/>
  <c r="Q45" i="9" l="1"/>
  <c r="R45" i="9"/>
  <c r="O45" i="9"/>
  <c r="Q32" i="9"/>
  <c r="R32" i="9"/>
  <c r="R14" i="9" l="1"/>
  <c r="Q14" i="9"/>
  <c r="O14" i="9"/>
  <c r="Q10" i="9" l="1"/>
  <c r="R10" i="9"/>
  <c r="O10" i="9"/>
  <c r="O66" i="9" l="1"/>
  <c r="M32" i="9" l="1"/>
  <c r="N32" i="9"/>
  <c r="P32" i="9"/>
  <c r="O32" i="9"/>
  <c r="P14" i="9"/>
  <c r="P10" i="9"/>
  <c r="P99" i="9" l="1"/>
  <c r="P45" i="9"/>
  <c r="M99" i="9"/>
  <c r="J99" i="9"/>
  <c r="L99" i="9"/>
  <c r="D99" i="9"/>
  <c r="E99" i="9"/>
  <c r="F99" i="9"/>
  <c r="G99" i="9"/>
  <c r="H99" i="9"/>
  <c r="I99" i="9"/>
  <c r="K99" i="9"/>
  <c r="N99" i="9"/>
  <c r="M66" i="9"/>
  <c r="K66" i="9"/>
  <c r="I66" i="9"/>
  <c r="AA66" i="9" s="1"/>
  <c r="N45" i="9"/>
  <c r="M45" i="9"/>
  <c r="K45" i="9"/>
  <c r="AA99" i="9" l="1"/>
  <c r="AB99" i="9"/>
  <c r="N14" i="9" l="1"/>
  <c r="M14" i="9"/>
  <c r="K14" i="9"/>
  <c r="AB32" i="9"/>
  <c r="M10" i="9"/>
  <c r="N10" i="9"/>
  <c r="AB14" i="9" l="1"/>
  <c r="L45" i="9" l="1"/>
  <c r="L14" i="9"/>
  <c r="L10" i="9"/>
  <c r="D45" i="9" l="1"/>
  <c r="E45" i="9"/>
  <c r="F45" i="9"/>
  <c r="G45" i="9"/>
  <c r="H45" i="9"/>
  <c r="I45" i="9"/>
  <c r="J45" i="9"/>
  <c r="L32" i="9" l="1"/>
  <c r="E32" i="9"/>
  <c r="F32" i="9"/>
  <c r="G32" i="9"/>
  <c r="H32" i="9"/>
  <c r="I32" i="9"/>
  <c r="J32" i="9"/>
  <c r="K32" i="9"/>
  <c r="AB10" i="9" l="1"/>
  <c r="F10" i="9"/>
  <c r="H10" i="9"/>
  <c r="I10" i="9"/>
  <c r="J10" i="9"/>
  <c r="K10" i="9"/>
  <c r="D14" i="9"/>
  <c r="E14" i="9"/>
  <c r="F14" i="9"/>
  <c r="G14" i="9"/>
  <c r="H14" i="9"/>
  <c r="I14" i="9"/>
  <c r="J14" i="9"/>
</calcChain>
</file>

<file path=xl/connections.xml><?xml version="1.0" encoding="utf-8"?>
<connections xmlns="http://schemas.openxmlformats.org/spreadsheetml/2006/main">
  <connection id="1" keepAlive="1" name="Consulta - Libro1" description="Conexión a la consulta 'Libro1' en el libro." type="5" refreshedVersion="0" background="1">
    <dbPr connection="Provider=Microsoft.Mashup.OleDb.1;Data Source=$Workbook$;Location=Libro1;Extended Properties=&quot;&quot;" command="SELECT * FROM [Libro1]"/>
  </connection>
  <connection id="2" keepAlive="1" name="Consulta - Libro2" description="Conexión a la consulta 'Libro2' en el libro." type="5" refreshedVersion="0" background="1">
    <dbPr connection="Provider=Microsoft.Mashup.OleDb.1;Data Source=$Workbook$;Location=Libro2;Extended Properties=&quot;&quot;" command="SELECT * FROM [Libro2]"/>
  </connection>
</connections>
</file>

<file path=xl/sharedStrings.xml><?xml version="1.0" encoding="utf-8"?>
<sst xmlns="http://schemas.openxmlformats.org/spreadsheetml/2006/main" count="274" uniqueCount="242">
  <si>
    <t>0105.11.00</t>
  </si>
  <si>
    <t>0701.90.00</t>
  </si>
  <si>
    <t>0703.10.00</t>
  </si>
  <si>
    <t>0703.20.00</t>
  </si>
  <si>
    <t>0704.20.00</t>
  </si>
  <si>
    <t>0705.11.00</t>
  </si>
  <si>
    <t>0705.19.90</t>
  </si>
  <si>
    <t>0706.90.10</t>
  </si>
  <si>
    <t>0706.90.20</t>
  </si>
  <si>
    <t>0708.90.10</t>
  </si>
  <si>
    <t>0709.30.00</t>
  </si>
  <si>
    <t>0709.40.00</t>
  </si>
  <si>
    <t>0709.70.00</t>
  </si>
  <si>
    <t>0709.93.11</t>
  </si>
  <si>
    <t>0709.99.13</t>
  </si>
  <si>
    <t>0709.99.14</t>
  </si>
  <si>
    <t>0713.40.00</t>
  </si>
  <si>
    <t>0714.10.00</t>
  </si>
  <si>
    <t>0714.20.00</t>
  </si>
  <si>
    <t>Batata</t>
  </si>
  <si>
    <t>0804.30.10</t>
  </si>
  <si>
    <t>0804.50.11</t>
  </si>
  <si>
    <t>0805.21.00</t>
  </si>
  <si>
    <t>0805.40.00</t>
  </si>
  <si>
    <t>0807.11.00</t>
  </si>
  <si>
    <t>0807.19.00</t>
  </si>
  <si>
    <t>0807.20.00</t>
  </si>
  <si>
    <t>0810.10.00</t>
  </si>
  <si>
    <t>0810.60.00</t>
  </si>
  <si>
    <t>0810.90.10</t>
  </si>
  <si>
    <t>0810.90.50</t>
  </si>
  <si>
    <t>0810.90.60</t>
  </si>
  <si>
    <t>0810.90.80</t>
  </si>
  <si>
    <t>0901.12.00</t>
  </si>
  <si>
    <t>0901.21.20</t>
  </si>
  <si>
    <t>0901.22.00</t>
  </si>
  <si>
    <t>0901.90.10</t>
  </si>
  <si>
    <t>1005.90.00</t>
  </si>
  <si>
    <t>1006.20.00</t>
  </si>
  <si>
    <t>1006.30.00</t>
  </si>
  <si>
    <t>1006.40.00</t>
  </si>
  <si>
    <t>Avena</t>
  </si>
  <si>
    <t>1211.90.40</t>
  </si>
  <si>
    <t>1211.90.90</t>
  </si>
  <si>
    <t>FRUTAS</t>
  </si>
  <si>
    <t>VEGETALES</t>
  </si>
  <si>
    <t>TOTAL</t>
  </si>
  <si>
    <t>Volumen</t>
  </si>
  <si>
    <t>Viceministerio de Planificación Sectorial Agropecuaria</t>
  </si>
  <si>
    <t>(Volumen en Toneladas Métricas y Valor en FOB US$)</t>
  </si>
  <si>
    <t>Partida  / Subpartida</t>
  </si>
  <si>
    <t xml:space="preserve">              PRODUCTOS</t>
  </si>
  <si>
    <t>ENERO</t>
  </si>
  <si>
    <t>FEBRERO</t>
  </si>
  <si>
    <t>MARZO</t>
  </si>
  <si>
    <t>ABRIL</t>
  </si>
  <si>
    <t xml:space="preserve">Valor </t>
  </si>
  <si>
    <t>Tabaco y Sucedáneos del Tabaco Elaborados</t>
  </si>
  <si>
    <t>Tabaco en rama o sin elaborar ; desperdicios de tabaco. (Tabaco en Rama)</t>
  </si>
  <si>
    <t>Cigarrillos</t>
  </si>
  <si>
    <t>Los demás tabacos y sucedaneos del tabaco, elaborados; tabaco Homogeneizado o reconstituido; extractos y jugos de tabaco.</t>
  </si>
  <si>
    <t>Cacao y sus Preparaciones</t>
  </si>
  <si>
    <t>Cacao en Grano, entero o partido, crudo o tostado.  (Cacao Crudo en Grano)</t>
  </si>
  <si>
    <t xml:space="preserve">Cascara, peliculas y demas residuos de cacao </t>
  </si>
  <si>
    <t>Pasta de Cacao, incluso desgrasada.</t>
  </si>
  <si>
    <t>Manteca, grasa y aceite de cacao.</t>
  </si>
  <si>
    <t>Cacao en polvo sin adición de azúcar ni otro edulcorante.</t>
  </si>
  <si>
    <t>Chocolate y demas preparaciones alimenticias que contengan cacao</t>
  </si>
  <si>
    <t>Café, té, yerba Mate y Especias.</t>
  </si>
  <si>
    <t>0901</t>
  </si>
  <si>
    <t>Café, incluso tostado o descafeinados; cáscara y cascarilla de café sucedaneos del café que contenga café en cualquier proporcion. (Total)</t>
  </si>
  <si>
    <t>0901.11.00</t>
  </si>
  <si>
    <t>Café sin descafeinar (Café Verde en Grano)</t>
  </si>
  <si>
    <t>Café descafeinado</t>
  </si>
  <si>
    <t>Café tostado sin descafeinar en grano</t>
  </si>
  <si>
    <t>Café tostado sin descafeinar molido</t>
  </si>
  <si>
    <t>Café tostado desafeinado</t>
  </si>
  <si>
    <t>sucedaneos del café que contenga café en cualquier proporción</t>
  </si>
  <si>
    <t>0901.90.20</t>
  </si>
  <si>
    <t>Cascara y Cascarillas de Café</t>
  </si>
  <si>
    <t>09.02-09.10</t>
  </si>
  <si>
    <t xml:space="preserve">Los demas </t>
  </si>
  <si>
    <t xml:space="preserve">Azúcares y Artículos de Confitería </t>
  </si>
  <si>
    <t>Azúcar de caña o de remolacha y sacarosa químicamente pura, en estado sólido (Azúcar Crudo de Caña).</t>
  </si>
  <si>
    <t>Los demás azúcares, incluidoas la lactosa, maltosa, glucosa y fructosa…</t>
  </si>
  <si>
    <t xml:space="preserve">Melaza procedente de la extración o del refinado del azúcar. </t>
  </si>
  <si>
    <t>17.04</t>
  </si>
  <si>
    <t>Artículos de Confiteria sin cacao (incluido el chocolate blanco).</t>
  </si>
  <si>
    <t>1212.93.00/1212.99.00</t>
  </si>
  <si>
    <t>Caña de azúcar</t>
  </si>
  <si>
    <t>RAICES Y TUBERCULOS</t>
  </si>
  <si>
    <t>yuca</t>
  </si>
  <si>
    <t>Yautía</t>
  </si>
  <si>
    <t>0714.30.</t>
  </si>
  <si>
    <t>Ñame</t>
  </si>
  <si>
    <t>Papa</t>
  </si>
  <si>
    <t>CEREALES</t>
  </si>
  <si>
    <t>Arroz (Total)</t>
  </si>
  <si>
    <t>1006.10.00</t>
  </si>
  <si>
    <t xml:space="preserve"> - Arroz con cáscara (arroz «paddy»)</t>
  </si>
  <si>
    <t xml:space="preserve"> - Arroz descascarillado (arroz cargo o Arroz pardo)</t>
  </si>
  <si>
    <t xml:space="preserve"> - Arroz semiblanqueado o blanqueado, incluso pulido o glaseado</t>
  </si>
  <si>
    <t xml:space="preserve"> - Arroz partido</t>
  </si>
  <si>
    <t>10.01</t>
  </si>
  <si>
    <t xml:space="preserve">Trigo y morcajo </t>
  </si>
  <si>
    <t>10.04</t>
  </si>
  <si>
    <t>Maíz</t>
  </si>
  <si>
    <t>LEGUMINOSAS FRESCAS,(Refrigeradas o Secas)</t>
  </si>
  <si>
    <t xml:space="preserve"> - Guisantes </t>
  </si>
  <si>
    <t>0708.20</t>
  </si>
  <si>
    <t xml:space="preserve"> - - Vainitas</t>
  </si>
  <si>
    <t xml:space="preserve"> - - Guandules </t>
  </si>
  <si>
    <t xml:space="preserve"> - - Frijoles (frijoles, porotos, alubias, judías) (Total)</t>
  </si>
  <si>
    <t xml:space="preserve"> - Lentejas</t>
  </si>
  <si>
    <t>0713.50.00</t>
  </si>
  <si>
    <t xml:space="preserve"> - Habas (Vicia faba var. Major), habas caballar (Vicia faba var.  Equina) y menor (Vicia faba var. minor)</t>
  </si>
  <si>
    <t>Auyama</t>
  </si>
  <si>
    <t>Berenjena</t>
  </si>
  <si>
    <t>Ajies (Total)</t>
  </si>
  <si>
    <t>Tomate (Total)</t>
  </si>
  <si>
    <t>0702.00.01</t>
  </si>
  <si>
    <t>Tomates (incluye demas variedades  Convencionales)</t>
  </si>
  <si>
    <t>Tomates Tipo Cherry y Grape</t>
  </si>
  <si>
    <t xml:space="preserve">Tomates Para Ensalada </t>
  </si>
  <si>
    <t>0707.00.00/0711.40.00</t>
  </si>
  <si>
    <t>Pepinos Frescos o Refrigerados</t>
  </si>
  <si>
    <t>Repollo</t>
  </si>
  <si>
    <t>Cebolla Fresca</t>
  </si>
  <si>
    <t>Ajo</t>
  </si>
  <si>
    <t>Tayota</t>
  </si>
  <si>
    <t>Apio</t>
  </si>
  <si>
    <t>Cepa de Apio</t>
  </si>
  <si>
    <t>0712.90.91/0709.99.12</t>
  </si>
  <si>
    <t>Cilantro/semillas</t>
  </si>
  <si>
    <t>Remolacha</t>
  </si>
  <si>
    <t>0706.10</t>
  </si>
  <si>
    <t>Zanahoria</t>
  </si>
  <si>
    <t>Molondrón</t>
  </si>
  <si>
    <t>Lechuga Repollada</t>
  </si>
  <si>
    <t>0704.10</t>
  </si>
  <si>
    <t>Coliflores y Brocolis (broccoli)</t>
  </si>
  <si>
    <t>Rabano</t>
  </si>
  <si>
    <t>Espinaca</t>
  </si>
  <si>
    <t>Rucula</t>
  </si>
  <si>
    <t>0712.90.21/ 0910.99.90</t>
  </si>
  <si>
    <t>Perejil</t>
  </si>
  <si>
    <t>VEGETALES ORIENTALES</t>
  </si>
  <si>
    <t>Cundeamor</t>
  </si>
  <si>
    <t>Berenjenas chinas</t>
  </si>
  <si>
    <t>0707.00.00/0709.93.19/0711.40.00</t>
  </si>
  <si>
    <t>Tindoras</t>
  </si>
  <si>
    <t>0708.20.</t>
  </si>
  <si>
    <t>Vainitas China</t>
  </si>
  <si>
    <t>Bangaña</t>
  </si>
  <si>
    <t xml:space="preserve"> 0709.99.19</t>
  </si>
  <si>
    <t>Musu Chino</t>
  </si>
  <si>
    <t>0910.30.10/0910.30.90</t>
  </si>
  <si>
    <t>Curcumar</t>
  </si>
  <si>
    <t>0709.93.11/ 0709.59.00/ 0709.93.12</t>
  </si>
  <si>
    <t>Calabazines</t>
  </si>
  <si>
    <t>HIERBAS  AROMATICAS</t>
  </si>
  <si>
    <t>Hierbas Aromaticas (Convencionales)</t>
  </si>
  <si>
    <t>MUSACEAS</t>
  </si>
  <si>
    <t>Bananos (total)</t>
  </si>
  <si>
    <t>0803</t>
  </si>
  <si>
    <t xml:space="preserve">  Bananas (Convencional)</t>
  </si>
  <si>
    <t xml:space="preserve">  Bananos Frescos Organicos</t>
  </si>
  <si>
    <t>Platanos</t>
  </si>
  <si>
    <t>Rulo</t>
  </si>
  <si>
    <t>Coco</t>
  </si>
  <si>
    <t>Lechosa</t>
  </si>
  <si>
    <t>Aguacate</t>
  </si>
  <si>
    <t>Piña Fresca</t>
  </si>
  <si>
    <t>Melones</t>
  </si>
  <si>
    <t>0804.50.21-30</t>
  </si>
  <si>
    <t>Mangos</t>
  </si>
  <si>
    <t>0805</t>
  </si>
  <si>
    <t>Naranja (Agria y Dulce)</t>
  </si>
  <si>
    <t>Mandarina</t>
  </si>
  <si>
    <t>Toronja</t>
  </si>
  <si>
    <t>Limones (Agrio y Dulce)</t>
  </si>
  <si>
    <t>Guayaba</t>
  </si>
  <si>
    <t>Tamarindo</t>
  </si>
  <si>
    <t>Níspero</t>
  </si>
  <si>
    <t>Sandía</t>
  </si>
  <si>
    <t>Fresa</t>
  </si>
  <si>
    <t>Zapote</t>
  </si>
  <si>
    <t>chinola</t>
  </si>
  <si>
    <t>Granadillo</t>
  </si>
  <si>
    <t>Guanabana</t>
  </si>
  <si>
    <t xml:space="preserve">0809.21.00 </t>
  </si>
  <si>
    <t>Cereza</t>
  </si>
  <si>
    <t>Flores</t>
  </si>
  <si>
    <t>PECUARIOS</t>
  </si>
  <si>
    <t>0201-0202</t>
  </si>
  <si>
    <t>Carne de res</t>
  </si>
  <si>
    <t>0203</t>
  </si>
  <si>
    <t>carne de cerdo</t>
  </si>
  <si>
    <t>0207.11.00-0207.14.99</t>
  </si>
  <si>
    <t>Carne de Pollo</t>
  </si>
  <si>
    <t>Gallos y Gallinas vivos</t>
  </si>
  <si>
    <t>0407</t>
  </si>
  <si>
    <t>Huevo fresco</t>
  </si>
  <si>
    <t xml:space="preserve">Productos Lácteos </t>
  </si>
  <si>
    <t>Leche En  Polvo</t>
  </si>
  <si>
    <t>0401.00.00</t>
  </si>
  <si>
    <t xml:space="preserve">Leche Líquida </t>
  </si>
  <si>
    <t>Leche Carnation</t>
  </si>
  <si>
    <t>0402</t>
  </si>
  <si>
    <t>Leche Saborizada</t>
  </si>
  <si>
    <t>Leche Condesada</t>
  </si>
  <si>
    <t>Nata Y Crema de Leche</t>
  </si>
  <si>
    <t>0406.00.00</t>
  </si>
  <si>
    <t>Quesos</t>
  </si>
  <si>
    <t>0405</t>
  </si>
  <si>
    <t>Mantequilla y Demás Grasa de Leche</t>
  </si>
  <si>
    <t>0403</t>
  </si>
  <si>
    <t>Yogurt</t>
  </si>
  <si>
    <t>03</t>
  </si>
  <si>
    <t>Peces y crustaceos</t>
  </si>
  <si>
    <t>0409</t>
  </si>
  <si>
    <t xml:space="preserve">Miel </t>
  </si>
  <si>
    <t>* Datos preliminares, sujetos a rectificación</t>
  </si>
  <si>
    <t xml:space="preserve">              Elaborado:  Ministerio de Agricultura de la República Dominicana.   Departamento de Economía Agropecuaria y Estadísticas.</t>
  </si>
  <si>
    <t>2401</t>
  </si>
  <si>
    <t>0401/0402/0403</t>
  </si>
  <si>
    <t>0804.40.00/0804.40.19</t>
  </si>
  <si>
    <r>
      <t>Fuente:</t>
    </r>
    <r>
      <rPr>
        <sz val="9"/>
        <rFont val="Calibri"/>
        <family val="2"/>
        <scheme val="minor"/>
      </rPr>
      <t xml:space="preserve"> Dirección General de Aduanas (DGA), Departamento de Estadísticas.</t>
    </r>
  </si>
  <si>
    <t>MAYO</t>
  </si>
  <si>
    <t>JUNIO</t>
  </si>
  <si>
    <t>0901.21.10 Y 0901.21.19</t>
  </si>
  <si>
    <t>402/402.91.10</t>
  </si>
  <si>
    <t>JULIO</t>
  </si>
  <si>
    <t>AGOSTO</t>
  </si>
  <si>
    <t>0713.31-0713.39.00</t>
  </si>
  <si>
    <t>SEPTIEMBRE</t>
  </si>
  <si>
    <t>0709.59..00</t>
  </si>
  <si>
    <t>Valor</t>
  </si>
  <si>
    <t>OCTUBRE</t>
  </si>
  <si>
    <t>NOVIEMBRE</t>
  </si>
  <si>
    <t>DICIEMBRE</t>
  </si>
  <si>
    <t>Exportaciones  por Producto Mensuales de los Principales Productos Agropecuarios, Enero - Abril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</si>
</sst>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1E335C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2" borderId="0"/>
    <xf numFmtId="43" fontId="1" fillId="2" borderId="0" applyFont="0" applyFill="0" applyBorder="0" applyAlignment="0" applyProtection="0"/>
    <xf numFmtId="0" fontId="4" fillId="2" borderId="0"/>
    <xf numFmtId="43" fontId="8" fillId="2" borderId="0" applyFont="0" applyFill="0" applyBorder="0" applyAlignment="0" applyProtection="0"/>
    <xf numFmtId="0" fontId="8" fillId="2" borderId="0"/>
    <xf numFmtId="164" fontId="1" fillId="2" borderId="0" applyFont="0" applyFill="0" applyBorder="0" applyAlignment="0" applyProtection="0"/>
  </cellStyleXfs>
  <cellXfs count="151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left"/>
    </xf>
    <xf numFmtId="43" fontId="3" fillId="3" borderId="0" xfId="3" applyFont="1" applyFill="1"/>
    <xf numFmtId="43" fontId="7" fillId="3" borderId="0" xfId="3" applyFont="1" applyFill="1"/>
    <xf numFmtId="0" fontId="7" fillId="3" borderId="0" xfId="2" applyFont="1" applyFill="1"/>
    <xf numFmtId="0" fontId="9" fillId="3" borderId="0" xfId="2" applyFont="1" applyFill="1"/>
    <xf numFmtId="3" fontId="3" fillId="3" borderId="0" xfId="3" applyNumberFormat="1" applyFont="1" applyFill="1" applyBorder="1" applyAlignment="1">
      <alignment horizontal="right" vertical="center"/>
    </xf>
    <xf numFmtId="3" fontId="7" fillId="3" borderId="0" xfId="3" applyNumberFormat="1" applyFont="1" applyFill="1" applyBorder="1" applyAlignment="1">
      <alignment horizontal="right"/>
    </xf>
    <xf numFmtId="43" fontId="10" fillId="3" borderId="0" xfId="3" applyFont="1" applyFill="1"/>
    <xf numFmtId="3" fontId="7" fillId="3" borderId="0" xfId="3" applyNumberFormat="1" applyFont="1" applyFill="1" applyBorder="1" applyAlignment="1">
      <alignment horizontal="right" vertical="center"/>
    </xf>
    <xf numFmtId="49" fontId="3" fillId="3" borderId="0" xfId="2" applyNumberFormat="1" applyFont="1" applyFill="1" applyAlignment="1">
      <alignment horizontal="center"/>
    </xf>
    <xf numFmtId="3" fontId="3" fillId="3" borderId="0" xfId="3" applyNumberFormat="1" applyFont="1" applyFill="1" applyBorder="1" applyAlignment="1">
      <alignment horizontal="left" wrapText="1"/>
    </xf>
    <xf numFmtId="3" fontId="3" fillId="3" borderId="0" xfId="2" applyNumberFormat="1" applyFont="1" applyFill="1"/>
    <xf numFmtId="43" fontId="3" fillId="3" borderId="0" xfId="2" applyNumberFormat="1" applyFont="1" applyFill="1"/>
    <xf numFmtId="164" fontId="7" fillId="3" borderId="0" xfId="1" applyFont="1" applyFill="1"/>
    <xf numFmtId="43" fontId="11" fillId="3" borderId="0" xfId="3" applyFont="1" applyFill="1" applyBorder="1" applyAlignment="1" applyProtection="1">
      <alignment horizontal="right"/>
    </xf>
    <xf numFmtId="0" fontId="7" fillId="3" borderId="22" xfId="2" applyFont="1" applyFill="1" applyBorder="1"/>
    <xf numFmtId="43" fontId="3" fillId="3" borderId="22" xfId="3" applyFont="1" applyFill="1" applyBorder="1"/>
    <xf numFmtId="165" fontId="3" fillId="3" borderId="0" xfId="3" applyNumberFormat="1" applyFont="1" applyFill="1"/>
    <xf numFmtId="0" fontId="6" fillId="6" borderId="11" xfId="4" applyFont="1" applyFill="1" applyBorder="1" applyAlignment="1">
      <alignment horizontal="center"/>
    </xf>
    <xf numFmtId="0" fontId="6" fillId="6" borderId="11" xfId="4" applyFont="1" applyFill="1" applyBorder="1" applyAlignment="1">
      <alignment horizontal="left"/>
    </xf>
    <xf numFmtId="164" fontId="9" fillId="3" borderId="0" xfId="1" applyFont="1" applyFill="1"/>
    <xf numFmtId="164" fontId="3" fillId="3" borderId="0" xfId="1" applyFont="1" applyFill="1"/>
    <xf numFmtId="0" fontId="12" fillId="5" borderId="6" xfId="4" applyFont="1" applyFill="1" applyBorder="1" applyAlignment="1">
      <alignment horizontal="left"/>
    </xf>
    <xf numFmtId="0" fontId="12" fillId="5" borderId="10" xfId="4" applyFont="1" applyFill="1" applyBorder="1" applyAlignment="1">
      <alignment horizontal="left"/>
    </xf>
    <xf numFmtId="0" fontId="13" fillId="6" borderId="3" xfId="4" applyFont="1" applyFill="1" applyBorder="1" applyAlignment="1">
      <alignment horizontal="right" vertical="center" wrapText="1"/>
    </xf>
    <xf numFmtId="0" fontId="13" fillId="6" borderId="10" xfId="4" applyFont="1" applyFill="1" applyBorder="1" applyAlignment="1">
      <alignment horizontal="left"/>
    </xf>
    <xf numFmtId="0" fontId="13" fillId="6" borderId="11" xfId="4" applyFont="1" applyFill="1" applyBorder="1" applyAlignment="1">
      <alignment horizontal="right"/>
    </xf>
    <xf numFmtId="0" fontId="13" fillId="6" borderId="24" xfId="4" applyFont="1" applyFill="1" applyBorder="1" applyAlignment="1">
      <alignment horizontal="right"/>
    </xf>
    <xf numFmtId="0" fontId="13" fillId="6" borderId="25" xfId="4" applyFont="1" applyFill="1" applyBorder="1" applyAlignment="1">
      <alignment horizontal="right"/>
    </xf>
    <xf numFmtId="49" fontId="14" fillId="3" borderId="13" xfId="2" applyNumberFormat="1" applyFont="1" applyFill="1" applyBorder="1" applyAlignment="1">
      <alignment horizontal="left"/>
    </xf>
    <xf numFmtId="3" fontId="15" fillId="3" borderId="14" xfId="3" applyNumberFormat="1" applyFont="1" applyFill="1" applyBorder="1" applyAlignment="1" applyProtection="1">
      <alignment horizontal="left" vertical="center"/>
    </xf>
    <xf numFmtId="43" fontId="15" fillId="3" borderId="15" xfId="3" applyFont="1" applyFill="1" applyBorder="1" applyAlignment="1" applyProtection="1">
      <alignment horizontal="right"/>
    </xf>
    <xf numFmtId="43" fontId="15" fillId="3" borderId="1" xfId="3" applyFont="1" applyFill="1" applyBorder="1" applyAlignment="1" applyProtection="1">
      <alignment horizontal="right"/>
    </xf>
    <xf numFmtId="49" fontId="14" fillId="3" borderId="17" xfId="2" applyNumberFormat="1" applyFont="1" applyFill="1" applyBorder="1" applyAlignment="1">
      <alignment horizontal="left"/>
    </xf>
    <xf numFmtId="3" fontId="14" fillId="3" borderId="16" xfId="2" applyNumberFormat="1" applyFont="1" applyFill="1" applyBorder="1" applyAlignment="1">
      <alignment horizontal="left" wrapText="1"/>
    </xf>
    <xf numFmtId="43" fontId="14" fillId="3" borderId="1" xfId="3" applyFont="1" applyFill="1" applyBorder="1" applyAlignment="1">
      <alignment horizontal="right"/>
    </xf>
    <xf numFmtId="43" fontId="16" fillId="3" borderId="1" xfId="3" applyFont="1" applyFill="1" applyBorder="1" applyAlignment="1" applyProtection="1">
      <alignment horizontal="right"/>
    </xf>
    <xf numFmtId="49" fontId="14" fillId="3" borderId="2" xfId="2" applyNumberFormat="1" applyFont="1" applyFill="1" applyBorder="1" applyAlignment="1">
      <alignment horizontal="left" wrapText="1"/>
    </xf>
    <xf numFmtId="43" fontId="17" fillId="3" borderId="16" xfId="3" applyFont="1" applyFill="1" applyBorder="1" applyAlignment="1" applyProtection="1">
      <alignment horizontal="right"/>
    </xf>
    <xf numFmtId="3" fontId="14" fillId="3" borderId="1" xfId="3" applyNumberFormat="1" applyFont="1" applyFill="1" applyBorder="1" applyAlignment="1">
      <alignment horizontal="left" wrapText="1"/>
    </xf>
    <xf numFmtId="0" fontId="14" fillId="3" borderId="2" xfId="2" applyFont="1" applyFill="1" applyBorder="1" applyAlignment="1">
      <alignment horizontal="left"/>
    </xf>
    <xf numFmtId="3" fontId="15" fillId="3" borderId="1" xfId="5" applyNumberFormat="1" applyFont="1" applyFill="1" applyBorder="1" applyAlignment="1" applyProtection="1">
      <alignment horizontal="left" vertical="center" indent="1"/>
    </xf>
    <xf numFmtId="43" fontId="18" fillId="3" borderId="16" xfId="3" applyFont="1" applyFill="1" applyBorder="1" applyAlignment="1" applyProtection="1">
      <alignment horizontal="right"/>
    </xf>
    <xf numFmtId="49" fontId="14" fillId="3" borderId="2" xfId="2" applyNumberFormat="1" applyFont="1" applyFill="1" applyBorder="1" applyAlignment="1">
      <alignment horizontal="left"/>
    </xf>
    <xf numFmtId="3" fontId="17" fillId="3" borderId="1" xfId="3" applyNumberFormat="1" applyFont="1" applyFill="1" applyBorder="1" applyAlignment="1" applyProtection="1">
      <alignment horizontal="left" vertical="justify" indent="1"/>
    </xf>
    <xf numFmtId="43" fontId="16" fillId="3" borderId="16" xfId="3" applyFont="1" applyFill="1" applyBorder="1" applyAlignment="1" applyProtection="1">
      <alignment horizontal="right"/>
    </xf>
    <xf numFmtId="49" fontId="16" fillId="3" borderId="2" xfId="2" applyNumberFormat="1" applyFont="1" applyFill="1" applyBorder="1" applyAlignment="1">
      <alignment horizontal="left"/>
    </xf>
    <xf numFmtId="3" fontId="16" fillId="3" borderId="1" xfId="3" applyNumberFormat="1" applyFont="1" applyFill="1" applyBorder="1" applyAlignment="1">
      <alignment horizontal="left"/>
    </xf>
    <xf numFmtId="3" fontId="14" fillId="3" borderId="1" xfId="3" applyNumberFormat="1" applyFont="1" applyFill="1" applyBorder="1" applyAlignment="1">
      <alignment horizontal="left"/>
    </xf>
    <xf numFmtId="49" fontId="14" fillId="3" borderId="18" xfId="2" applyNumberFormat="1" applyFont="1" applyFill="1" applyBorder="1" applyAlignment="1">
      <alignment horizontal="left"/>
    </xf>
    <xf numFmtId="3" fontId="14" fillId="3" borderId="19" xfId="3" applyNumberFormat="1" applyFont="1" applyFill="1" applyBorder="1" applyAlignment="1">
      <alignment horizontal="left" wrapText="1"/>
    </xf>
    <xf numFmtId="43" fontId="17" fillId="3" borderId="20" xfId="3" applyFont="1" applyFill="1" applyBorder="1" applyAlignment="1" applyProtection="1">
      <alignment horizontal="right"/>
    </xf>
    <xf numFmtId="49" fontId="14" fillId="3" borderId="1" xfId="2" applyNumberFormat="1" applyFont="1" applyFill="1" applyBorder="1" applyAlignment="1">
      <alignment horizontal="left"/>
    </xf>
    <xf numFmtId="3" fontId="15" fillId="3" borderId="1" xfId="3" applyNumberFormat="1" applyFont="1" applyFill="1" applyBorder="1" applyAlignment="1">
      <alignment horizontal="left"/>
    </xf>
    <xf numFmtId="43" fontId="19" fillId="3" borderId="2" xfId="3" applyFont="1" applyFill="1" applyBorder="1" applyAlignment="1" applyProtection="1">
      <alignment horizontal="right"/>
    </xf>
    <xf numFmtId="43" fontId="19" fillId="3" borderId="16" xfId="3" applyFont="1" applyFill="1" applyBorder="1" applyAlignment="1" applyProtection="1">
      <alignment horizontal="right"/>
    </xf>
    <xf numFmtId="3" fontId="15" fillId="3" borderId="1" xfId="5" applyNumberFormat="1" applyFont="1" applyFill="1" applyBorder="1" applyAlignment="1" applyProtection="1">
      <alignment horizontal="left" vertical="center" wrapText="1"/>
    </xf>
    <xf numFmtId="43" fontId="19" fillId="3" borderId="1" xfId="3" applyFont="1" applyFill="1" applyBorder="1" applyAlignment="1" applyProtection="1">
      <alignment horizontal="right"/>
    </xf>
    <xf numFmtId="43" fontId="18" fillId="4" borderId="16" xfId="3" applyFont="1" applyFill="1" applyBorder="1" applyAlignment="1" applyProtection="1">
      <alignment horizontal="right"/>
    </xf>
    <xf numFmtId="43" fontId="17" fillId="4" borderId="16" xfId="3" applyFont="1" applyFill="1" applyBorder="1" applyAlignment="1" applyProtection="1">
      <alignment horizontal="right"/>
    </xf>
    <xf numFmtId="43" fontId="17" fillId="4" borderId="20" xfId="3" applyFont="1" applyFill="1" applyBorder="1" applyAlignment="1" applyProtection="1">
      <alignment horizontal="right"/>
    </xf>
    <xf numFmtId="43" fontId="17" fillId="3" borderId="2" xfId="3" applyFont="1" applyFill="1" applyBorder="1" applyAlignment="1" applyProtection="1">
      <alignment horizontal="right"/>
    </xf>
    <xf numFmtId="43" fontId="17" fillId="3" borderId="21" xfId="3" applyFont="1" applyFill="1" applyBorder="1" applyAlignment="1" applyProtection="1">
      <alignment horizontal="right"/>
    </xf>
    <xf numFmtId="43" fontId="14" fillId="3" borderId="16" xfId="3" applyFont="1" applyFill="1" applyBorder="1" applyAlignment="1">
      <alignment horizontal="right"/>
    </xf>
    <xf numFmtId="3" fontId="15" fillId="3" borderId="2" xfId="3" applyNumberFormat="1" applyFont="1" applyFill="1" applyBorder="1" applyAlignment="1">
      <alignment horizontal="left"/>
    </xf>
    <xf numFmtId="3" fontId="14" fillId="3" borderId="19" xfId="3" applyNumberFormat="1" applyFont="1" applyFill="1" applyBorder="1" applyAlignment="1">
      <alignment horizontal="left"/>
    </xf>
    <xf numFmtId="49" fontId="14" fillId="3" borderId="2" xfId="2" applyNumberFormat="1" applyFont="1" applyFill="1" applyBorder="1" applyAlignment="1">
      <alignment horizontal="left" vertical="center" wrapText="1"/>
    </xf>
    <xf numFmtId="0" fontId="18" fillId="3" borderId="2" xfId="6" applyFont="1" applyFill="1" applyBorder="1" applyAlignment="1">
      <alignment horizontal="left" vertical="center"/>
    </xf>
    <xf numFmtId="3" fontId="15" fillId="3" borderId="2" xfId="5" applyNumberFormat="1" applyFont="1" applyFill="1" applyBorder="1" applyAlignment="1" applyProtection="1">
      <alignment horizontal="left" vertical="justify" indent="1"/>
    </xf>
    <xf numFmtId="3" fontId="17" fillId="3" borderId="1" xfId="5" applyNumberFormat="1" applyFont="1" applyFill="1" applyBorder="1" applyAlignment="1" applyProtection="1">
      <alignment horizontal="left" vertical="justify" indent="1"/>
    </xf>
    <xf numFmtId="0" fontId="16" fillId="3" borderId="18" xfId="2" applyFont="1" applyFill="1" applyBorder="1" applyAlignment="1">
      <alignment horizontal="left"/>
    </xf>
    <xf numFmtId="3" fontId="17" fillId="3" borderId="19" xfId="5" applyNumberFormat="1" applyFont="1" applyFill="1" applyBorder="1" applyAlignment="1" applyProtection="1">
      <alignment horizontal="left" vertical="justify" indent="1"/>
    </xf>
    <xf numFmtId="3" fontId="18" fillId="3" borderId="1" xfId="5" applyNumberFormat="1" applyFont="1" applyFill="1" applyBorder="1" applyAlignment="1" applyProtection="1">
      <alignment horizontal="left" vertical="justify" indent="1"/>
    </xf>
    <xf numFmtId="43" fontId="18" fillId="3" borderId="1" xfId="3" applyFont="1" applyFill="1" applyBorder="1" applyAlignment="1" applyProtection="1">
      <alignment horizontal="right"/>
    </xf>
    <xf numFmtId="0" fontId="16" fillId="3" borderId="2" xfId="2" applyFont="1" applyFill="1" applyBorder="1" applyAlignment="1">
      <alignment horizontal="left"/>
    </xf>
    <xf numFmtId="43" fontId="14" fillId="4" borderId="1" xfId="3" applyFont="1" applyFill="1" applyBorder="1" applyAlignment="1">
      <alignment horizontal="right"/>
    </xf>
    <xf numFmtId="165" fontId="17" fillId="3" borderId="16" xfId="3" applyNumberFormat="1" applyFont="1" applyFill="1" applyBorder="1" applyAlignment="1" applyProtection="1">
      <alignment horizontal="right"/>
    </xf>
    <xf numFmtId="3" fontId="14" fillId="3" borderId="2" xfId="3" applyNumberFormat="1" applyFont="1" applyFill="1" applyBorder="1" applyAlignment="1">
      <alignment horizontal="left"/>
    </xf>
    <xf numFmtId="43" fontId="17" fillId="3" borderId="1" xfId="3" applyFont="1" applyFill="1" applyBorder="1" applyAlignment="1" applyProtection="1">
      <alignment horizontal="right"/>
    </xf>
    <xf numFmtId="0" fontId="19" fillId="3" borderId="2" xfId="6" applyFont="1" applyFill="1" applyBorder="1" applyAlignment="1">
      <alignment horizontal="left" vertical="center"/>
    </xf>
    <xf numFmtId="0" fontId="16" fillId="3" borderId="2" xfId="6" applyFont="1" applyFill="1" applyBorder="1" applyAlignment="1">
      <alignment horizontal="left" vertical="center"/>
    </xf>
    <xf numFmtId="0" fontId="16" fillId="3" borderId="2" xfId="6" applyFont="1" applyFill="1" applyBorder="1" applyAlignment="1">
      <alignment horizontal="left" vertical="center" wrapText="1"/>
    </xf>
    <xf numFmtId="0" fontId="16" fillId="3" borderId="22" xfId="2" applyFont="1" applyFill="1" applyBorder="1" applyAlignment="1">
      <alignment horizontal="left"/>
    </xf>
    <xf numFmtId="3" fontId="15" fillId="3" borderId="17" xfId="3" applyNumberFormat="1" applyFont="1" applyFill="1" applyBorder="1" applyAlignment="1" applyProtection="1">
      <alignment horizontal="left" vertical="center" indent="1"/>
    </xf>
    <xf numFmtId="0" fontId="19" fillId="3" borderId="2" xfId="6" applyFont="1" applyFill="1" applyBorder="1" applyAlignment="1">
      <alignment horizontal="left"/>
    </xf>
    <xf numFmtId="3" fontId="15" fillId="3" borderId="1" xfId="3" applyNumberFormat="1" applyFont="1" applyFill="1" applyBorder="1" applyAlignment="1" applyProtection="1">
      <alignment horizontal="left" vertical="justify" indent="1"/>
    </xf>
    <xf numFmtId="3" fontId="15" fillId="3" borderId="1" xfId="2" applyNumberFormat="1" applyFont="1" applyFill="1" applyBorder="1" applyAlignment="1">
      <alignment horizontal="left"/>
    </xf>
    <xf numFmtId="49" fontId="16" fillId="3" borderId="2" xfId="2" applyNumberFormat="1" applyFont="1" applyFill="1" applyBorder="1" applyAlignment="1">
      <alignment horizontal="left" vertical="center" wrapText="1"/>
    </xf>
    <xf numFmtId="3" fontId="15" fillId="3" borderId="2" xfId="3" applyNumberFormat="1" applyFont="1" applyFill="1" applyBorder="1" applyAlignment="1" applyProtection="1">
      <alignment horizontal="left" vertical="justify" indent="1"/>
    </xf>
    <xf numFmtId="43" fontId="17" fillId="3" borderId="17" xfId="3" applyFont="1" applyFill="1" applyBorder="1" applyAlignment="1" applyProtection="1">
      <alignment horizontal="right"/>
    </xf>
    <xf numFmtId="43" fontId="17" fillId="3" borderId="4" xfId="3" applyFont="1" applyFill="1" applyBorder="1" applyAlignment="1" applyProtection="1">
      <alignment horizontal="right"/>
    </xf>
    <xf numFmtId="3" fontId="14" fillId="3" borderId="16" xfId="3" applyNumberFormat="1" applyFont="1" applyFill="1" applyBorder="1" applyAlignment="1">
      <alignment horizontal="left"/>
    </xf>
    <xf numFmtId="0" fontId="16" fillId="3" borderId="2" xfId="2" applyFont="1" applyFill="1" applyBorder="1" applyAlignment="1">
      <alignment horizontal="left" wrapText="1"/>
    </xf>
    <xf numFmtId="49" fontId="14" fillId="3" borderId="23" xfId="3" applyNumberFormat="1" applyFont="1" applyFill="1" applyBorder="1" applyAlignment="1">
      <alignment horizontal="left"/>
    </xf>
    <xf numFmtId="43" fontId="14" fillId="4" borderId="21" xfId="3" applyFont="1" applyFill="1" applyBorder="1" applyAlignment="1">
      <alignment horizontal="right"/>
    </xf>
    <xf numFmtId="3" fontId="17" fillId="3" borderId="1" xfId="5" applyNumberFormat="1" applyFont="1" applyFill="1" applyBorder="1" applyAlignment="1" applyProtection="1">
      <alignment horizontal="left" vertical="center" indent="1"/>
    </xf>
    <xf numFmtId="3" fontId="14" fillId="3" borderId="19" xfId="5" applyNumberFormat="1" applyFont="1" applyFill="1" applyBorder="1" applyAlignment="1" applyProtection="1">
      <alignment horizontal="left" vertical="justify" indent="1"/>
    </xf>
    <xf numFmtId="0" fontId="14" fillId="3" borderId="17" xfId="2" applyFont="1" applyFill="1" applyBorder="1" applyAlignment="1">
      <alignment horizontal="left"/>
    </xf>
    <xf numFmtId="0" fontId="12" fillId="5" borderId="11" xfId="4" applyFont="1" applyFill="1" applyBorder="1" applyAlignment="1">
      <alignment horizontal="center"/>
    </xf>
    <xf numFmtId="0" fontId="12" fillId="5" borderId="12" xfId="4" applyFont="1" applyFill="1" applyBorder="1" applyAlignment="1">
      <alignment horizontal="center"/>
    </xf>
    <xf numFmtId="0" fontId="20" fillId="3" borderId="0" xfId="2" applyFont="1" applyFill="1"/>
    <xf numFmtId="0" fontId="21" fillId="3" borderId="0" xfId="2" applyFont="1" applyFill="1" applyAlignment="1">
      <alignment horizontal="left"/>
    </xf>
    <xf numFmtId="0" fontId="21" fillId="3" borderId="0" xfId="2" applyFont="1" applyFill="1"/>
    <xf numFmtId="0" fontId="22" fillId="3" borderId="0" xfId="2" applyFont="1" applyFill="1"/>
    <xf numFmtId="0" fontId="14" fillId="4" borderId="2" xfId="2" applyFont="1" applyFill="1" applyBorder="1" applyAlignment="1">
      <alignment horizontal="left"/>
    </xf>
    <xf numFmtId="3" fontId="15" fillId="4" borderId="1" xfId="5" applyNumberFormat="1" applyFont="1" applyFill="1" applyBorder="1" applyAlignment="1" applyProtection="1">
      <alignment horizontal="left" vertical="center" indent="1"/>
    </xf>
    <xf numFmtId="0" fontId="3" fillId="4" borderId="0" xfId="2" applyFont="1" applyFill="1"/>
    <xf numFmtId="0" fontId="14" fillId="4" borderId="2" xfId="2" applyFont="1" applyFill="1" applyBorder="1" applyAlignment="1">
      <alignment horizontal="left" wrapText="1"/>
    </xf>
    <xf numFmtId="3" fontId="14" fillId="4" borderId="1" xfId="3" applyNumberFormat="1" applyFont="1" applyFill="1" applyBorder="1" applyAlignment="1">
      <alignment horizontal="left" wrapText="1"/>
    </xf>
    <xf numFmtId="0" fontId="7" fillId="4" borderId="0" xfId="2" applyFont="1" applyFill="1"/>
    <xf numFmtId="2" fontId="14" fillId="4" borderId="2" xfId="2" applyNumberFormat="1" applyFont="1" applyFill="1" applyBorder="1" applyAlignment="1">
      <alignment horizontal="left" vertical="center" wrapText="1"/>
    </xf>
    <xf numFmtId="3" fontId="14" fillId="4" borderId="1" xfId="3" applyNumberFormat="1" applyFont="1" applyFill="1" applyBorder="1" applyAlignment="1">
      <alignment horizontal="left"/>
    </xf>
    <xf numFmtId="49" fontId="14" fillId="4" borderId="2" xfId="2" applyNumberFormat="1" applyFont="1" applyFill="1" applyBorder="1" applyAlignment="1">
      <alignment horizontal="left" vertical="center" wrapText="1"/>
    </xf>
    <xf numFmtId="43" fontId="14" fillId="4" borderId="16" xfId="3" applyFont="1" applyFill="1" applyBorder="1" applyAlignment="1">
      <alignment horizontal="right"/>
    </xf>
    <xf numFmtId="0" fontId="12" fillId="5" borderId="3" xfId="4" applyFont="1" applyFill="1" applyBorder="1" applyAlignment="1">
      <alignment horizontal="center"/>
    </xf>
    <xf numFmtId="0" fontId="12" fillId="5" borderId="27" xfId="4" applyFont="1" applyFill="1" applyBorder="1" applyAlignment="1">
      <alignment horizontal="center"/>
    </xf>
    <xf numFmtId="43" fontId="17" fillId="4" borderId="1" xfId="3" applyFont="1" applyFill="1" applyBorder="1" applyAlignment="1" applyProtection="1">
      <alignment horizontal="right"/>
    </xf>
    <xf numFmtId="43" fontId="19" fillId="3" borderId="17" xfId="3" applyFont="1" applyFill="1" applyBorder="1" applyAlignment="1" applyProtection="1">
      <alignment horizontal="right"/>
    </xf>
    <xf numFmtId="43" fontId="17" fillId="3" borderId="28" xfId="3" applyFont="1" applyFill="1" applyBorder="1" applyAlignment="1" applyProtection="1">
      <alignment horizontal="right"/>
    </xf>
    <xf numFmtId="3" fontId="14" fillId="3" borderId="28" xfId="3" applyNumberFormat="1" applyFont="1" applyFill="1" applyBorder="1" applyAlignment="1">
      <alignment horizontal="left"/>
    </xf>
    <xf numFmtId="49" fontId="14" fillId="3" borderId="29" xfId="2" applyNumberFormat="1" applyFont="1" applyFill="1" applyBorder="1" applyAlignment="1">
      <alignment horizontal="left" wrapText="1"/>
    </xf>
    <xf numFmtId="43" fontId="16" fillId="3" borderId="30" xfId="3" applyFont="1" applyFill="1" applyBorder="1" applyAlignment="1" applyProtection="1">
      <alignment horizontal="right"/>
    </xf>
    <xf numFmtId="43" fontId="17" fillId="3" borderId="0" xfId="3" applyFont="1" applyFill="1" applyBorder="1" applyAlignment="1" applyProtection="1">
      <alignment horizontal="right"/>
    </xf>
    <xf numFmtId="43" fontId="16" fillId="3" borderId="0" xfId="3" applyFont="1" applyFill="1" applyBorder="1" applyAlignment="1" applyProtection="1">
      <alignment horizontal="right"/>
    </xf>
    <xf numFmtId="3" fontId="18" fillId="3" borderId="2" xfId="5" applyNumberFormat="1" applyFont="1" applyFill="1" applyBorder="1" applyAlignment="1" applyProtection="1">
      <alignment horizontal="left" vertical="justify" indent="1"/>
    </xf>
    <xf numFmtId="43" fontId="18" fillId="3" borderId="2" xfId="3" applyFont="1" applyFill="1" applyBorder="1" applyAlignment="1" applyProtection="1">
      <alignment horizontal="right"/>
    </xf>
    <xf numFmtId="43" fontId="18" fillId="3" borderId="17" xfId="3" applyFont="1" applyFill="1" applyBorder="1" applyAlignment="1" applyProtection="1">
      <alignment horizontal="right"/>
    </xf>
    <xf numFmtId="49" fontId="17" fillId="4" borderId="2" xfId="6" applyNumberFormat="1" applyFont="1" applyFill="1" applyBorder="1" applyAlignment="1">
      <alignment horizontal="left" vertical="center"/>
    </xf>
    <xf numFmtId="3" fontId="14" fillId="3" borderId="1" xfId="2" applyNumberFormat="1" applyFont="1" applyFill="1" applyBorder="1" applyAlignment="1">
      <alignment horizontal="left" wrapText="1"/>
    </xf>
    <xf numFmtId="3" fontId="14" fillId="3" borderId="1" xfId="2" applyNumberFormat="1" applyFont="1" applyFill="1" applyBorder="1" applyAlignment="1">
      <alignment horizontal="left"/>
    </xf>
    <xf numFmtId="49" fontId="14" fillId="4" borderId="2" xfId="2" applyNumberFormat="1" applyFont="1" applyFill="1" applyBorder="1" applyAlignment="1">
      <alignment horizontal="left" wrapText="1"/>
    </xf>
    <xf numFmtId="49" fontId="14" fillId="3" borderId="18" xfId="2" applyNumberFormat="1" applyFont="1" applyFill="1" applyBorder="1" applyAlignment="1">
      <alignment horizontal="left" vertical="center"/>
    </xf>
    <xf numFmtId="164" fontId="17" fillId="3" borderId="16" xfId="1" applyFont="1" applyFill="1" applyBorder="1" applyAlignment="1" applyProtection="1">
      <alignment horizontal="right"/>
    </xf>
    <xf numFmtId="166" fontId="17" fillId="3" borderId="16" xfId="3" applyNumberFormat="1" applyFont="1" applyFill="1" applyBorder="1" applyAlignment="1" applyProtection="1">
      <alignment horizontal="right"/>
    </xf>
    <xf numFmtId="43" fontId="3" fillId="3" borderId="0" xfId="3" applyFont="1" applyFill="1" applyBorder="1"/>
    <xf numFmtId="49" fontId="17" fillId="3" borderId="18" xfId="6" applyNumberFormat="1" applyFont="1" applyFill="1" applyBorder="1" applyAlignment="1">
      <alignment horizontal="left" vertical="center"/>
    </xf>
    <xf numFmtId="0" fontId="14" fillId="4" borderId="17" xfId="2" applyFont="1" applyFill="1" applyBorder="1" applyAlignment="1">
      <alignment horizontal="left"/>
    </xf>
    <xf numFmtId="3" fontId="14" fillId="4" borderId="16" xfId="3" applyNumberFormat="1" applyFont="1" applyFill="1" applyBorder="1" applyAlignment="1">
      <alignment horizontal="left"/>
    </xf>
    <xf numFmtId="49" fontId="17" fillId="3" borderId="2" xfId="6" applyNumberFormat="1" applyFont="1" applyFill="1" applyBorder="1" applyAlignment="1">
      <alignment horizontal="left" vertical="center"/>
    </xf>
    <xf numFmtId="3" fontId="15" fillId="3" borderId="1" xfId="5" applyNumberFormat="1" applyFont="1" applyFill="1" applyBorder="1" applyAlignment="1" applyProtection="1">
      <alignment horizontal="left" vertical="justify" indent="1"/>
    </xf>
    <xf numFmtId="3" fontId="15" fillId="3" borderId="2" xfId="5" applyNumberFormat="1" applyFont="1" applyFill="1" applyBorder="1" applyAlignment="1" applyProtection="1">
      <alignment horizontal="left" vertical="center" indent="1"/>
    </xf>
    <xf numFmtId="0" fontId="12" fillId="5" borderId="7" xfId="4" applyFont="1" applyFill="1" applyBorder="1" applyAlignment="1">
      <alignment horizontal="center"/>
    </xf>
    <xf numFmtId="0" fontId="12" fillId="5" borderId="8" xfId="4" applyFont="1" applyFill="1" applyBorder="1" applyAlignment="1">
      <alignment horizontal="center"/>
    </xf>
    <xf numFmtId="0" fontId="7" fillId="3" borderId="0" xfId="2" applyFont="1" applyFill="1" applyAlignment="1">
      <alignment horizontal="center"/>
    </xf>
    <xf numFmtId="1" fontId="5" fillId="3" borderId="0" xfId="4" applyNumberFormat="1" applyFont="1" applyFill="1" applyAlignment="1">
      <alignment horizontal="center"/>
    </xf>
    <xf numFmtId="43" fontId="5" fillId="3" borderId="4" xfId="3" applyFont="1" applyFill="1" applyBorder="1" applyAlignment="1">
      <alignment horizontal="center"/>
    </xf>
    <xf numFmtId="0" fontId="12" fillId="5" borderId="5" xfId="4" applyFont="1" applyFill="1" applyBorder="1" applyAlignment="1">
      <alignment horizontal="right" vertical="top" wrapText="1"/>
    </xf>
    <xf numFmtId="0" fontId="12" fillId="5" borderId="9" xfId="4" applyFont="1" applyFill="1" applyBorder="1" applyAlignment="1">
      <alignment horizontal="right" vertical="top" wrapText="1"/>
    </xf>
    <xf numFmtId="0" fontId="12" fillId="5" borderId="26" xfId="4" applyFont="1" applyFill="1" applyBorder="1" applyAlignment="1">
      <alignment horizontal="center"/>
    </xf>
  </cellXfs>
  <cellStyles count="8">
    <cellStyle name="Millares" xfId="1" builtinId="3"/>
    <cellStyle name="Millares 2" xfId="3"/>
    <cellStyle name="Millares 2 2" xfId="5"/>
    <cellStyle name="Millares 3" xfId="7"/>
    <cellStyle name="Normal" xfId="0" builtinId="0"/>
    <cellStyle name="Normal 2" xfId="2"/>
    <cellStyle name="Normal 2 2" xfId="6"/>
    <cellStyle name="Normal_Hoja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223546</xdr:colOff>
      <xdr:row>0</xdr:row>
      <xdr:rowOff>58318</xdr:rowOff>
    </xdr:from>
    <xdr:to>
      <xdr:col>5</xdr:col>
      <xdr:colOff>456811</xdr:colOff>
      <xdr:row>3</xdr:row>
      <xdr:rowOff>38879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ACD630-F87D-4EAB-8B8D-809514B3E5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5255" y="58318"/>
          <a:ext cx="2079949" cy="592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2"/>
  <sheetViews>
    <sheetView tabSelected="1" zoomScale="98" zoomScaleNormal="98" workbookViewId="0">
      <selection activeCell="G12" sqref="G12"/>
    </sheetView>
  </sheetViews>
  <sheetFormatPr baseColWidth="10" defaultColWidth="12" defaultRowHeight="15.75" x14ac:dyDescent="0.25"/>
  <cols>
    <col min="1" max="1" width="30.140625" style="1" customWidth="1"/>
    <col min="2" max="2" width="55" style="2" bestFit="1" customWidth="1"/>
    <col min="3" max="3" width="12.7109375" style="1" customWidth="1"/>
    <col min="4" max="4" width="15" style="1" customWidth="1"/>
    <col min="5" max="5" width="12.7109375" style="1" customWidth="1"/>
    <col min="6" max="6" width="18.7109375" style="1" customWidth="1"/>
    <col min="7" max="7" width="11.140625" style="1" customWidth="1"/>
    <col min="8" max="8" width="18.85546875" style="1" customWidth="1"/>
    <col min="9" max="9" width="11.7109375" style="1" customWidth="1"/>
    <col min="10" max="10" width="14.7109375" style="1" customWidth="1"/>
    <col min="11" max="11" width="2.7109375" style="1" hidden="1" customWidth="1"/>
    <col min="12" max="12" width="6.5703125" style="1" hidden="1" customWidth="1"/>
    <col min="13" max="13" width="4.140625" style="1" hidden="1" customWidth="1"/>
    <col min="14" max="14" width="2.7109375" style="1" hidden="1" customWidth="1"/>
    <col min="15" max="15" width="2.28515625" style="1" hidden="1" customWidth="1"/>
    <col min="16" max="16" width="4" style="1" hidden="1" customWidth="1"/>
    <col min="17" max="17" width="2.85546875" style="1" hidden="1" customWidth="1"/>
    <col min="18" max="18" width="2.5703125" style="1" hidden="1" customWidth="1"/>
    <col min="19" max="19" width="3.42578125" style="1" hidden="1" customWidth="1"/>
    <col min="20" max="20" width="4.28515625" style="1" hidden="1" customWidth="1"/>
    <col min="21" max="21" width="2.28515625" style="1" hidden="1" customWidth="1"/>
    <col min="22" max="22" width="2.85546875" style="1" hidden="1" customWidth="1"/>
    <col min="23" max="23" width="3.28515625" style="1" hidden="1" customWidth="1"/>
    <col min="24" max="24" width="3.42578125" style="1" hidden="1" customWidth="1"/>
    <col min="25" max="25" width="3.28515625" style="1" hidden="1" customWidth="1"/>
    <col min="26" max="26" width="2.85546875" style="1" hidden="1" customWidth="1"/>
    <col min="27" max="27" width="15.85546875" style="5" customWidth="1"/>
    <col min="28" max="28" width="16" style="5" customWidth="1"/>
    <col min="29" max="29" width="12.7109375" style="5" bestFit="1" customWidth="1"/>
    <col min="30" max="30" width="16.85546875" style="5" bestFit="1" customWidth="1"/>
    <col min="31" max="31" width="14.42578125" style="1" bestFit="1" customWidth="1"/>
    <col min="32" max="16384" width="12" style="1"/>
  </cols>
  <sheetData>
    <row r="2" spans="1:69" x14ac:dyDescent="0.25">
      <c r="AA2" s="1"/>
      <c r="AB2" s="1"/>
      <c r="AC2" s="1"/>
      <c r="AD2" s="1"/>
    </row>
    <row r="3" spans="1:69" x14ac:dyDescent="0.25">
      <c r="AA3" s="1"/>
      <c r="AB3" s="1"/>
      <c r="AC3" s="1"/>
      <c r="AD3" s="1"/>
    </row>
    <row r="4" spans="1:69" x14ac:dyDescent="0.25">
      <c r="A4" s="146" t="s">
        <v>48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"/>
      <c r="AD4" s="1"/>
    </row>
    <row r="5" spans="1:69" x14ac:dyDescent="0.25">
      <c r="A5" s="146" t="s">
        <v>241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"/>
      <c r="AD5" s="1"/>
    </row>
    <row r="6" spans="1:69" x14ac:dyDescent="0.25">
      <c r="A6" s="147" t="s">
        <v>49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"/>
      <c r="AD6" s="1"/>
    </row>
    <row r="7" spans="1:69" ht="16.5" thickBot="1" x14ac:dyDescent="0.3">
      <c r="A7" s="148" t="s">
        <v>50</v>
      </c>
      <c r="B7" s="24" t="s">
        <v>51</v>
      </c>
      <c r="C7" s="150" t="s">
        <v>52</v>
      </c>
      <c r="D7" s="144"/>
      <c r="E7" s="143" t="s">
        <v>53</v>
      </c>
      <c r="F7" s="144"/>
      <c r="G7" s="143" t="s">
        <v>54</v>
      </c>
      <c r="H7" s="144"/>
      <c r="I7" s="143" t="s">
        <v>55</v>
      </c>
      <c r="J7" s="144"/>
      <c r="K7" s="143" t="s">
        <v>228</v>
      </c>
      <c r="L7" s="144"/>
      <c r="M7" s="143" t="s">
        <v>229</v>
      </c>
      <c r="N7" s="144"/>
      <c r="O7" s="143" t="s">
        <v>232</v>
      </c>
      <c r="P7" s="144"/>
      <c r="Q7" s="143" t="s">
        <v>233</v>
      </c>
      <c r="R7" s="144"/>
      <c r="S7" s="143" t="s">
        <v>235</v>
      </c>
      <c r="T7" s="144"/>
      <c r="U7" s="143" t="s">
        <v>238</v>
      </c>
      <c r="V7" s="144"/>
      <c r="W7" s="143" t="s">
        <v>239</v>
      </c>
      <c r="X7" s="144"/>
      <c r="Y7" s="143" t="s">
        <v>240</v>
      </c>
      <c r="Z7" s="144"/>
      <c r="AA7" s="143" t="s">
        <v>46</v>
      </c>
      <c r="AB7" s="144"/>
      <c r="AC7" s="1"/>
      <c r="AD7" s="1"/>
    </row>
    <row r="8" spans="1:69" ht="16.5" thickBot="1" x14ac:dyDescent="0.3">
      <c r="A8" s="149"/>
      <c r="B8" s="25"/>
      <c r="C8" s="116" t="s">
        <v>47</v>
      </c>
      <c r="D8" s="117" t="s">
        <v>56</v>
      </c>
      <c r="E8" s="100" t="s">
        <v>47</v>
      </c>
      <c r="F8" s="117" t="s">
        <v>56</v>
      </c>
      <c r="G8" s="100" t="s">
        <v>47</v>
      </c>
      <c r="H8" s="117" t="s">
        <v>56</v>
      </c>
      <c r="I8" s="100" t="s">
        <v>47</v>
      </c>
      <c r="J8" s="117" t="s">
        <v>56</v>
      </c>
      <c r="K8" s="100" t="s">
        <v>47</v>
      </c>
      <c r="L8" s="117" t="s">
        <v>56</v>
      </c>
      <c r="M8" s="100" t="s">
        <v>47</v>
      </c>
      <c r="N8" s="117" t="s">
        <v>56</v>
      </c>
      <c r="O8" s="100" t="s">
        <v>47</v>
      </c>
      <c r="P8" s="117" t="s">
        <v>56</v>
      </c>
      <c r="Q8" s="100" t="s">
        <v>47</v>
      </c>
      <c r="R8" s="117" t="s">
        <v>56</v>
      </c>
      <c r="S8" s="100" t="s">
        <v>47</v>
      </c>
      <c r="T8" s="117" t="s">
        <v>56</v>
      </c>
      <c r="U8" s="100" t="s">
        <v>47</v>
      </c>
      <c r="V8" s="117" t="s">
        <v>237</v>
      </c>
      <c r="W8" s="100" t="s">
        <v>47</v>
      </c>
      <c r="X8" s="117" t="s">
        <v>237</v>
      </c>
      <c r="Y8" s="100" t="s">
        <v>47</v>
      </c>
      <c r="Z8" s="117" t="s">
        <v>237</v>
      </c>
      <c r="AA8" s="100" t="s">
        <v>47</v>
      </c>
      <c r="AB8" s="101" t="s">
        <v>56</v>
      </c>
      <c r="AC8" s="1"/>
      <c r="AD8" s="1"/>
    </row>
    <row r="9" spans="1:69" ht="10.5" customHeight="1" thickBot="1" x14ac:dyDescent="0.3">
      <c r="A9" s="26"/>
      <c r="B9" s="27"/>
      <c r="C9" s="28"/>
      <c r="D9" s="28"/>
      <c r="E9" s="28"/>
      <c r="F9" s="28"/>
      <c r="G9" s="28"/>
      <c r="H9" s="28"/>
      <c r="I9" s="28"/>
      <c r="J9" s="28"/>
      <c r="K9" s="28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0"/>
      <c r="AC9" s="3"/>
      <c r="AD9" s="3"/>
    </row>
    <row r="10" spans="1:69" ht="16.5" thickBot="1" x14ac:dyDescent="0.3">
      <c r="A10" s="31"/>
      <c r="B10" s="32" t="s">
        <v>57</v>
      </c>
      <c r="C10" s="33">
        <f>SUM(C11:C13)</f>
        <v>3616.5500102000024</v>
      </c>
      <c r="D10" s="33">
        <f>SUM(D11:D13)</f>
        <v>76034711.802699983</v>
      </c>
      <c r="E10" s="33">
        <f>SUM(E11:E13)</f>
        <v>4720.9065091000011</v>
      </c>
      <c r="F10" s="33">
        <f t="shared" ref="F10:K10" si="0">SUM(F11:F13)</f>
        <v>104907011.50330001</v>
      </c>
      <c r="G10" s="33">
        <f>SUM(G11:G13)</f>
        <v>10827.390878100005</v>
      </c>
      <c r="H10" s="33">
        <f t="shared" si="0"/>
        <v>97186146.395700037</v>
      </c>
      <c r="I10" s="33">
        <f t="shared" si="0"/>
        <v>8602.1826403000014</v>
      </c>
      <c r="J10" s="33">
        <f t="shared" si="0"/>
        <v>139543168.85489991</v>
      </c>
      <c r="K10" s="33">
        <f t="shared" si="0"/>
        <v>0</v>
      </c>
      <c r="L10" s="34">
        <f t="shared" ref="L10:AB10" si="1">SUM(L11:L13)</f>
        <v>0</v>
      </c>
      <c r="M10" s="34">
        <f t="shared" si="1"/>
        <v>0</v>
      </c>
      <c r="N10" s="34">
        <f t="shared" si="1"/>
        <v>0</v>
      </c>
      <c r="O10" s="34">
        <f>SUM(O11:O13)</f>
        <v>0</v>
      </c>
      <c r="P10" s="34">
        <f t="shared" si="1"/>
        <v>0</v>
      </c>
      <c r="Q10" s="34">
        <f t="shared" ref="Q10:V10" si="2">SUM(Q11:Q13)</f>
        <v>0</v>
      </c>
      <c r="R10" s="34">
        <f t="shared" si="2"/>
        <v>0</v>
      </c>
      <c r="S10" s="34">
        <f t="shared" si="2"/>
        <v>0</v>
      </c>
      <c r="T10" s="34">
        <f t="shared" si="2"/>
        <v>0</v>
      </c>
      <c r="U10" s="34">
        <f t="shared" si="2"/>
        <v>0</v>
      </c>
      <c r="V10" s="34">
        <f t="shared" si="2"/>
        <v>0</v>
      </c>
      <c r="W10" s="34">
        <f>SUM(W11:W13)</f>
        <v>0</v>
      </c>
      <c r="X10" s="34">
        <f>SUM(X11:X13)</f>
        <v>0</v>
      </c>
      <c r="Y10" s="34">
        <f>SUM(Y11:Y13)</f>
        <v>0</v>
      </c>
      <c r="Z10" s="34">
        <f>SUM(Z11:Z13)</f>
        <v>0</v>
      </c>
      <c r="AA10" s="34">
        <f>SUM(AA11:AA13)</f>
        <v>27767.030037700009</v>
      </c>
      <c r="AB10" s="34">
        <f t="shared" si="1"/>
        <v>417671038.55659997</v>
      </c>
      <c r="AC10" s="15"/>
      <c r="AD10" s="15"/>
      <c r="AE10" s="3"/>
      <c r="AF10" s="3"/>
    </row>
    <row r="11" spans="1:69" ht="26.25" x14ac:dyDescent="0.25">
      <c r="A11" s="35" t="s">
        <v>224</v>
      </c>
      <c r="B11" s="36" t="s">
        <v>58</v>
      </c>
      <c r="C11" s="37">
        <v>587.83998780000002</v>
      </c>
      <c r="D11" s="37">
        <v>8904826.4258999992</v>
      </c>
      <c r="E11" s="37">
        <v>810.4189730999999</v>
      </c>
      <c r="F11" s="37">
        <v>11613864.873199997</v>
      </c>
      <c r="G11" s="37">
        <v>1323.1248437000002</v>
      </c>
      <c r="H11" s="37">
        <v>17712566.66509999</v>
      </c>
      <c r="I11" s="37">
        <v>1354.1347594000003</v>
      </c>
      <c r="J11" s="37">
        <v>37255434.790200002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8">
        <f>C11+E11+G11+I11+K11+M11+O11+Q11+S11+U11+W11+Y11</f>
        <v>4075.5185640000004</v>
      </c>
      <c r="AB11" s="38">
        <f>D11+F11+H11+J11+L11+N11+P11+R11+T11+V11+X11+Z11</f>
        <v>75486692.754399985</v>
      </c>
      <c r="AC11" s="4"/>
      <c r="AD11" s="4"/>
    </row>
    <row r="12" spans="1:69" x14ac:dyDescent="0.25">
      <c r="A12" s="39">
        <v>2402</v>
      </c>
      <c r="B12" s="130" t="s">
        <v>59</v>
      </c>
      <c r="C12" s="40">
        <v>2536.5812808000023</v>
      </c>
      <c r="D12" s="40">
        <v>64192183.10799998</v>
      </c>
      <c r="E12" s="40">
        <v>3510.8736320000012</v>
      </c>
      <c r="F12" s="40">
        <v>90480277.839900017</v>
      </c>
      <c r="G12" s="40">
        <v>7502.4210326000039</v>
      </c>
      <c r="H12" s="40">
        <v>76188983.744200036</v>
      </c>
      <c r="I12" s="37">
        <v>4250.3868248999997</v>
      </c>
      <c r="J12" s="37">
        <v>99647535.562599927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38">
        <f t="shared" ref="AA12:AB13" si="3">C12+E12+G12+I12+K12+M12+O12+Q12+S12+U12+W12+Y12</f>
        <v>17800.262770300007</v>
      </c>
      <c r="AB12" s="38">
        <f t="shared" si="3"/>
        <v>330508980.25469995</v>
      </c>
      <c r="AC12" s="3"/>
      <c r="AD12" s="3"/>
    </row>
    <row r="13" spans="1:69" ht="26.25" x14ac:dyDescent="0.25">
      <c r="A13" s="39">
        <v>2403</v>
      </c>
      <c r="B13" s="41" t="s">
        <v>60</v>
      </c>
      <c r="C13" s="37">
        <v>492.12874160000001</v>
      </c>
      <c r="D13" s="37">
        <v>2937702.2688000007</v>
      </c>
      <c r="E13" s="37">
        <v>399.6139040000001</v>
      </c>
      <c r="F13" s="37">
        <v>2812868.7901999997</v>
      </c>
      <c r="G13" s="37">
        <v>2001.8450017999999</v>
      </c>
      <c r="H13" s="37">
        <v>3284595.9864000008</v>
      </c>
      <c r="I13" s="37">
        <v>2997.6610560000004</v>
      </c>
      <c r="J13" s="37">
        <v>2640198.5021000002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>
        <f t="shared" si="3"/>
        <v>5891.2487034000005</v>
      </c>
      <c r="AB13" s="38">
        <f t="shared" si="3"/>
        <v>11675365.547500001</v>
      </c>
      <c r="AC13" s="1"/>
      <c r="AD13" s="1"/>
      <c r="AE13" s="3"/>
      <c r="AF13" s="3"/>
    </row>
    <row r="14" spans="1:69" x14ac:dyDescent="0.25">
      <c r="A14" s="42"/>
      <c r="B14" s="43" t="s">
        <v>61</v>
      </c>
      <c r="C14" s="44">
        <f>SUM(C15:C20)</f>
        <v>3260.0575550999997</v>
      </c>
      <c r="D14" s="44">
        <f t="shared" ref="D14:J14" si="4">SUM(D15:D20)</f>
        <v>10362080.298200002</v>
      </c>
      <c r="E14" s="44">
        <f t="shared" si="4"/>
        <v>3486.4406266999995</v>
      </c>
      <c r="F14" s="44">
        <f t="shared" si="4"/>
        <v>13478686.814299995</v>
      </c>
      <c r="G14" s="44">
        <f t="shared" si="4"/>
        <v>4070.6094886999999</v>
      </c>
      <c r="H14" s="44">
        <f t="shared" si="4"/>
        <v>20003689.967000004</v>
      </c>
      <c r="I14" s="44">
        <f t="shared" si="4"/>
        <v>5649.3048402000004</v>
      </c>
      <c r="J14" s="44">
        <f t="shared" si="4"/>
        <v>38543559.220263526</v>
      </c>
      <c r="K14" s="44">
        <f t="shared" ref="K14:Z14" si="5">SUM(K15:K20)</f>
        <v>0</v>
      </c>
      <c r="L14" s="44">
        <f t="shared" si="5"/>
        <v>0</v>
      </c>
      <c r="M14" s="44">
        <f t="shared" si="5"/>
        <v>0</v>
      </c>
      <c r="N14" s="44">
        <f t="shared" si="5"/>
        <v>0</v>
      </c>
      <c r="O14" s="44">
        <f>SUM(O15:O20)</f>
        <v>0</v>
      </c>
      <c r="P14" s="44">
        <f t="shared" si="5"/>
        <v>0</v>
      </c>
      <c r="Q14" s="44">
        <f>SUM(Q15:Q20)</f>
        <v>0</v>
      </c>
      <c r="R14" s="44">
        <f t="shared" si="5"/>
        <v>0</v>
      </c>
      <c r="S14" s="44">
        <f>SUM(S15:S20)</f>
        <v>0</v>
      </c>
      <c r="T14" s="44">
        <f t="shared" si="5"/>
        <v>0</v>
      </c>
      <c r="U14" s="44">
        <f>SUM(U15:U20)</f>
        <v>0</v>
      </c>
      <c r="V14" s="44">
        <f t="shared" si="5"/>
        <v>0</v>
      </c>
      <c r="W14" s="44">
        <f>SUM(W15:W20)</f>
        <v>0</v>
      </c>
      <c r="X14" s="44">
        <f>SUM(X15:X20)</f>
        <v>0</v>
      </c>
      <c r="Y14" s="44">
        <f>SUM(Y15:Y20)</f>
        <v>0</v>
      </c>
      <c r="Z14" s="44">
        <f t="shared" si="5"/>
        <v>0</v>
      </c>
      <c r="AA14" s="44">
        <f>SUM(AA15:AA20)</f>
        <v>16466.4125107</v>
      </c>
      <c r="AB14" s="44">
        <f t="shared" ref="AB14" si="6">SUM(AB15:AB20)</f>
        <v>82388016.29976353</v>
      </c>
      <c r="AC14" s="15"/>
      <c r="AD14" s="15"/>
      <c r="AE14" s="3"/>
      <c r="AF14" s="3"/>
    </row>
    <row r="15" spans="1:69" ht="25.5" x14ac:dyDescent="0.25">
      <c r="A15" s="45">
        <v>1801</v>
      </c>
      <c r="B15" s="46" t="s">
        <v>62</v>
      </c>
      <c r="C15" s="40">
        <v>3097.5079999999998</v>
      </c>
      <c r="D15" s="40">
        <v>9461411.4800000023</v>
      </c>
      <c r="E15" s="40">
        <v>3180.9585599999996</v>
      </c>
      <c r="F15" s="40">
        <v>11996767.209999995</v>
      </c>
      <c r="G15" s="40">
        <v>3864.752</v>
      </c>
      <c r="H15" s="40">
        <v>18012527.172000002</v>
      </c>
      <c r="I15" s="37">
        <v>5380.5138999999999</v>
      </c>
      <c r="J15" s="37">
        <v>36030576.680399999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7">
        <f t="shared" ref="AA15:AB20" si="7">C15+E15+G15+I15+K15+M15+O15+Q15+S15+U15+W15+Y15</f>
        <v>15523.732459999999</v>
      </c>
      <c r="AB15" s="47">
        <f t="shared" si="7"/>
        <v>75501282.542400002</v>
      </c>
    </row>
    <row r="16" spans="1:69" s="6" customFormat="1" x14ac:dyDescent="0.25">
      <c r="A16" s="48">
        <v>1802</v>
      </c>
      <c r="B16" s="49" t="s">
        <v>63</v>
      </c>
      <c r="C16" s="40">
        <v>0</v>
      </c>
      <c r="D16" s="40">
        <v>0</v>
      </c>
      <c r="E16" s="40">
        <v>0</v>
      </c>
      <c r="F16" s="40">
        <v>0</v>
      </c>
      <c r="G16" s="40">
        <v>4.3236999999999997</v>
      </c>
      <c r="H16" s="40">
        <v>8185.5695999999998</v>
      </c>
      <c r="I16" s="37">
        <v>0</v>
      </c>
      <c r="J16" s="37">
        <v>0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7">
        <f t="shared" si="7"/>
        <v>4.3236999999999997</v>
      </c>
      <c r="AB16" s="47">
        <f t="shared" si="7"/>
        <v>8185.5695999999998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36" x14ac:dyDescent="0.25">
      <c r="A17" s="45">
        <v>1803</v>
      </c>
      <c r="B17" s="50" t="s">
        <v>64</v>
      </c>
      <c r="C17" s="40">
        <v>8.9999999999999998E-4</v>
      </c>
      <c r="D17" s="40">
        <v>31</v>
      </c>
      <c r="E17" s="40">
        <v>35.636000000000003</v>
      </c>
      <c r="F17" s="40">
        <v>100421.99249999999</v>
      </c>
      <c r="G17" s="40">
        <v>0</v>
      </c>
      <c r="H17" s="40">
        <v>0</v>
      </c>
      <c r="I17" s="37">
        <v>1.02064</v>
      </c>
      <c r="J17" s="37">
        <v>17365.5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7">
        <f t="shared" si="7"/>
        <v>36.657540000000004</v>
      </c>
      <c r="AB17" s="47">
        <f t="shared" si="7"/>
        <v>117818.49249999999</v>
      </c>
      <c r="AC17" s="1"/>
      <c r="AD17" s="1"/>
    </row>
    <row r="18" spans="1:36" x14ac:dyDescent="0.25">
      <c r="A18" s="45">
        <v>1804</v>
      </c>
      <c r="B18" s="50" t="s">
        <v>65</v>
      </c>
      <c r="C18" s="40">
        <v>40.000500000000002</v>
      </c>
      <c r="D18" s="40">
        <v>338010</v>
      </c>
      <c r="E18" s="40">
        <v>78.050600000000003</v>
      </c>
      <c r="F18" s="40">
        <v>624732.5</v>
      </c>
      <c r="G18" s="40">
        <v>140.0025</v>
      </c>
      <c r="H18" s="40">
        <v>1576034.95</v>
      </c>
      <c r="I18" s="37">
        <v>121</v>
      </c>
      <c r="J18" s="37">
        <v>1855000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7">
        <f t="shared" si="7"/>
        <v>379.05360000000002</v>
      </c>
      <c r="AB18" s="47">
        <f t="shared" si="7"/>
        <v>4393777.45</v>
      </c>
      <c r="AC18" s="1"/>
      <c r="AD18" s="1"/>
    </row>
    <row r="19" spans="1:36" x14ac:dyDescent="0.25">
      <c r="A19" s="45">
        <v>1805</v>
      </c>
      <c r="B19" s="50" t="s">
        <v>66</v>
      </c>
      <c r="C19" s="40">
        <v>6.7709343999999998</v>
      </c>
      <c r="D19" s="40">
        <v>37146.826200000003</v>
      </c>
      <c r="E19" s="40">
        <v>36.723026199999993</v>
      </c>
      <c r="F19" s="40">
        <v>132083.10639999999</v>
      </c>
      <c r="G19" s="40">
        <v>7.5016959999999999</v>
      </c>
      <c r="H19" s="40">
        <v>49413.720600000001</v>
      </c>
      <c r="I19" s="37">
        <v>4.0488227999999991</v>
      </c>
      <c r="J19" s="37">
        <v>16068.430200000001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7">
        <f t="shared" si="7"/>
        <v>55.044479399999993</v>
      </c>
      <c r="AB19" s="47">
        <f t="shared" si="7"/>
        <v>234712.0834</v>
      </c>
      <c r="AC19" s="1"/>
      <c r="AD19" s="1"/>
    </row>
    <row r="20" spans="1:36" ht="26.25" x14ac:dyDescent="0.25">
      <c r="A20" s="51">
        <v>1806</v>
      </c>
      <c r="B20" s="52" t="s">
        <v>67</v>
      </c>
      <c r="C20" s="53">
        <v>115.77722070000003</v>
      </c>
      <c r="D20" s="53">
        <v>525480.99200000009</v>
      </c>
      <c r="E20" s="53">
        <v>155.0724405</v>
      </c>
      <c r="F20" s="53">
        <v>624682.00539999991</v>
      </c>
      <c r="G20" s="53">
        <v>54.029592699999988</v>
      </c>
      <c r="H20" s="53">
        <v>357528.55479999998</v>
      </c>
      <c r="I20" s="37">
        <v>142.72147739999997</v>
      </c>
      <c r="J20" s="37">
        <v>624548.60966352629</v>
      </c>
      <c r="K20" s="53"/>
      <c r="L20" s="53"/>
      <c r="M20" s="53"/>
      <c r="N20" s="53"/>
      <c r="O20" s="80"/>
      <c r="P20" s="8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7">
        <f t="shared" si="7"/>
        <v>467.60073129999995</v>
      </c>
      <c r="AB20" s="47">
        <f t="shared" si="7"/>
        <v>2132240.1618635263</v>
      </c>
      <c r="AC20" s="7"/>
      <c r="AD20" s="7"/>
      <c r="AE20" s="7"/>
      <c r="AF20" s="7"/>
      <c r="AG20" s="7"/>
      <c r="AH20" s="7"/>
      <c r="AI20" s="8"/>
      <c r="AJ20" s="8"/>
    </row>
    <row r="21" spans="1:36" x14ac:dyDescent="0.25">
      <c r="A21" s="54"/>
      <c r="B21" s="55" t="s">
        <v>68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57"/>
      <c r="AB21" s="57"/>
      <c r="AC21" s="17"/>
      <c r="AE21" s="145"/>
      <c r="AF21" s="145"/>
    </row>
    <row r="22" spans="1:36" ht="39" thickBot="1" x14ac:dyDescent="0.3">
      <c r="A22" s="31" t="s">
        <v>69</v>
      </c>
      <c r="B22" s="58" t="s">
        <v>70</v>
      </c>
      <c r="C22" s="56">
        <f>SUM(C23:C29)</f>
        <v>111.61995099999999</v>
      </c>
      <c r="D22" s="56">
        <f t="shared" ref="D22:AB22" si="8">SUM(D23:D29)</f>
        <v>793795.70440000005</v>
      </c>
      <c r="E22" s="56">
        <f t="shared" si="8"/>
        <v>86.799790000000002</v>
      </c>
      <c r="F22" s="56">
        <f t="shared" si="8"/>
        <v>813228.29830000002</v>
      </c>
      <c r="G22" s="56">
        <f>SUM(G23:G29)</f>
        <v>233.33722110000002</v>
      </c>
      <c r="H22" s="56">
        <f t="shared" si="8"/>
        <v>1705810.0611000003</v>
      </c>
      <c r="I22" s="56">
        <f t="shared" si="8"/>
        <v>142.54469470000001</v>
      </c>
      <c r="J22" s="56">
        <f t="shared" si="8"/>
        <v>945676.66740000003</v>
      </c>
      <c r="K22" s="56">
        <f t="shared" si="8"/>
        <v>0</v>
      </c>
      <c r="L22" s="56">
        <f t="shared" si="8"/>
        <v>0</v>
      </c>
      <c r="M22" s="56">
        <f t="shared" si="8"/>
        <v>0</v>
      </c>
      <c r="N22" s="56">
        <f t="shared" si="8"/>
        <v>0</v>
      </c>
      <c r="O22" s="56">
        <f t="shared" si="8"/>
        <v>0</v>
      </c>
      <c r="P22" s="56">
        <f t="shared" si="8"/>
        <v>0</v>
      </c>
      <c r="Q22" s="56">
        <f t="shared" si="8"/>
        <v>0</v>
      </c>
      <c r="R22" s="56">
        <f t="shared" si="8"/>
        <v>0</v>
      </c>
      <c r="S22" s="56">
        <f t="shared" si="8"/>
        <v>0</v>
      </c>
      <c r="T22" s="56">
        <f t="shared" si="8"/>
        <v>0</v>
      </c>
      <c r="U22" s="56">
        <f t="shared" si="8"/>
        <v>0</v>
      </c>
      <c r="V22" s="56">
        <f>SUM(V23:V29)</f>
        <v>0</v>
      </c>
      <c r="W22" s="56">
        <f t="shared" si="8"/>
        <v>0</v>
      </c>
      <c r="X22" s="56">
        <f t="shared" si="8"/>
        <v>0</v>
      </c>
      <c r="Y22" s="56">
        <f t="shared" si="8"/>
        <v>0</v>
      </c>
      <c r="Z22" s="56">
        <f t="shared" si="8"/>
        <v>0</v>
      </c>
      <c r="AA22" s="56">
        <f>SUM(AA23:AA29)</f>
        <v>574.30165679999993</v>
      </c>
      <c r="AB22" s="59">
        <f t="shared" si="8"/>
        <v>4258510.7312000003</v>
      </c>
      <c r="AC22" s="16"/>
      <c r="AD22" s="16"/>
      <c r="AE22" s="4"/>
      <c r="AF22" s="3"/>
      <c r="AG22" s="3"/>
      <c r="AH22" s="3"/>
    </row>
    <row r="23" spans="1:36" x14ac:dyDescent="0.25">
      <c r="A23" s="35" t="s">
        <v>71</v>
      </c>
      <c r="B23" s="131" t="s">
        <v>72</v>
      </c>
      <c r="C23" s="40">
        <v>64.8</v>
      </c>
      <c r="D23" s="40">
        <v>351186.24</v>
      </c>
      <c r="E23" s="40">
        <v>40.815151</v>
      </c>
      <c r="F23" s="40">
        <v>296544.08</v>
      </c>
      <c r="G23" s="40">
        <v>133.28</v>
      </c>
      <c r="H23" s="40">
        <v>741062.38</v>
      </c>
      <c r="I23" s="37">
        <v>74.628</v>
      </c>
      <c r="J23" s="37">
        <v>379985.07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7">
        <f t="shared" ref="AA23:AB27" si="9">C23+E23+G23+I23+K23+M23+O23+Q23+S23+U23+W23+Y23</f>
        <v>313.52315099999998</v>
      </c>
      <c r="AB23" s="47">
        <f>D23+F23+H23+J23+L23+N23+P23+R23+T23+V23+X23+Z23</f>
        <v>1768777.7700000003</v>
      </c>
      <c r="AC23" s="18"/>
      <c r="AD23" s="3"/>
      <c r="AE23" s="3"/>
      <c r="AF23" s="3"/>
    </row>
    <row r="24" spans="1:36" x14ac:dyDescent="0.25">
      <c r="A24" s="45" t="s">
        <v>33</v>
      </c>
      <c r="B24" s="50" t="s">
        <v>73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7">
        <f t="shared" si="9"/>
        <v>0</v>
      </c>
      <c r="AB24" s="47">
        <f>D24+F24+H24+J24+L24+N24+P24+R24+T24+V24+X24+Z24</f>
        <v>0</v>
      </c>
      <c r="AC24" s="3"/>
      <c r="AD24" s="3"/>
      <c r="AE24" s="3"/>
      <c r="AF24" s="3"/>
    </row>
    <row r="25" spans="1:36" x14ac:dyDescent="0.25">
      <c r="A25" s="45" t="s">
        <v>230</v>
      </c>
      <c r="B25" s="50" t="s">
        <v>74</v>
      </c>
      <c r="C25" s="37">
        <v>3.692655499999999</v>
      </c>
      <c r="D25" s="37">
        <v>38703.610700000012</v>
      </c>
      <c r="E25" s="37">
        <v>10.288480000000002</v>
      </c>
      <c r="F25" s="37">
        <v>116326.03320000001</v>
      </c>
      <c r="G25" s="37">
        <v>25.013384500000008</v>
      </c>
      <c r="H25" s="37">
        <v>209485.04990000001</v>
      </c>
      <c r="I25" s="37">
        <v>25.953662899999994</v>
      </c>
      <c r="J25" s="37">
        <v>160049.01610000001</v>
      </c>
      <c r="K25" s="37"/>
      <c r="L25" s="37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47">
        <f t="shared" si="9"/>
        <v>64.948182900000006</v>
      </c>
      <c r="AB25" s="47">
        <f t="shared" si="9"/>
        <v>524563.70990000002</v>
      </c>
      <c r="AC25" s="3"/>
      <c r="AD25" s="3"/>
      <c r="AE25" s="3"/>
      <c r="AF25" s="3"/>
    </row>
    <row r="26" spans="1:36" x14ac:dyDescent="0.25">
      <c r="A26" s="45" t="s">
        <v>34</v>
      </c>
      <c r="B26" s="50" t="s">
        <v>75</v>
      </c>
      <c r="C26" s="37">
        <v>42.002275499999996</v>
      </c>
      <c r="D26" s="37">
        <v>394036.8311999999</v>
      </c>
      <c r="E26" s="37">
        <v>33.700729000000003</v>
      </c>
      <c r="F26" s="37">
        <v>375189.51749999996</v>
      </c>
      <c r="G26" s="37">
        <v>72.805526600000007</v>
      </c>
      <c r="H26" s="37">
        <v>738697.74950000027</v>
      </c>
      <c r="I26" s="37">
        <v>40.565451799999998</v>
      </c>
      <c r="J26" s="37">
        <v>396834.80560000008</v>
      </c>
      <c r="K26" s="37"/>
      <c r="L26" s="37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47">
        <f t="shared" si="9"/>
        <v>189.0739829</v>
      </c>
      <c r="AB26" s="47">
        <f t="shared" si="9"/>
        <v>1904758.9038000002</v>
      </c>
      <c r="AC26" s="3"/>
      <c r="AD26" s="3"/>
      <c r="AE26" s="3"/>
      <c r="AF26" s="3"/>
    </row>
    <row r="27" spans="1:36" x14ac:dyDescent="0.25">
      <c r="A27" s="45" t="s">
        <v>35</v>
      </c>
      <c r="B27" s="50" t="s">
        <v>76</v>
      </c>
      <c r="C27" s="40">
        <v>3.4020000000000002E-2</v>
      </c>
      <c r="D27" s="40">
        <v>499.87970000000001</v>
      </c>
      <c r="E27" s="40">
        <v>0.62342999999999993</v>
      </c>
      <c r="F27" s="40">
        <v>11745.677399999999</v>
      </c>
      <c r="G27" s="40">
        <v>0.58106000000000002</v>
      </c>
      <c r="H27" s="40">
        <v>9296.341699999999</v>
      </c>
      <c r="I27" s="37">
        <v>0.31298000000000004</v>
      </c>
      <c r="J27" s="37">
        <v>4892.0761000000002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7">
        <f t="shared" si="9"/>
        <v>1.55149</v>
      </c>
      <c r="AB27" s="47">
        <f t="shared" si="9"/>
        <v>26433.974899999994</v>
      </c>
      <c r="AC27" s="3"/>
      <c r="AD27" s="3"/>
      <c r="AE27" s="3"/>
      <c r="AF27" s="3"/>
    </row>
    <row r="28" spans="1:36" x14ac:dyDescent="0.25">
      <c r="A28" s="45" t="s">
        <v>36</v>
      </c>
      <c r="B28" s="41" t="s">
        <v>77</v>
      </c>
      <c r="C28" s="37">
        <v>1.091</v>
      </c>
      <c r="D28" s="37">
        <v>9369.1427999999996</v>
      </c>
      <c r="E28" s="37">
        <v>1.3720000000000001</v>
      </c>
      <c r="F28" s="37">
        <v>13422.9902</v>
      </c>
      <c r="G28" s="37">
        <v>1.6572499999999999</v>
      </c>
      <c r="H28" s="37">
        <v>7268.54</v>
      </c>
      <c r="I28" s="37">
        <v>1.0846</v>
      </c>
      <c r="J28" s="37">
        <v>3915.6995999999999</v>
      </c>
      <c r="K28" s="37"/>
      <c r="L28" s="37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47">
        <f>C28+E28+G28+I28+K28+M28+O28+Q28+S28+U28+W28+Y28</f>
        <v>5.2048500000000004</v>
      </c>
      <c r="AB28" s="47">
        <f t="shared" ref="AB28:AB29" si="10">D28+F28+H28+J28+L28+N28+P28+R28+T28+V28+X28+Z28</f>
        <v>33976.372600000002</v>
      </c>
      <c r="AC28" s="3"/>
      <c r="AD28" s="3"/>
      <c r="AE28" s="3"/>
      <c r="AF28" s="3"/>
    </row>
    <row r="29" spans="1:36" x14ac:dyDescent="0.25">
      <c r="A29" s="45" t="s">
        <v>78</v>
      </c>
      <c r="B29" s="41" t="s">
        <v>79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/>
      <c r="L29" s="37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47">
        <f>C29+E29+G29+I29+K29+M29+O29+Q29+S29+U29+W29+Y29</f>
        <v>0</v>
      </c>
      <c r="AB29" s="47">
        <f t="shared" si="10"/>
        <v>0</v>
      </c>
    </row>
    <row r="30" spans="1:36" x14ac:dyDescent="0.25">
      <c r="A30" s="45" t="s">
        <v>80</v>
      </c>
      <c r="B30" s="50" t="s">
        <v>81</v>
      </c>
      <c r="C30" s="40">
        <v>51.527226299999995</v>
      </c>
      <c r="D30" s="40">
        <v>134103.07189999998</v>
      </c>
      <c r="E30" s="40">
        <v>36.169109999999996</v>
      </c>
      <c r="F30" s="40">
        <v>133606.37540000002</v>
      </c>
      <c r="G30" s="40">
        <v>34.498793999999997</v>
      </c>
      <c r="H30" s="40">
        <v>83509.0573</v>
      </c>
      <c r="I30" s="37">
        <v>37.680959999999999</v>
      </c>
      <c r="J30" s="37">
        <v>94123.620500000005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7">
        <f>C30+E30+G30+I30+K30+M30+O30+Q30+S30+U30+W30+Y30</f>
        <v>159.87609029999999</v>
      </c>
      <c r="AB30" s="47">
        <f>D30+F30+H30+J30+L30+N30+P30+R30+T30+V30+X30+Z30</f>
        <v>445342.1251</v>
      </c>
      <c r="AC30" s="4"/>
      <c r="AD30" s="4"/>
    </row>
    <row r="31" spans="1:36" ht="11.25" customHeight="1" x14ac:dyDescent="0.25">
      <c r="A31" s="45"/>
      <c r="B31" s="50"/>
      <c r="C31" s="40"/>
      <c r="D31" s="40"/>
      <c r="E31" s="40"/>
      <c r="F31" s="40"/>
      <c r="G31" s="40"/>
      <c r="H31" s="40"/>
      <c r="I31" s="37"/>
      <c r="J31" s="37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57"/>
      <c r="AB31" s="57"/>
      <c r="AC31" s="4"/>
      <c r="AD31" s="4"/>
    </row>
    <row r="32" spans="1:36" s="108" customFormat="1" x14ac:dyDescent="0.25">
      <c r="A32" s="106"/>
      <c r="B32" s="107" t="s">
        <v>82</v>
      </c>
      <c r="C32" s="60">
        <f>SUM(C33:C36)</f>
        <v>29520.206397000002</v>
      </c>
      <c r="D32" s="60">
        <f t="shared" ref="D32:O32" si="11">SUM(D33:D36)</f>
        <v>19776981.105225295</v>
      </c>
      <c r="E32" s="60">
        <f t="shared" si="11"/>
        <v>31350.004239999998</v>
      </c>
      <c r="F32" s="60">
        <f t="shared" si="11"/>
        <v>11447877.096800001</v>
      </c>
      <c r="G32" s="60">
        <f t="shared" si="11"/>
        <v>48510.480663299997</v>
      </c>
      <c r="H32" s="60">
        <f t="shared" si="11"/>
        <v>35370640.274700001</v>
      </c>
      <c r="I32" s="60">
        <f t="shared" si="11"/>
        <v>67699.110711500005</v>
      </c>
      <c r="J32" s="60">
        <f t="shared" si="11"/>
        <v>52221902.868539229</v>
      </c>
      <c r="K32" s="60">
        <f t="shared" si="11"/>
        <v>0</v>
      </c>
      <c r="L32" s="60">
        <f>SUM(L33:L36)</f>
        <v>0</v>
      </c>
      <c r="M32" s="60">
        <f>SUM(M33:M36)</f>
        <v>0</v>
      </c>
      <c r="N32" s="60">
        <f>SUM(N33:N36)</f>
        <v>0</v>
      </c>
      <c r="O32" s="60">
        <f t="shared" si="11"/>
        <v>0</v>
      </c>
      <c r="P32" s="60">
        <f t="shared" ref="P32:AB32" si="12">SUM(P33:P36)</f>
        <v>0</v>
      </c>
      <c r="Q32" s="60">
        <f t="shared" si="12"/>
        <v>0</v>
      </c>
      <c r="R32" s="60">
        <f t="shared" si="12"/>
        <v>0</v>
      </c>
      <c r="S32" s="60">
        <f>SUM(S33:S36)</f>
        <v>0</v>
      </c>
      <c r="T32" s="60">
        <f t="shared" si="12"/>
        <v>0</v>
      </c>
      <c r="U32" s="60">
        <f>SUM(U33:U36)</f>
        <v>0</v>
      </c>
      <c r="V32" s="60">
        <f t="shared" si="12"/>
        <v>0</v>
      </c>
      <c r="W32" s="60">
        <f>SUM(W33:W36)</f>
        <v>0</v>
      </c>
      <c r="X32" s="60">
        <f>SUM(X33:X36)</f>
        <v>0</v>
      </c>
      <c r="Y32" s="60">
        <f>SUM(Y33:Y36)</f>
        <v>0</v>
      </c>
      <c r="Z32" s="60">
        <f>SUM(Z33:Z36)</f>
        <v>0</v>
      </c>
      <c r="AA32" s="57">
        <f>SUM(AA33:AA36)</f>
        <v>177079.8020118</v>
      </c>
      <c r="AB32" s="57">
        <f t="shared" si="12"/>
        <v>118817401.34526451</v>
      </c>
      <c r="AC32" s="4"/>
      <c r="AD32" s="4"/>
      <c r="AE32" s="9"/>
      <c r="AF32" s="9"/>
      <c r="AG32" s="9"/>
    </row>
    <row r="33" spans="1:38" s="108" customFormat="1" ht="26.25" x14ac:dyDescent="0.25">
      <c r="A33" s="109">
        <v>17.010000000000002</v>
      </c>
      <c r="B33" s="110" t="s">
        <v>83</v>
      </c>
      <c r="C33" s="61">
        <v>18741.664577000003</v>
      </c>
      <c r="D33" s="61">
        <v>16802621.591100004</v>
      </c>
      <c r="E33" s="61">
        <v>7739.1108899999999</v>
      </c>
      <c r="F33" s="61">
        <v>6728624.6830000011</v>
      </c>
      <c r="G33" s="61">
        <v>36059.344464499998</v>
      </c>
      <c r="H33" s="61">
        <v>31634725.860099997</v>
      </c>
      <c r="I33" s="37">
        <v>52030.33051</v>
      </c>
      <c r="J33" s="37">
        <v>47412126.800999999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47">
        <f t="shared" ref="AA33:AB37" si="13">C33+E33+G33+I33+K33+M33+O33+Q33+S33+U33+W33+Y33</f>
        <v>114570.4504415</v>
      </c>
      <c r="AB33" s="47">
        <f t="shared" si="13"/>
        <v>102578098.93520001</v>
      </c>
      <c r="AC33" s="4"/>
      <c r="AD33" s="4"/>
      <c r="AE33" s="5"/>
      <c r="AF33" s="5"/>
      <c r="AG33" s="5"/>
      <c r="AH33" s="111"/>
      <c r="AI33" s="111"/>
      <c r="AJ33" s="111"/>
      <c r="AK33" s="111"/>
      <c r="AL33" s="111"/>
    </row>
    <row r="34" spans="1:38" s="108" customFormat="1" ht="26.25" x14ac:dyDescent="0.25">
      <c r="A34" s="109">
        <v>17.02</v>
      </c>
      <c r="B34" s="110" t="s">
        <v>84</v>
      </c>
      <c r="C34" s="61">
        <v>2.5529999999999999</v>
      </c>
      <c r="D34" s="61">
        <v>9605.6018000000004</v>
      </c>
      <c r="E34" s="61">
        <v>5.8260800000000001</v>
      </c>
      <c r="F34" s="61">
        <v>9794.9035000000003</v>
      </c>
      <c r="G34" s="61">
        <v>10.913</v>
      </c>
      <c r="H34" s="61">
        <v>51085.4274</v>
      </c>
      <c r="I34" s="37">
        <v>37.869500000000002</v>
      </c>
      <c r="J34" s="37">
        <v>45722.493999999999</v>
      </c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47">
        <f t="shared" si="13"/>
        <v>57.161580000000001</v>
      </c>
      <c r="AB34" s="47">
        <f t="shared" si="13"/>
        <v>116208.42670000001</v>
      </c>
      <c r="AC34" s="4"/>
      <c r="AD34" s="4"/>
      <c r="AE34" s="1"/>
      <c r="AF34" s="1"/>
      <c r="AG34" s="1"/>
    </row>
    <row r="35" spans="1:38" s="108" customFormat="1" x14ac:dyDescent="0.25">
      <c r="A35" s="109">
        <v>17.03</v>
      </c>
      <c r="B35" s="110" t="s">
        <v>85</v>
      </c>
      <c r="C35" s="61">
        <v>10437.542380000001</v>
      </c>
      <c r="D35" s="61">
        <v>1903821.2672999999</v>
      </c>
      <c r="E35" s="61">
        <v>23372.842000000001</v>
      </c>
      <c r="F35" s="61">
        <v>3898526.3</v>
      </c>
      <c r="G35" s="61">
        <v>12026.447</v>
      </c>
      <c r="H35" s="61">
        <v>2226305.1129999999</v>
      </c>
      <c r="I35" s="37">
        <v>15242.339909</v>
      </c>
      <c r="J35" s="37">
        <v>3199189.6044999999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47">
        <f t="shared" si="13"/>
        <v>61079.171289000005</v>
      </c>
      <c r="AB35" s="47">
        <f t="shared" si="13"/>
        <v>11227842.284799999</v>
      </c>
      <c r="AC35" s="4"/>
      <c r="AD35" s="4"/>
      <c r="AE35" s="1"/>
      <c r="AF35" s="1"/>
      <c r="AG35" s="1"/>
    </row>
    <row r="36" spans="1:38" s="108" customFormat="1" x14ac:dyDescent="0.25">
      <c r="A36" s="109" t="s">
        <v>86</v>
      </c>
      <c r="B36" s="110" t="s">
        <v>87</v>
      </c>
      <c r="C36" s="61">
        <v>338.44644000000005</v>
      </c>
      <c r="D36" s="61">
        <v>1060932.6450252933</v>
      </c>
      <c r="E36" s="61">
        <v>232.22527000000005</v>
      </c>
      <c r="F36" s="61">
        <v>810931.21030000015</v>
      </c>
      <c r="G36" s="61">
        <v>413.77619879999986</v>
      </c>
      <c r="H36" s="61">
        <v>1458523.8742</v>
      </c>
      <c r="I36" s="37">
        <v>388.57079249999987</v>
      </c>
      <c r="J36" s="37">
        <v>1564863.9690392206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47">
        <f t="shared" si="13"/>
        <v>1373.0187012999997</v>
      </c>
      <c r="AB36" s="47">
        <f t="shared" si="13"/>
        <v>4895251.6985645136</v>
      </c>
      <c r="AC36" s="3"/>
      <c r="AD36" s="3"/>
      <c r="AE36" s="1"/>
      <c r="AF36" s="1"/>
      <c r="AG36" s="1"/>
    </row>
    <row r="37" spans="1:38" s="108" customFormat="1" x14ac:dyDescent="0.25">
      <c r="A37" s="109" t="s">
        <v>88</v>
      </c>
      <c r="B37" s="110" t="s">
        <v>89</v>
      </c>
      <c r="C37" s="62">
        <v>36.805819999999997</v>
      </c>
      <c r="D37" s="62">
        <v>53921.48550000001</v>
      </c>
      <c r="E37" s="62">
        <v>29.426310000000001</v>
      </c>
      <c r="F37" s="62">
        <v>45061.908800000005</v>
      </c>
      <c r="G37" s="62">
        <v>39.276240000000016</v>
      </c>
      <c r="H37" s="62">
        <v>65637.48520000001</v>
      </c>
      <c r="I37" s="37">
        <v>40.175020000000004</v>
      </c>
      <c r="J37" s="37">
        <v>67167.320800000016</v>
      </c>
      <c r="K37" s="62"/>
      <c r="L37" s="62"/>
      <c r="M37" s="118"/>
      <c r="N37" s="118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47">
        <f t="shared" si="13"/>
        <v>145.68339000000003</v>
      </c>
      <c r="AB37" s="47">
        <f t="shared" si="13"/>
        <v>231788.20030000005</v>
      </c>
      <c r="AC37" s="3"/>
      <c r="AD37" s="3"/>
      <c r="AE37" s="1"/>
      <c r="AF37" s="1"/>
      <c r="AG37" s="1"/>
    </row>
    <row r="38" spans="1:38" x14ac:dyDescent="0.25">
      <c r="A38" s="45"/>
      <c r="B38" s="142" t="s">
        <v>90</v>
      </c>
      <c r="C38" s="63"/>
      <c r="D38" s="64"/>
      <c r="E38" s="64"/>
      <c r="F38" s="64"/>
      <c r="G38" s="64"/>
      <c r="H38" s="64"/>
      <c r="I38" s="37"/>
      <c r="J38" s="37"/>
      <c r="K38" s="64"/>
      <c r="L38" s="64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47"/>
      <c r="AB38" s="47"/>
      <c r="AC38" s="1"/>
      <c r="AD38" s="1"/>
    </row>
    <row r="39" spans="1:38" x14ac:dyDescent="0.25">
      <c r="A39" s="42" t="s">
        <v>18</v>
      </c>
      <c r="B39" s="50" t="s">
        <v>19</v>
      </c>
      <c r="C39" s="65">
        <v>880.32960000000003</v>
      </c>
      <c r="D39" s="65">
        <v>815741.57619999989</v>
      </c>
      <c r="E39" s="65">
        <v>857.13303999999971</v>
      </c>
      <c r="F39" s="65">
        <v>679656.51789999998</v>
      </c>
      <c r="G39" s="65">
        <v>893.77815999999996</v>
      </c>
      <c r="H39" s="65">
        <v>746761.75459999999</v>
      </c>
      <c r="I39" s="65">
        <v>941.37243999999987</v>
      </c>
      <c r="J39" s="65">
        <v>820356.94379999978</v>
      </c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47">
        <f>C39+E39+G39+I39+K39+M39+O39+Q39+S39+U39+W39+Y39</f>
        <v>3572.6132399999997</v>
      </c>
      <c r="AB39" s="47">
        <f t="shared" ref="AA39:AB43" si="14">D39+F39+H39+J39+L39+N39+P39+R39+T39+V39+X39+Z39</f>
        <v>3062516.7924999995</v>
      </c>
      <c r="AC39" s="3"/>
      <c r="AD39" s="3"/>
    </row>
    <row r="40" spans="1:38" x14ac:dyDescent="0.25">
      <c r="A40" s="42" t="s">
        <v>17</v>
      </c>
      <c r="B40" s="50" t="s">
        <v>91</v>
      </c>
      <c r="C40" s="40">
        <v>11.174759999999999</v>
      </c>
      <c r="D40" s="40">
        <v>3503.2536000000005</v>
      </c>
      <c r="E40" s="40">
        <v>1.5445800000000001</v>
      </c>
      <c r="F40" s="40">
        <v>1866.4512999999999</v>
      </c>
      <c r="G40" s="40">
        <v>0.66083999999999998</v>
      </c>
      <c r="H40" s="40">
        <v>188.83029999999999</v>
      </c>
      <c r="I40" s="37">
        <v>0.39657999999999999</v>
      </c>
      <c r="J40" s="37">
        <v>317.48990000000003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7">
        <f t="shared" si="14"/>
        <v>13.776759999999999</v>
      </c>
      <c r="AB40" s="47">
        <f t="shared" si="14"/>
        <v>5876.0251000000007</v>
      </c>
      <c r="AC40" s="1"/>
      <c r="AD40" s="1"/>
    </row>
    <row r="41" spans="1:38" x14ac:dyDescent="0.25">
      <c r="A41" s="42">
        <v>714.5</v>
      </c>
      <c r="B41" s="50" t="s">
        <v>92</v>
      </c>
      <c r="C41" s="40">
        <v>84.293099999999995</v>
      </c>
      <c r="D41" s="40">
        <v>157127.78770000002</v>
      </c>
      <c r="E41" s="40">
        <v>84.376059999999981</v>
      </c>
      <c r="F41" s="40">
        <v>121039.46679999997</v>
      </c>
      <c r="G41" s="40">
        <v>55.026850000000003</v>
      </c>
      <c r="H41" s="40">
        <v>94749.849600000001</v>
      </c>
      <c r="I41" s="37">
        <v>112.88015999999996</v>
      </c>
      <c r="J41" s="37">
        <v>138887.77369999993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7">
        <f>C41+E41+G41+I41+K41+M41+O41+Q41+S41+U41+W41+Y41</f>
        <v>336.57616999999993</v>
      </c>
      <c r="AB41" s="47">
        <f t="shared" si="14"/>
        <v>511804.8777999999</v>
      </c>
    </row>
    <row r="42" spans="1:38" x14ac:dyDescent="0.25">
      <c r="A42" s="42" t="s">
        <v>93</v>
      </c>
      <c r="B42" s="50" t="s">
        <v>94</v>
      </c>
      <c r="C42" s="40">
        <v>3.7252299999999998</v>
      </c>
      <c r="D42" s="40">
        <v>1566.3630999999998</v>
      </c>
      <c r="E42" s="40">
        <v>5.7445399999999998</v>
      </c>
      <c r="F42" s="40">
        <v>4248.9589999999998</v>
      </c>
      <c r="G42" s="40">
        <v>6.1552299999999995</v>
      </c>
      <c r="H42" s="40">
        <v>1359.4064000000001</v>
      </c>
      <c r="I42" s="37">
        <v>3.4846699999999999</v>
      </c>
      <c r="J42" s="37">
        <v>3347.7936000000004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7">
        <f t="shared" si="14"/>
        <v>19.109670000000001</v>
      </c>
      <c r="AB42" s="47">
        <f t="shared" si="14"/>
        <v>10522.5221</v>
      </c>
      <c r="AC42" s="3"/>
      <c r="AD42" s="3"/>
    </row>
    <row r="43" spans="1:38" x14ac:dyDescent="0.25">
      <c r="A43" s="42" t="s">
        <v>1</v>
      </c>
      <c r="B43" s="50" t="s">
        <v>95</v>
      </c>
      <c r="C43" s="40">
        <v>1.1000000000000001</v>
      </c>
      <c r="D43" s="40">
        <v>253</v>
      </c>
      <c r="E43" s="40">
        <v>0</v>
      </c>
      <c r="F43" s="40">
        <v>0</v>
      </c>
      <c r="G43" s="40">
        <v>0.75</v>
      </c>
      <c r="H43" s="40">
        <v>228</v>
      </c>
      <c r="I43" s="37">
        <v>1.8</v>
      </c>
      <c r="J43" s="37">
        <v>324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7">
        <f t="shared" si="14"/>
        <v>3.6500000000000004</v>
      </c>
      <c r="AB43" s="47">
        <f t="shared" si="14"/>
        <v>805</v>
      </c>
      <c r="AC43" s="1"/>
      <c r="AD43" s="1"/>
    </row>
    <row r="44" spans="1:38" x14ac:dyDescent="0.25">
      <c r="A44" s="45"/>
      <c r="B44" s="66" t="s">
        <v>96</v>
      </c>
      <c r="C44" s="63"/>
      <c r="D44" s="64"/>
      <c r="E44" s="64"/>
      <c r="F44" s="64"/>
      <c r="G44" s="64"/>
      <c r="H44" s="64"/>
      <c r="I44" s="37"/>
      <c r="J44" s="37"/>
      <c r="K44" s="64"/>
      <c r="L44" s="64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57"/>
      <c r="AB44" s="57"/>
      <c r="AC44" s="1"/>
      <c r="AD44" s="1"/>
    </row>
    <row r="45" spans="1:38" x14ac:dyDescent="0.25">
      <c r="A45" s="45"/>
      <c r="B45" s="141" t="s">
        <v>97</v>
      </c>
      <c r="C45" s="44">
        <f>SUM(C46:C49)</f>
        <v>74.084819999999993</v>
      </c>
      <c r="D45" s="44">
        <f t="shared" ref="D45:J45" si="15">SUM(D46:D49)</f>
        <v>107809.4325</v>
      </c>
      <c r="E45" s="44">
        <f t="shared" si="15"/>
        <v>17.139419900000004</v>
      </c>
      <c r="F45" s="44">
        <f t="shared" si="15"/>
        <v>20530.8387</v>
      </c>
      <c r="G45" s="44">
        <f t="shared" si="15"/>
        <v>462.62443949999999</v>
      </c>
      <c r="H45" s="44">
        <f t="shared" si="15"/>
        <v>306393.19770000002</v>
      </c>
      <c r="I45" s="44">
        <f t="shared" si="15"/>
        <v>288.88693699999999</v>
      </c>
      <c r="J45" s="44">
        <f t="shared" si="15"/>
        <v>201915.61239999998</v>
      </c>
      <c r="K45" s="44">
        <f t="shared" ref="K45:R45" si="16">SUM(K46:K49)</f>
        <v>0</v>
      </c>
      <c r="L45" s="44">
        <f t="shared" si="16"/>
        <v>0</v>
      </c>
      <c r="M45" s="44">
        <f t="shared" si="16"/>
        <v>0</v>
      </c>
      <c r="N45" s="44">
        <f t="shared" si="16"/>
        <v>0</v>
      </c>
      <c r="O45" s="44">
        <f>SUM(O46:O49)</f>
        <v>0</v>
      </c>
      <c r="P45" s="44">
        <f t="shared" si="16"/>
        <v>0</v>
      </c>
      <c r="Q45" s="44">
        <f>SUM(Q46:Q49)</f>
        <v>0</v>
      </c>
      <c r="R45" s="44">
        <f t="shared" si="16"/>
        <v>0</v>
      </c>
      <c r="S45" s="44">
        <f t="shared" ref="S45:AB45" si="17">SUM(S46:S49)</f>
        <v>0</v>
      </c>
      <c r="T45" s="44">
        <f t="shared" si="17"/>
        <v>0</v>
      </c>
      <c r="U45" s="44">
        <f>SUM(U46:U49)</f>
        <v>0</v>
      </c>
      <c r="V45" s="44">
        <f t="shared" si="17"/>
        <v>0</v>
      </c>
      <c r="W45" s="44">
        <f>SUM(W46:W49)</f>
        <v>0</v>
      </c>
      <c r="X45" s="44">
        <f>SUM(X46:X49)</f>
        <v>0</v>
      </c>
      <c r="Y45" s="44">
        <f>SUM(Y46:Y49)</f>
        <v>0</v>
      </c>
      <c r="Z45" s="44">
        <f>SUM(Z46:Z49)</f>
        <v>0</v>
      </c>
      <c r="AA45" s="44">
        <f>SUM(AA46:AA49)</f>
        <v>842.73561640000003</v>
      </c>
      <c r="AB45" s="44">
        <f t="shared" si="17"/>
        <v>636649.08129999996</v>
      </c>
      <c r="AC45" s="4"/>
      <c r="AD45" s="4"/>
      <c r="AE45" s="3"/>
      <c r="AF45" s="3"/>
      <c r="AG45" s="3"/>
      <c r="AH45" s="3"/>
    </row>
    <row r="46" spans="1:38" x14ac:dyDescent="0.25">
      <c r="A46" s="45" t="s">
        <v>98</v>
      </c>
      <c r="B46" s="50" t="s">
        <v>99</v>
      </c>
      <c r="C46" s="40">
        <v>55.085000000000001</v>
      </c>
      <c r="D46" s="40">
        <v>87362.6</v>
      </c>
      <c r="E46" s="40">
        <v>0.35499999999999998</v>
      </c>
      <c r="F46" s="40">
        <v>1910</v>
      </c>
      <c r="G46" s="40">
        <v>2.8000000000000001E-2</v>
      </c>
      <c r="H46" s="40">
        <v>700</v>
      </c>
      <c r="I46" s="40">
        <v>9.4E-2</v>
      </c>
      <c r="J46" s="40">
        <v>2350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7">
        <f>C46+E46+G46+I46+K46+M46+O46+Q46+S46+U46+W46+Y46</f>
        <v>55.561999999999998</v>
      </c>
      <c r="AB46" s="47">
        <f>D46+F46+H46+J46+L46+N46+P46+R46+T46+V46+X46+Z46</f>
        <v>92322.6</v>
      </c>
      <c r="AC46" s="4"/>
      <c r="AD46" s="4"/>
    </row>
    <row r="47" spans="1:38" x14ac:dyDescent="0.25">
      <c r="A47" s="45" t="s">
        <v>38</v>
      </c>
      <c r="B47" s="50" t="s">
        <v>100</v>
      </c>
      <c r="C47" s="40">
        <v>18.429819999999999</v>
      </c>
      <c r="D47" s="40">
        <v>20321.432500000003</v>
      </c>
      <c r="E47" s="40">
        <v>16.399419900000002</v>
      </c>
      <c r="F47" s="40">
        <v>17323.2287</v>
      </c>
      <c r="G47" s="40">
        <v>3.3078794999999999</v>
      </c>
      <c r="H47" s="40">
        <v>3505.9976999999999</v>
      </c>
      <c r="I47" s="37">
        <v>17.582706999999999</v>
      </c>
      <c r="J47" s="37">
        <v>19859.783599999999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7">
        <f t="shared" ref="AA47:AA52" si="18">C47+E47+G47+I47+K47+M47+O47+Q47+S47+U47+W47+Y47</f>
        <v>55.719826400000002</v>
      </c>
      <c r="AB47" s="47">
        <f t="shared" ref="AB47" si="19">D47+F47+H47+J47+L47+N47+P47+R47+T47+V47+X47+Z47</f>
        <v>61010.442500000005</v>
      </c>
      <c r="AC47" s="3"/>
      <c r="AD47" s="3"/>
    </row>
    <row r="48" spans="1:38" x14ac:dyDescent="0.25">
      <c r="A48" s="45" t="s">
        <v>39</v>
      </c>
      <c r="B48" s="41" t="s">
        <v>101</v>
      </c>
      <c r="C48" s="40">
        <v>0.56999999999999995</v>
      </c>
      <c r="D48" s="40">
        <v>125.4</v>
      </c>
      <c r="E48" s="40">
        <v>0.38500000000000001</v>
      </c>
      <c r="F48" s="40">
        <v>1297.6099999999999</v>
      </c>
      <c r="G48" s="40">
        <v>123.28856</v>
      </c>
      <c r="H48" s="40">
        <v>47768</v>
      </c>
      <c r="I48" s="37">
        <v>92.540230000000008</v>
      </c>
      <c r="J48" s="37">
        <v>44394.428800000002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7">
        <f t="shared" si="18"/>
        <v>216.78379000000001</v>
      </c>
      <c r="AB48" s="47">
        <f>D48+F48+H48+J48+L48+N48+P48+R48+T48+V48+X48+Z48</f>
        <v>93585.438800000004</v>
      </c>
      <c r="AC48" s="3"/>
      <c r="AD48" s="3"/>
    </row>
    <row r="49" spans="1:69" x14ac:dyDescent="0.25">
      <c r="A49" s="45" t="s">
        <v>40</v>
      </c>
      <c r="B49" s="50" t="s">
        <v>102</v>
      </c>
      <c r="C49" s="40">
        <v>0</v>
      </c>
      <c r="D49" s="40">
        <v>0</v>
      </c>
      <c r="E49" s="40">
        <v>0</v>
      </c>
      <c r="F49" s="40">
        <v>0</v>
      </c>
      <c r="G49" s="40">
        <v>336</v>
      </c>
      <c r="H49" s="40">
        <v>254419.20000000001</v>
      </c>
      <c r="I49" s="37">
        <v>178.67</v>
      </c>
      <c r="J49" s="37">
        <v>135311.4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7">
        <f t="shared" si="18"/>
        <v>514.66999999999996</v>
      </c>
      <c r="AB49" s="47">
        <f>D49+F49+H49+J49+L49+N49+P49+R49+T49+V49+X49+Z49</f>
        <v>389730.6</v>
      </c>
      <c r="AC49" s="3"/>
      <c r="AD49" s="3"/>
    </row>
    <row r="50" spans="1:69" x14ac:dyDescent="0.25">
      <c r="A50" s="45" t="s">
        <v>103</v>
      </c>
      <c r="B50" s="50" t="s">
        <v>104</v>
      </c>
      <c r="C50" s="40">
        <v>0</v>
      </c>
      <c r="D50" s="40">
        <v>0</v>
      </c>
      <c r="E50" s="40">
        <v>57.898180000000004</v>
      </c>
      <c r="F50" s="40">
        <v>66700.644899999999</v>
      </c>
      <c r="G50" s="40">
        <v>50.506999999999998</v>
      </c>
      <c r="H50" s="40">
        <v>56400.986900000004</v>
      </c>
      <c r="I50" s="37">
        <v>0</v>
      </c>
      <c r="J50" s="37">
        <v>0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7">
        <f t="shared" si="18"/>
        <v>108.40518</v>
      </c>
      <c r="AB50" s="47">
        <f>D50+F50+H50+J50+L50+N50+P50+R50+T50+V50+X50+Z50</f>
        <v>123101.6318</v>
      </c>
      <c r="AC50" s="1"/>
      <c r="AD50" s="1"/>
    </row>
    <row r="51" spans="1:69" x14ac:dyDescent="0.25">
      <c r="A51" s="45" t="s">
        <v>105</v>
      </c>
      <c r="B51" s="50" t="s">
        <v>41</v>
      </c>
      <c r="C51" s="40">
        <v>217.20538999999999</v>
      </c>
      <c r="D51" s="40">
        <v>480481.33929999993</v>
      </c>
      <c r="E51" s="40">
        <v>457.04832000000005</v>
      </c>
      <c r="F51" s="40">
        <v>871225.13309999998</v>
      </c>
      <c r="G51" s="40">
        <v>176.21962100000002</v>
      </c>
      <c r="H51" s="40">
        <v>424796.5245</v>
      </c>
      <c r="I51" s="37">
        <v>684.69284000000005</v>
      </c>
      <c r="J51" s="37">
        <v>1400367.3114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7">
        <f t="shared" si="18"/>
        <v>1535.1661710000003</v>
      </c>
      <c r="AB51" s="47">
        <f>D51+F51+H51+J51+L51+N51+P51+R51+T51+V51+X51+Z51</f>
        <v>3176870.3082999997</v>
      </c>
      <c r="AC51" s="3"/>
      <c r="AD51" s="3"/>
    </row>
    <row r="52" spans="1:69" x14ac:dyDescent="0.25">
      <c r="A52" s="51" t="s">
        <v>37</v>
      </c>
      <c r="B52" s="67" t="s">
        <v>106</v>
      </c>
      <c r="C52" s="40">
        <v>28.826565000000002</v>
      </c>
      <c r="D52" s="40">
        <v>36669.809300000001</v>
      </c>
      <c r="E52" s="40">
        <v>22.924990000000001</v>
      </c>
      <c r="F52" s="40">
        <v>8905.4570000000003</v>
      </c>
      <c r="G52" s="40">
        <v>4446.6638849999999</v>
      </c>
      <c r="H52" s="40">
        <v>1756058.8517</v>
      </c>
      <c r="I52" s="37">
        <v>0.55049999999999999</v>
      </c>
      <c r="J52" s="37">
        <v>272.74020000000002</v>
      </c>
      <c r="K52" s="53"/>
      <c r="L52" s="53"/>
      <c r="M52" s="80"/>
      <c r="N52" s="8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7">
        <f t="shared" si="18"/>
        <v>4498.96594</v>
      </c>
      <c r="AB52" s="47">
        <f>D52+F52+H52+J52+L52+N52+P52+R52+T52+V52+X52+Z52</f>
        <v>1801906.8581999999</v>
      </c>
      <c r="AC52" s="3"/>
      <c r="AD52" s="3"/>
    </row>
    <row r="53" spans="1:69" x14ac:dyDescent="0.25">
      <c r="A53" s="42"/>
      <c r="B53" s="43" t="s">
        <v>107</v>
      </c>
      <c r="C53" s="63"/>
      <c r="D53" s="64"/>
      <c r="E53" s="64"/>
      <c r="F53" s="64"/>
      <c r="G53" s="64"/>
      <c r="H53" s="64"/>
      <c r="I53" s="64"/>
      <c r="J53" s="92"/>
      <c r="K53" s="64"/>
      <c r="L53" s="64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47"/>
      <c r="AB53" s="47"/>
      <c r="AC53" s="1"/>
      <c r="AD53" s="1"/>
    </row>
    <row r="54" spans="1:69" s="108" customFormat="1" x14ac:dyDescent="0.25">
      <c r="A54" s="112">
        <v>710.21</v>
      </c>
      <c r="B54" s="113" t="s">
        <v>108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37"/>
      <c r="L54" s="37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47">
        <f t="shared" ref="AA54:AB57" si="20">C54+E54+G54+I54+K54+M54+O54+Q54+S54+U54+W54+Y54</f>
        <v>0</v>
      </c>
      <c r="AB54" s="47">
        <f t="shared" si="20"/>
        <v>0</v>
      </c>
      <c r="AC54" s="1"/>
      <c r="AD54" s="1"/>
      <c r="AE54" s="1"/>
      <c r="AF54" s="1"/>
      <c r="AG54" s="1"/>
    </row>
    <row r="55" spans="1:69" s="108" customFormat="1" x14ac:dyDescent="0.25">
      <c r="A55" s="132" t="s">
        <v>109</v>
      </c>
      <c r="B55" s="113" t="s">
        <v>110</v>
      </c>
      <c r="C55" s="61">
        <v>89.814789999999945</v>
      </c>
      <c r="D55" s="61">
        <v>59816.345700000013</v>
      </c>
      <c r="E55" s="61">
        <v>91.599179999999947</v>
      </c>
      <c r="F55" s="61">
        <v>55303.294599999928</v>
      </c>
      <c r="G55" s="61">
        <v>80.579999999999956</v>
      </c>
      <c r="H55" s="61">
        <v>43582.342499999948</v>
      </c>
      <c r="I55" s="37">
        <v>65.410219999999995</v>
      </c>
      <c r="J55" s="37">
        <v>46823.521599999964</v>
      </c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47">
        <f t="shared" si="20"/>
        <v>327.40418999999986</v>
      </c>
      <c r="AB55" s="47">
        <f t="shared" si="20"/>
        <v>205525.50439999986</v>
      </c>
      <c r="AC55" s="1"/>
      <c r="AD55" s="1"/>
      <c r="AE55" s="1"/>
      <c r="AF55" s="1"/>
      <c r="AG55" s="1"/>
    </row>
    <row r="56" spans="1:69" s="108" customFormat="1" x14ac:dyDescent="0.25">
      <c r="A56" s="114" t="s">
        <v>9</v>
      </c>
      <c r="B56" s="113" t="s">
        <v>111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47">
        <f t="shared" si="20"/>
        <v>0</v>
      </c>
      <c r="AB56" s="47">
        <f t="shared" si="20"/>
        <v>0</v>
      </c>
      <c r="AC56" s="1"/>
      <c r="AD56" s="1"/>
      <c r="AE56" s="1"/>
      <c r="AF56" s="1"/>
      <c r="AG56" s="1"/>
    </row>
    <row r="57" spans="1:69" x14ac:dyDescent="0.25">
      <c r="A57" s="68" t="s">
        <v>234</v>
      </c>
      <c r="B57" s="43" t="s">
        <v>112</v>
      </c>
      <c r="C57" s="40">
        <v>192.29832000000002</v>
      </c>
      <c r="D57" s="40">
        <v>279729.99170000001</v>
      </c>
      <c r="E57" s="40">
        <v>472.92399999999998</v>
      </c>
      <c r="F57" s="64">
        <v>797352.13</v>
      </c>
      <c r="G57" s="80">
        <v>0</v>
      </c>
      <c r="H57" s="40">
        <v>0</v>
      </c>
      <c r="I57" s="37">
        <v>0</v>
      </c>
      <c r="J57" s="37">
        <v>0</v>
      </c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7">
        <f t="shared" si="20"/>
        <v>665.22231999999997</v>
      </c>
      <c r="AB57" s="47">
        <f t="shared" si="20"/>
        <v>1077082.1217</v>
      </c>
      <c r="AC57" s="1"/>
      <c r="AD57" s="1"/>
    </row>
    <row r="58" spans="1:69" ht="12" customHeight="1" x14ac:dyDescent="0.25">
      <c r="A58" s="68"/>
      <c r="B58" s="43"/>
      <c r="C58" s="63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120"/>
      <c r="AC58" s="1"/>
      <c r="AD58" s="1"/>
    </row>
    <row r="59" spans="1:69" x14ac:dyDescent="0.25">
      <c r="A59" s="45" t="s">
        <v>16</v>
      </c>
      <c r="B59" s="50" t="s">
        <v>113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7">
        <f>C59+E59+G59+I59+K59+M59+O59+Q59+S59+U59+W59+Y59</f>
        <v>0</v>
      </c>
      <c r="AB59" s="47">
        <f>D59+F59+H59+J59+L59+N59+P59+R59+T59+V59+X59+Z59</f>
        <v>0</v>
      </c>
      <c r="AC59" s="1"/>
      <c r="AD59" s="1"/>
    </row>
    <row r="60" spans="1:69" ht="26.25" x14ac:dyDescent="0.25">
      <c r="A60" s="133" t="s">
        <v>114</v>
      </c>
      <c r="B60" s="52" t="s">
        <v>115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53"/>
      <c r="L60" s="53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7">
        <f>C60+E60+G60+I60+K60+M60+O60+Q60+S60+U60+W60+Y60</f>
        <v>0</v>
      </c>
      <c r="AB60" s="47">
        <f>D60+F60+H60+J60+L60+N60+P60+R60+T60+V60+X60+Z60</f>
        <v>0</v>
      </c>
      <c r="AC60" s="1"/>
      <c r="AD60" s="1"/>
    </row>
    <row r="61" spans="1:69" x14ac:dyDescent="0.25">
      <c r="A61" s="69"/>
      <c r="B61" s="70" t="s">
        <v>45</v>
      </c>
      <c r="C61" s="63"/>
      <c r="D61" s="64"/>
      <c r="E61" s="64"/>
      <c r="F61" s="64"/>
      <c r="G61" s="64"/>
      <c r="H61" s="64"/>
      <c r="I61" s="37"/>
      <c r="J61" s="37"/>
      <c r="K61" s="64"/>
      <c r="L61" s="64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57"/>
      <c r="AB61" s="57"/>
      <c r="AC61" s="1"/>
      <c r="AD61" s="1"/>
    </row>
    <row r="62" spans="1:69" x14ac:dyDescent="0.25">
      <c r="A62" s="42" t="s">
        <v>13</v>
      </c>
      <c r="B62" s="71" t="s">
        <v>116</v>
      </c>
      <c r="C62" s="40">
        <v>262.82787000000008</v>
      </c>
      <c r="D62" s="40">
        <v>180041.74550000005</v>
      </c>
      <c r="E62" s="40">
        <v>128.16587000000001</v>
      </c>
      <c r="F62" s="40">
        <v>80404.821799999991</v>
      </c>
      <c r="G62" s="40">
        <v>126.05305</v>
      </c>
      <c r="H62" s="40">
        <v>72690.304300000018</v>
      </c>
      <c r="I62" s="37">
        <v>28.447409999999998</v>
      </c>
      <c r="J62" s="37">
        <v>26520.789499999999</v>
      </c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7">
        <f>C62+E62+G62+I62+K62+M62+O62+Q62+S62+U62+W62+Y62</f>
        <v>545.49420000000009</v>
      </c>
      <c r="AB62" s="47">
        <f t="shared" ref="AA62:AB63" si="21">D62+F62+H62+J62+L62+N62+P62+R62+T62+V62+X62+Z62</f>
        <v>359657.66110000008</v>
      </c>
      <c r="AC62" s="3"/>
      <c r="AD62" s="3"/>
    </row>
    <row r="63" spans="1:69" s="6" customFormat="1" x14ac:dyDescent="0.25">
      <c r="A63" s="72" t="s">
        <v>10</v>
      </c>
      <c r="B63" s="73" t="s">
        <v>117</v>
      </c>
      <c r="C63" s="53">
        <v>45.879560000000005</v>
      </c>
      <c r="D63" s="53">
        <v>29557.163499999995</v>
      </c>
      <c r="E63" s="53">
        <v>41.155670000000022</v>
      </c>
      <c r="F63" s="53">
        <v>26828.389600000002</v>
      </c>
      <c r="G63" s="53">
        <v>54.353280000000005</v>
      </c>
      <c r="H63" s="53">
        <v>28510.512800000004</v>
      </c>
      <c r="I63" s="37">
        <v>66.894529999999975</v>
      </c>
      <c r="J63" s="37">
        <v>36172.547199999979</v>
      </c>
      <c r="K63" s="53"/>
      <c r="L63" s="53"/>
      <c r="M63" s="53"/>
      <c r="N63" s="53"/>
      <c r="O63" s="80"/>
      <c r="P63" s="8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7">
        <f t="shared" si="21"/>
        <v>208.28304</v>
      </c>
      <c r="AB63" s="47">
        <f t="shared" si="21"/>
        <v>121068.61309999999</v>
      </c>
      <c r="AC63" s="3"/>
      <c r="AD63" s="3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s="6" customFormat="1" x14ac:dyDescent="0.25">
      <c r="A64" s="72" t="s">
        <v>236</v>
      </c>
      <c r="B64" s="126" t="s">
        <v>118</v>
      </c>
      <c r="C64" s="127">
        <v>1336.5413000000017</v>
      </c>
      <c r="D64" s="127">
        <v>1765968.1525999999</v>
      </c>
      <c r="E64" s="127">
        <v>1295.9265488999993</v>
      </c>
      <c r="F64" s="127">
        <v>1649018.5787000002</v>
      </c>
      <c r="G64" s="127">
        <v>1672.9810300000011</v>
      </c>
      <c r="H64" s="127">
        <v>2149906.7896999973</v>
      </c>
      <c r="I64" s="127">
        <v>1637.2329790000017</v>
      </c>
      <c r="J64" s="127">
        <v>2575887.3772999975</v>
      </c>
      <c r="K64" s="127"/>
      <c r="L64" s="127"/>
      <c r="M64" s="127"/>
      <c r="N64" s="127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57">
        <f>C64+E64+G64+I64+K64+M64+O64+Q64+S64+U64+W64+Y64</f>
        <v>5942.6818579000028</v>
      </c>
      <c r="AB64" s="57">
        <f>D64+F64+H64+J64+L64+N64+P64+R64+T64+V64+X64+Z64</f>
        <v>8140780.8982999958</v>
      </c>
      <c r="AC64" s="15"/>
      <c r="AD64" s="5"/>
      <c r="AE64" s="5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s="6" customFormat="1" x14ac:dyDescent="0.25">
      <c r="A65" s="72"/>
      <c r="B65" s="7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80"/>
      <c r="P65" s="8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7"/>
      <c r="AB65" s="47"/>
      <c r="AC65" s="15"/>
      <c r="AD65" s="5"/>
      <c r="AE65" s="5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x14ac:dyDescent="0.25">
      <c r="A66" s="42"/>
      <c r="B66" s="74" t="s">
        <v>119</v>
      </c>
      <c r="C66" s="75">
        <f>SUM(C67:C69)</f>
        <v>1034.5359899999996</v>
      </c>
      <c r="D66" s="75">
        <f t="shared" ref="D66:H66" si="22">SUM(D67:D69)</f>
        <v>1793673.9441999998</v>
      </c>
      <c r="E66" s="75">
        <f t="shared" si="22"/>
        <v>1046.7479999999998</v>
      </c>
      <c r="F66" s="75">
        <f t="shared" si="22"/>
        <v>2020796.6051999994</v>
      </c>
      <c r="G66" s="75">
        <f t="shared" si="22"/>
        <v>1310.1652899999995</v>
      </c>
      <c r="H66" s="75">
        <f t="shared" si="22"/>
        <v>2615503.9888999988</v>
      </c>
      <c r="I66" s="75">
        <f t="shared" ref="I66:Q66" si="23">SUM(I67:I69)</f>
        <v>1539.0486899999996</v>
      </c>
      <c r="J66" s="75">
        <f>SUM(J67:J69)</f>
        <v>2557648.0985000003</v>
      </c>
      <c r="K66" s="75">
        <f t="shared" si="23"/>
        <v>0</v>
      </c>
      <c r="L66" s="75">
        <f>SUM(L67:L69)</f>
        <v>0</v>
      </c>
      <c r="M66" s="75">
        <f t="shared" si="23"/>
        <v>0</v>
      </c>
      <c r="N66" s="75">
        <f>SUM(N67:N69)</f>
        <v>0</v>
      </c>
      <c r="O66" s="44">
        <f t="shared" si="23"/>
        <v>0</v>
      </c>
      <c r="P66" s="44">
        <f>SUM(P67:P69)</f>
        <v>0</v>
      </c>
      <c r="Q66" s="44">
        <f t="shared" si="23"/>
        <v>0</v>
      </c>
      <c r="R66" s="44">
        <f>SUM(R67:R69)</f>
        <v>0</v>
      </c>
      <c r="S66" s="44">
        <f t="shared" ref="S66:W66" si="24">SUM(S67:S69)</f>
        <v>0</v>
      </c>
      <c r="T66" s="44">
        <f>SUM(T67:T69)</f>
        <v>0</v>
      </c>
      <c r="U66" s="44">
        <f>SUM(U67:U69)</f>
        <v>0</v>
      </c>
      <c r="V66" s="44">
        <f>SUM(V67:V69)</f>
        <v>0</v>
      </c>
      <c r="W66" s="44">
        <f t="shared" si="24"/>
        <v>0</v>
      </c>
      <c r="X66" s="44">
        <f>SUM(X67:X69)</f>
        <v>0</v>
      </c>
      <c r="Y66" s="44">
        <f>SUM(Y67:Y69)</f>
        <v>0</v>
      </c>
      <c r="Z66" s="44">
        <f>SUM(Z67:Z69)</f>
        <v>0</v>
      </c>
      <c r="AA66" s="57">
        <f>C66+E66+G66+I66+K66+M66+O66+Q66+S66+U66+W66+Y66</f>
        <v>4930.4979699999985</v>
      </c>
      <c r="AB66" s="57">
        <f>D66+F66+H66+J66+L66+N66+P66+R66+T66+V66+X66+Z66</f>
        <v>8987622.6367999986</v>
      </c>
      <c r="AC66" s="19"/>
      <c r="AD66" s="19"/>
    </row>
    <row r="67" spans="1:69" s="6" customFormat="1" x14ac:dyDescent="0.25">
      <c r="A67" s="76" t="s">
        <v>120</v>
      </c>
      <c r="B67" s="50" t="s">
        <v>121</v>
      </c>
      <c r="C67" s="40">
        <v>808.77452999999969</v>
      </c>
      <c r="D67" s="40">
        <v>1597200.8831999998</v>
      </c>
      <c r="E67" s="40">
        <v>930.15018999999984</v>
      </c>
      <c r="F67" s="40">
        <v>1906692.5868999993</v>
      </c>
      <c r="G67" s="40">
        <v>1177.3953599999995</v>
      </c>
      <c r="H67" s="40">
        <v>2495831.4617999988</v>
      </c>
      <c r="I67" s="37">
        <v>1375.0189899999996</v>
      </c>
      <c r="J67" s="37">
        <v>2428924.8635000004</v>
      </c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7">
        <f>C67+E67+G67+I67+K67+M67+O67+Q67+S67+U67+W67+Y67</f>
        <v>4291.3390699999982</v>
      </c>
      <c r="AB67" s="47">
        <f>D67+F67+H67+J67+L67+N67+P67+R67+T67+V67+X67+Z67</f>
        <v>8428649.7953999992</v>
      </c>
      <c r="AC67" s="3"/>
      <c r="AD67" s="3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s="6" customFormat="1" x14ac:dyDescent="0.25">
      <c r="A68" s="76"/>
      <c r="B68" s="50" t="s">
        <v>122</v>
      </c>
      <c r="C68" s="40">
        <v>216.20595</v>
      </c>
      <c r="D68" s="40">
        <v>177205.3443</v>
      </c>
      <c r="E68" s="40">
        <v>103.498</v>
      </c>
      <c r="F68" s="40">
        <v>87050.099200000011</v>
      </c>
      <c r="G68" s="40">
        <v>121.12</v>
      </c>
      <c r="H68" s="40">
        <v>97011.309200000018</v>
      </c>
      <c r="I68" s="37">
        <v>146.547</v>
      </c>
      <c r="J68" s="37">
        <v>103375.09040000002</v>
      </c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7">
        <f t="shared" ref="AA68:AA86" si="25">C68+E68+G68+I68+K68+M68+O68+Q68+S68+U68+W68+Y68</f>
        <v>587.37094999999999</v>
      </c>
      <c r="AB68" s="47">
        <f t="shared" ref="AB68:AB86" si="26">D68+F68+H68+J68+L68+N68+P68+R68+T68+V68+X68+Z68</f>
        <v>464641.84310000006</v>
      </c>
      <c r="AC68" s="3"/>
      <c r="AD68" s="3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s="6" customFormat="1" x14ac:dyDescent="0.25">
      <c r="A69" s="76"/>
      <c r="B69" s="50" t="s">
        <v>123</v>
      </c>
      <c r="C69" s="40">
        <v>9.5555099999999999</v>
      </c>
      <c r="D69" s="40">
        <v>19267.716700000001</v>
      </c>
      <c r="E69" s="40">
        <v>13.099809999999998</v>
      </c>
      <c r="F69" s="40">
        <v>27053.919100000003</v>
      </c>
      <c r="G69" s="40">
        <v>11.649929999999999</v>
      </c>
      <c r="H69" s="40">
        <v>22661.217900000003</v>
      </c>
      <c r="I69" s="37">
        <v>17.482700000000001</v>
      </c>
      <c r="J69" s="37">
        <v>25348.1446</v>
      </c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7">
        <f>C69+E69+G69+I69+K69+M69+O69+Q69+S69+U69+W69+Y69</f>
        <v>51.787949999999995</v>
      </c>
      <c r="AB69" s="47">
        <f>D69+F69+H69+J69+L69+N69+P69+R69+T69+V69+X69+Z69</f>
        <v>94330.998300000007</v>
      </c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s="6" customFormat="1" x14ac:dyDescent="0.25">
      <c r="A70" s="76" t="s">
        <v>124</v>
      </c>
      <c r="B70" s="50" t="s">
        <v>125</v>
      </c>
      <c r="C70" s="40">
        <v>0</v>
      </c>
      <c r="D70" s="40">
        <v>0</v>
      </c>
      <c r="E70" s="40">
        <v>5.3479999999999999</v>
      </c>
      <c r="F70" s="40">
        <v>5927.1397999999999</v>
      </c>
      <c r="G70" s="40">
        <v>0.9526</v>
      </c>
      <c r="H70" s="40">
        <v>762.08</v>
      </c>
      <c r="I70" s="37">
        <v>0.129</v>
      </c>
      <c r="J70" s="37">
        <v>99.987899999999996</v>
      </c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7">
        <f t="shared" si="25"/>
        <v>6.4296000000000006</v>
      </c>
      <c r="AB70" s="47">
        <f t="shared" si="26"/>
        <v>6789.2076999999999</v>
      </c>
      <c r="AC70" s="22"/>
      <c r="AD70" s="22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s="6" customFormat="1" x14ac:dyDescent="0.25">
      <c r="A71" s="76" t="s">
        <v>4</v>
      </c>
      <c r="B71" s="50" t="s">
        <v>126</v>
      </c>
      <c r="C71" s="77">
        <v>3.2000000000000001E-2</v>
      </c>
      <c r="D71" s="77">
        <v>32.249600000000001</v>
      </c>
      <c r="E71" s="77">
        <v>0.5229100000000001</v>
      </c>
      <c r="F71" s="77">
        <v>632.25019999999995</v>
      </c>
      <c r="G71" s="77">
        <v>0</v>
      </c>
      <c r="H71" s="77">
        <v>0</v>
      </c>
      <c r="I71" s="37">
        <v>0</v>
      </c>
      <c r="J71" s="37">
        <v>0</v>
      </c>
      <c r="K71" s="77"/>
      <c r="L71" s="77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47">
        <f>C71+E71+G71+I71+K71+M71+O71+Q71+S71+U71+W71+Y71</f>
        <v>0.55491000000000013</v>
      </c>
      <c r="AB71" s="47">
        <f>D71+F71+H71+J71+L71+N71+P71+R71+T71+V71+X71+Z71</f>
        <v>664.49979999999994</v>
      </c>
      <c r="AC71" s="23"/>
      <c r="AD71" s="23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s="6" customFormat="1" x14ac:dyDescent="0.25">
      <c r="A72" s="76" t="s">
        <v>2</v>
      </c>
      <c r="B72" s="50" t="s">
        <v>127</v>
      </c>
      <c r="C72" s="40">
        <v>0.40823999999999999</v>
      </c>
      <c r="D72" s="40">
        <v>499.50200000000001</v>
      </c>
      <c r="E72" s="40">
        <v>0.13608000000000001</v>
      </c>
      <c r="F72" s="40">
        <v>164.99700000000001</v>
      </c>
      <c r="G72" s="40">
        <v>0.27215999999999996</v>
      </c>
      <c r="H72" s="40">
        <v>331.99889999999999</v>
      </c>
      <c r="I72" s="37">
        <v>0.13608000000000001</v>
      </c>
      <c r="J72" s="37">
        <v>166.50069999999999</v>
      </c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7">
        <f t="shared" si="25"/>
        <v>0.95255999999999996</v>
      </c>
      <c r="AB72" s="47">
        <f t="shared" si="26"/>
        <v>1162.9986000000001</v>
      </c>
      <c r="AC72" s="3"/>
      <c r="AD72" s="3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s="6" customFormat="1" x14ac:dyDescent="0.25">
      <c r="A73" s="76" t="s">
        <v>3</v>
      </c>
      <c r="B73" s="50" t="s">
        <v>128</v>
      </c>
      <c r="C73" s="40">
        <v>0.12887000000000001</v>
      </c>
      <c r="D73" s="40">
        <v>49.358699999999999</v>
      </c>
      <c r="E73" s="40">
        <v>9.1999999999999998E-2</v>
      </c>
      <c r="F73" s="40">
        <v>22.28</v>
      </c>
      <c r="G73" s="40">
        <v>0.55773000000000006</v>
      </c>
      <c r="H73" s="40">
        <v>664.15959999999995</v>
      </c>
      <c r="I73" s="37">
        <v>0.28799999999999998</v>
      </c>
      <c r="J73" s="37">
        <v>69.12</v>
      </c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7">
        <f>C73+E73+G73+I73+K73+M73+O73+Q73+S73+U73+W73+Y73</f>
        <v>1.0666</v>
      </c>
      <c r="AB73" s="47">
        <f t="shared" si="26"/>
        <v>804.91829999999993</v>
      </c>
      <c r="AC73" s="3"/>
      <c r="AD73" s="3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 s="6" customFormat="1" x14ac:dyDescent="0.25">
      <c r="A74" s="76" t="s">
        <v>14</v>
      </c>
      <c r="B74" s="50" t="s">
        <v>129</v>
      </c>
      <c r="C74" s="40">
        <v>34.074150000000003</v>
      </c>
      <c r="D74" s="40">
        <v>22753.278699999999</v>
      </c>
      <c r="E74" s="40">
        <v>24.832270000000001</v>
      </c>
      <c r="F74" s="40">
        <v>14132.872699999996</v>
      </c>
      <c r="G74" s="40">
        <v>47.066809999999997</v>
      </c>
      <c r="H74" s="40">
        <v>23667.861799999995</v>
      </c>
      <c r="I74" s="37">
        <v>41.664000000000001</v>
      </c>
      <c r="J74" s="37">
        <v>28864.8403</v>
      </c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7">
        <f t="shared" si="25"/>
        <v>147.63722999999999</v>
      </c>
      <c r="AB74" s="47">
        <f t="shared" si="26"/>
        <v>89418.853499999983</v>
      </c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 s="6" customFormat="1" x14ac:dyDescent="0.25">
      <c r="A75" s="76" t="s">
        <v>11</v>
      </c>
      <c r="B75" s="50" t="s">
        <v>130</v>
      </c>
      <c r="C75" s="40">
        <v>61.996229999999997</v>
      </c>
      <c r="D75" s="40">
        <v>66482.920700000002</v>
      </c>
      <c r="E75" s="40">
        <v>58.305320000000002</v>
      </c>
      <c r="F75" s="40">
        <v>65051.809099999991</v>
      </c>
      <c r="G75" s="40">
        <v>64.198940000000007</v>
      </c>
      <c r="H75" s="40">
        <v>78229.450899999982</v>
      </c>
      <c r="I75" s="37">
        <v>50.676670000000001</v>
      </c>
      <c r="J75" s="37">
        <v>61424.456700000002</v>
      </c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7">
        <f t="shared" si="25"/>
        <v>235.17716000000001</v>
      </c>
      <c r="AB75" s="47">
        <f t="shared" si="26"/>
        <v>271188.63739999995</v>
      </c>
      <c r="AC75" s="3"/>
      <c r="AD75" s="3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s="6" customFormat="1" x14ac:dyDescent="0.25">
      <c r="A76" s="76" t="s">
        <v>11</v>
      </c>
      <c r="B76" s="50" t="s">
        <v>131</v>
      </c>
      <c r="C76" s="40">
        <v>26.61007</v>
      </c>
      <c r="D76" s="40">
        <v>29835.939199999997</v>
      </c>
      <c r="E76" s="40">
        <v>38.347799999999992</v>
      </c>
      <c r="F76" s="40">
        <v>41606.308699999994</v>
      </c>
      <c r="G76" s="40">
        <v>37.442849999999993</v>
      </c>
      <c r="H76" s="40">
        <v>48147.366599999987</v>
      </c>
      <c r="I76" s="37">
        <v>29.362289999999998</v>
      </c>
      <c r="J76" s="37">
        <v>37217.631800000003</v>
      </c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7">
        <f t="shared" si="25"/>
        <v>131.76300999999998</v>
      </c>
      <c r="AB76" s="47">
        <f t="shared" si="26"/>
        <v>156807.24629999997</v>
      </c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s="6" customFormat="1" x14ac:dyDescent="0.25">
      <c r="A77" s="76" t="s">
        <v>132</v>
      </c>
      <c r="B77" s="50" t="s">
        <v>133</v>
      </c>
      <c r="C77" s="134">
        <v>5.6084199999999997</v>
      </c>
      <c r="D77" s="78">
        <v>23894.126800000002</v>
      </c>
      <c r="E77" s="135">
        <v>1.4934799999999999</v>
      </c>
      <c r="F77" s="78">
        <v>324.71220000000005</v>
      </c>
      <c r="G77" s="134">
        <v>1.4558700000000002</v>
      </c>
      <c r="H77" s="78">
        <v>291.44639999999998</v>
      </c>
      <c r="I77" s="37">
        <v>1.1216199999999998</v>
      </c>
      <c r="J77" s="37">
        <v>389.0992</v>
      </c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47">
        <f t="shared" si="25"/>
        <v>9.6793899999999997</v>
      </c>
      <c r="AB77" s="47">
        <f t="shared" si="26"/>
        <v>24899.384600000005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s="6" customFormat="1" x14ac:dyDescent="0.25">
      <c r="A78" s="76" t="s">
        <v>7</v>
      </c>
      <c r="B78" s="50" t="s">
        <v>134</v>
      </c>
      <c r="C78" s="40">
        <v>1.5792299999999999</v>
      </c>
      <c r="D78" s="40">
        <v>1001.5921</v>
      </c>
      <c r="E78" s="40">
        <v>2.9635199999999999</v>
      </c>
      <c r="F78" s="40">
        <v>1911.2616</v>
      </c>
      <c r="G78" s="40">
        <v>4.7008000000000001</v>
      </c>
      <c r="H78" s="40">
        <v>2471.5165999999999</v>
      </c>
      <c r="I78" s="37">
        <v>6.9525699999999997</v>
      </c>
      <c r="J78" s="37">
        <v>3679.8253000000004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7">
        <f t="shared" si="25"/>
        <v>16.196120000000001</v>
      </c>
      <c r="AB78" s="47">
        <f t="shared" si="26"/>
        <v>9064.1956000000009</v>
      </c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 s="6" customFormat="1" x14ac:dyDescent="0.25">
      <c r="A79" s="48" t="s">
        <v>135</v>
      </c>
      <c r="B79" s="50" t="s">
        <v>136</v>
      </c>
      <c r="C79" s="134">
        <v>7.2579999999999992E-2</v>
      </c>
      <c r="D79" s="78">
        <v>392.02640000000002</v>
      </c>
      <c r="E79" s="134">
        <v>5.4520000000000006E-2</v>
      </c>
      <c r="F79" s="78">
        <v>8.7232000000000003</v>
      </c>
      <c r="G79" s="134">
        <v>7.2569999999999996E-2</v>
      </c>
      <c r="H79" s="78">
        <v>20.000299999999999</v>
      </c>
      <c r="I79" s="37">
        <v>1.814E-2</v>
      </c>
      <c r="J79" s="37">
        <v>1.9990000000000001</v>
      </c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47">
        <f t="shared" si="25"/>
        <v>0.21780999999999998</v>
      </c>
      <c r="AB79" s="47">
        <f t="shared" si="26"/>
        <v>422.74890000000005</v>
      </c>
      <c r="AC79" s="3"/>
      <c r="AD79" s="3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s="6" customFormat="1" x14ac:dyDescent="0.25">
      <c r="A80" s="76" t="s">
        <v>15</v>
      </c>
      <c r="B80" s="50" t="s">
        <v>137</v>
      </c>
      <c r="C80" s="78">
        <v>77.417099999999991</v>
      </c>
      <c r="D80" s="78">
        <v>132740.89060000004</v>
      </c>
      <c r="E80" s="78">
        <v>90.947960000000009</v>
      </c>
      <c r="F80" s="78">
        <v>88903.895000000004</v>
      </c>
      <c r="G80" s="78">
        <v>34.571170000000002</v>
      </c>
      <c r="H80" s="78">
        <v>37576.822700000004</v>
      </c>
      <c r="I80" s="37">
        <v>7.0424599999999993</v>
      </c>
      <c r="J80" s="37">
        <v>8321.4524000000001</v>
      </c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47">
        <f t="shared" si="25"/>
        <v>209.97869</v>
      </c>
      <c r="AB80" s="47">
        <f t="shared" si="26"/>
        <v>267543.06070000009</v>
      </c>
      <c r="AC80" s="3"/>
      <c r="AD80" s="3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s="6" customFormat="1" x14ac:dyDescent="0.25">
      <c r="A81" s="76" t="s">
        <v>5</v>
      </c>
      <c r="B81" s="50" t="s">
        <v>138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7">
        <f t="shared" si="25"/>
        <v>0</v>
      </c>
      <c r="AB81" s="47">
        <f t="shared" si="26"/>
        <v>0</v>
      </c>
      <c r="AC81" s="3"/>
      <c r="AD81" s="3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s="6" customFormat="1" x14ac:dyDescent="0.25">
      <c r="A82" s="48" t="s">
        <v>139</v>
      </c>
      <c r="B82" s="50" t="s">
        <v>140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7">
        <f t="shared" si="25"/>
        <v>0</v>
      </c>
      <c r="AB82" s="47">
        <f t="shared" si="26"/>
        <v>0</v>
      </c>
      <c r="AC82" s="3"/>
      <c r="AD82" s="3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s="6" customFormat="1" x14ac:dyDescent="0.25">
      <c r="A83" s="76" t="s">
        <v>8</v>
      </c>
      <c r="B83" s="50" t="s">
        <v>141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47">
        <f t="shared" si="25"/>
        <v>0</v>
      </c>
      <c r="AB83" s="47">
        <f t="shared" si="26"/>
        <v>0</v>
      </c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 s="6" customFormat="1" x14ac:dyDescent="0.25">
      <c r="A84" s="76" t="s">
        <v>12</v>
      </c>
      <c r="B84" s="50" t="s">
        <v>142</v>
      </c>
      <c r="C84" s="53">
        <v>0.18181999999999998</v>
      </c>
      <c r="D84" s="53">
        <v>56.819000000000003</v>
      </c>
      <c r="E84" s="53">
        <v>0.10455</v>
      </c>
      <c r="F84" s="53">
        <v>36.592500000000001</v>
      </c>
      <c r="G84" s="53">
        <v>0.88944000000000001</v>
      </c>
      <c r="H84" s="53">
        <v>177.66079999999999</v>
      </c>
      <c r="I84" s="37">
        <v>0.28182000000000001</v>
      </c>
      <c r="J84" s="37">
        <v>65.91</v>
      </c>
      <c r="K84" s="53"/>
      <c r="L84" s="53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47">
        <f t="shared" si="25"/>
        <v>1.45763</v>
      </c>
      <c r="AB84" s="47">
        <f t="shared" si="26"/>
        <v>336.98230000000001</v>
      </c>
      <c r="AC84" s="3"/>
      <c r="AD84" s="3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s="6" customFormat="1" x14ac:dyDescent="0.25">
      <c r="A85" s="76" t="s">
        <v>6</v>
      </c>
      <c r="B85" s="79" t="s">
        <v>143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/>
      <c r="L85" s="8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7">
        <f t="shared" si="25"/>
        <v>0</v>
      </c>
      <c r="AB85" s="47">
        <f t="shared" si="26"/>
        <v>0</v>
      </c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s="6" customFormat="1" x14ac:dyDescent="0.25">
      <c r="A86" s="76" t="s">
        <v>144</v>
      </c>
      <c r="B86" s="50" t="s">
        <v>145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/>
      <c r="L86" s="53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7">
        <f t="shared" si="25"/>
        <v>0</v>
      </c>
      <c r="AB86" s="47">
        <f t="shared" si="26"/>
        <v>0</v>
      </c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s="6" customFormat="1" x14ac:dyDescent="0.25">
      <c r="A87" s="81"/>
      <c r="B87" s="70" t="s">
        <v>146</v>
      </c>
      <c r="C87" s="63"/>
      <c r="D87" s="64"/>
      <c r="E87" s="64"/>
      <c r="F87" s="64"/>
      <c r="G87" s="64"/>
      <c r="H87" s="64"/>
      <c r="I87" s="37"/>
      <c r="J87" s="37"/>
      <c r="K87" s="64"/>
      <c r="L87" s="64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47"/>
      <c r="AB87" s="47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s="6" customFormat="1" x14ac:dyDescent="0.25">
      <c r="A88" s="82" t="s">
        <v>42</v>
      </c>
      <c r="B88" s="50" t="s">
        <v>147</v>
      </c>
      <c r="C88" s="40">
        <v>5.9938000000000011</v>
      </c>
      <c r="D88" s="40">
        <v>4470.1524000000009</v>
      </c>
      <c r="E88" s="40">
        <v>4.6090899999999992</v>
      </c>
      <c r="F88" s="40">
        <v>3271.0856000000003</v>
      </c>
      <c r="G88" s="40">
        <v>6.7247700000000012</v>
      </c>
      <c r="H88" s="40">
        <v>5559.3081000000002</v>
      </c>
      <c r="I88" s="37">
        <v>8.2932699999999997</v>
      </c>
      <c r="J88" s="37">
        <v>6130.0126000000009</v>
      </c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7">
        <f>C88+E88+G88+I88+K88+M88+O88+Q88+S88+U88+W88+Y88</f>
        <v>25.620930000000001</v>
      </c>
      <c r="AB88" s="47">
        <f>D88+F88+H88+J88+L88+N88+P88+R88+T88+V88+X88+Z88</f>
        <v>19430.558700000001</v>
      </c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s="6" customFormat="1" x14ac:dyDescent="0.25">
      <c r="A89" s="82" t="s">
        <v>10</v>
      </c>
      <c r="B89" s="50" t="s">
        <v>148</v>
      </c>
      <c r="C89" s="40">
        <v>169.09182000000001</v>
      </c>
      <c r="D89" s="40">
        <v>175774.29719999994</v>
      </c>
      <c r="E89" s="40">
        <v>123.42619000000001</v>
      </c>
      <c r="F89" s="40">
        <v>126827.65400000004</v>
      </c>
      <c r="G89" s="40">
        <v>124.86066999999994</v>
      </c>
      <c r="H89" s="40">
        <v>123193.21240000005</v>
      </c>
      <c r="I89" s="37">
        <v>143.39239999999998</v>
      </c>
      <c r="J89" s="37">
        <v>124532.23419999999</v>
      </c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7">
        <f t="shared" ref="AA89" si="27">C89+E89+G89+I89+K89+M89+O89+Q89+S89+U89+W89+Y89</f>
        <v>560.77107999999987</v>
      </c>
      <c r="AB89" s="47">
        <f t="shared" ref="AB89" si="28">D89+F89+H89+J89+L89+N89+P89+R89+T89+V89+X89+Z89</f>
        <v>550327.39780000004</v>
      </c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s="6" customFormat="1" x14ac:dyDescent="0.25">
      <c r="A90" s="83" t="s">
        <v>149</v>
      </c>
      <c r="B90" s="50" t="s">
        <v>150</v>
      </c>
      <c r="C90" s="40">
        <v>366.5945499999998</v>
      </c>
      <c r="D90" s="40">
        <v>278239.92569999996</v>
      </c>
      <c r="E90" s="40">
        <v>424.94581999999997</v>
      </c>
      <c r="F90" s="40">
        <v>328671.82839999988</v>
      </c>
      <c r="G90" s="40">
        <v>580.6787400000004</v>
      </c>
      <c r="H90" s="40">
        <v>436556.67150000058</v>
      </c>
      <c r="I90" s="37">
        <v>522.45443000000023</v>
      </c>
      <c r="J90" s="37">
        <v>398826.04420000018</v>
      </c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7">
        <f t="shared" ref="AA90:AB95" si="29">C90+E90+G90+I90+K90+M90+O90+Q90+S90+U90+W90+Y90</f>
        <v>1894.6735400000002</v>
      </c>
      <c r="AB90" s="47">
        <f t="shared" si="29"/>
        <v>1442294.4698000005</v>
      </c>
      <c r="AC90" s="3"/>
      <c r="AD90" s="3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s="6" customFormat="1" x14ac:dyDescent="0.25">
      <c r="A91" s="83" t="s">
        <v>151</v>
      </c>
      <c r="B91" s="50" t="s">
        <v>152</v>
      </c>
      <c r="C91" s="40">
        <v>69.675249999999977</v>
      </c>
      <c r="D91" s="40">
        <v>61746.720600000037</v>
      </c>
      <c r="E91" s="40">
        <v>60.303530000000002</v>
      </c>
      <c r="F91" s="40">
        <v>47570.752599999985</v>
      </c>
      <c r="G91" s="40">
        <v>48.551370000000006</v>
      </c>
      <c r="H91" s="40">
        <v>40493.846299999976</v>
      </c>
      <c r="I91" s="40">
        <v>34.149850000000008</v>
      </c>
      <c r="J91" s="40">
        <v>25965.623500000005</v>
      </c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7">
        <f t="shared" si="29"/>
        <v>212.68</v>
      </c>
      <c r="AB91" s="47">
        <f t="shared" si="29"/>
        <v>175776.943</v>
      </c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s="6" customFormat="1" x14ac:dyDescent="0.25">
      <c r="A92" s="82" t="s">
        <v>13</v>
      </c>
      <c r="B92" s="50" t="s">
        <v>153</v>
      </c>
      <c r="C92" s="40">
        <v>301.91511999999994</v>
      </c>
      <c r="D92" s="40">
        <v>195870.54189999995</v>
      </c>
      <c r="E92" s="40">
        <v>287.59294</v>
      </c>
      <c r="F92" s="40">
        <v>180363.18659999999</v>
      </c>
      <c r="G92" s="40">
        <v>288.52917999999994</v>
      </c>
      <c r="H92" s="40">
        <v>186264.86670000007</v>
      </c>
      <c r="I92" s="37">
        <v>281.47646999999984</v>
      </c>
      <c r="J92" s="37">
        <v>187797.06690000006</v>
      </c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7">
        <f t="shared" si="29"/>
        <v>1159.5137099999997</v>
      </c>
      <c r="AB92" s="47">
        <f t="shared" si="29"/>
        <v>750295.66210000019</v>
      </c>
      <c r="AC92" s="4"/>
      <c r="AD92" s="4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s="6" customFormat="1" x14ac:dyDescent="0.25">
      <c r="A93" s="83" t="s">
        <v>154</v>
      </c>
      <c r="B93" s="50" t="s">
        <v>155</v>
      </c>
      <c r="C93" s="40">
        <v>228.3034099999999</v>
      </c>
      <c r="D93" s="40">
        <v>133048.47580000004</v>
      </c>
      <c r="E93" s="40">
        <v>232.17782</v>
      </c>
      <c r="F93" s="40">
        <v>139535.29690000007</v>
      </c>
      <c r="G93" s="40">
        <v>243.6075899999999</v>
      </c>
      <c r="H93" s="40">
        <v>136674.95790000007</v>
      </c>
      <c r="I93" s="37">
        <v>219.33953999999983</v>
      </c>
      <c r="J93" s="37">
        <v>125141.19530000012</v>
      </c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7">
        <f t="shared" si="29"/>
        <v>923.42835999999954</v>
      </c>
      <c r="AB93" s="47">
        <f t="shared" si="29"/>
        <v>534399.92590000026</v>
      </c>
      <c r="AC93" s="3"/>
      <c r="AD93" s="3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s="6" customFormat="1" x14ac:dyDescent="0.25">
      <c r="A94" s="82" t="s">
        <v>156</v>
      </c>
      <c r="B94" s="50" t="s">
        <v>157</v>
      </c>
      <c r="C94" s="40">
        <v>0.6804</v>
      </c>
      <c r="D94" s="40">
        <v>140.161</v>
      </c>
      <c r="E94" s="40">
        <v>0.13404000000000002</v>
      </c>
      <c r="F94" s="40">
        <v>35.250399999999999</v>
      </c>
      <c r="G94" s="40">
        <v>0</v>
      </c>
      <c r="H94" s="40">
        <v>0</v>
      </c>
      <c r="I94" s="37">
        <v>0</v>
      </c>
      <c r="J94" s="37">
        <v>0</v>
      </c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7">
        <f t="shared" si="29"/>
        <v>0.81444000000000005</v>
      </c>
      <c r="AB94" s="47">
        <f t="shared" si="29"/>
        <v>175.41140000000001</v>
      </c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s="6" customFormat="1" ht="16.5" customHeight="1" x14ac:dyDescent="0.25">
      <c r="A95" s="83" t="s">
        <v>158</v>
      </c>
      <c r="B95" s="50" t="s">
        <v>159</v>
      </c>
      <c r="C95" s="40">
        <v>262.82787000000008</v>
      </c>
      <c r="D95" s="40">
        <v>180041.74550000005</v>
      </c>
      <c r="E95" s="40">
        <v>128.16587000000001</v>
      </c>
      <c r="F95" s="40">
        <v>80404.821799999991</v>
      </c>
      <c r="G95" s="40">
        <v>126.05305</v>
      </c>
      <c r="H95" s="40">
        <v>72690.304300000018</v>
      </c>
      <c r="I95" s="40">
        <v>28.447409999999998</v>
      </c>
      <c r="J95" s="40">
        <v>26520.789499999999</v>
      </c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80"/>
      <c r="X95" s="80"/>
      <c r="Y95" s="80"/>
      <c r="Z95" s="80"/>
      <c r="AA95" s="47">
        <f t="shared" si="29"/>
        <v>545.49420000000009</v>
      </c>
      <c r="AB95" s="47">
        <f t="shared" si="29"/>
        <v>359657.66110000008</v>
      </c>
      <c r="AC95" s="3"/>
      <c r="AD95" s="3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s="6" customFormat="1" x14ac:dyDescent="0.25">
      <c r="A96" s="84"/>
      <c r="B96" s="85" t="s">
        <v>160</v>
      </c>
      <c r="C96" s="63"/>
      <c r="D96" s="64"/>
      <c r="E96" s="64"/>
      <c r="F96" s="64"/>
      <c r="G96" s="64"/>
      <c r="H96" s="64"/>
      <c r="I96" s="64"/>
      <c r="J96" s="64"/>
      <c r="K96" s="64"/>
      <c r="L96" s="64"/>
      <c r="M96" s="92"/>
      <c r="N96" s="92"/>
      <c r="O96" s="92"/>
      <c r="P96" s="92"/>
      <c r="Q96" s="92"/>
      <c r="R96" s="92"/>
      <c r="S96" s="92"/>
      <c r="T96" s="92"/>
      <c r="U96" s="92"/>
      <c r="V96" s="124"/>
      <c r="W96" s="124"/>
      <c r="X96" s="124"/>
      <c r="Y96" s="124"/>
      <c r="Z96" s="124"/>
      <c r="AA96" s="125"/>
      <c r="AB96" s="123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s="6" customFormat="1" x14ac:dyDescent="0.25">
      <c r="A97" s="72" t="s">
        <v>43</v>
      </c>
      <c r="B97" s="67" t="s">
        <v>161</v>
      </c>
      <c r="C97" s="53">
        <v>33.572890000000001</v>
      </c>
      <c r="D97" s="53">
        <v>25321.090799999994</v>
      </c>
      <c r="E97" s="53">
        <v>33.26827999999999</v>
      </c>
      <c r="F97" s="53">
        <v>23924.193299999999</v>
      </c>
      <c r="G97" s="53">
        <v>18.39021</v>
      </c>
      <c r="H97" s="53">
        <v>27565.302700000004</v>
      </c>
      <c r="I97" s="37">
        <v>35.290970000000002</v>
      </c>
      <c r="J97" s="37">
        <v>30962.784299999999</v>
      </c>
      <c r="K97" s="53"/>
      <c r="L97" s="53"/>
      <c r="M97" s="40"/>
      <c r="N97" s="40"/>
      <c r="O97" s="40"/>
      <c r="P97" s="40"/>
      <c r="Q97" s="40"/>
      <c r="R97" s="40"/>
      <c r="S97" s="40"/>
      <c r="T97" s="40"/>
      <c r="U97" s="40"/>
      <c r="V97" s="80"/>
      <c r="W97" s="80"/>
      <c r="X97" s="80"/>
      <c r="Y97" s="80"/>
      <c r="Z97" s="80"/>
      <c r="AA97" s="38">
        <f>C97+E97+G97+I97+K97+M97+O97+Q97+S97+U97+W97+Y97</f>
        <v>120.52234999999999</v>
      </c>
      <c r="AB97" s="47">
        <f>D97+F97+H97+J97+L97+N97+P97+R97+T97+V97+X97+Z97</f>
        <v>107773.37109999999</v>
      </c>
      <c r="AC97" s="3"/>
      <c r="AD97" s="3"/>
      <c r="AE97" s="1"/>
      <c r="AF97" s="1"/>
      <c r="AG97" s="1"/>
      <c r="AH97" s="23"/>
      <c r="AI97" s="23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s="6" customFormat="1" x14ac:dyDescent="0.25">
      <c r="A98" s="86"/>
      <c r="B98" s="87" t="s">
        <v>162</v>
      </c>
      <c r="C98" s="63"/>
      <c r="D98" s="64"/>
      <c r="E98" s="64"/>
      <c r="F98" s="64"/>
      <c r="G98" s="64"/>
      <c r="H98" s="64"/>
      <c r="I98" s="64"/>
      <c r="J98" s="64"/>
      <c r="K98" s="64"/>
      <c r="L98" s="64"/>
      <c r="M98" s="92"/>
      <c r="N98" s="92"/>
      <c r="O98" s="92"/>
      <c r="P98" s="92"/>
      <c r="Q98" s="92"/>
      <c r="R98" s="92"/>
      <c r="S98" s="92"/>
      <c r="T98" s="92"/>
      <c r="U98" s="92"/>
      <c r="V98" s="124"/>
      <c r="W98" s="124"/>
      <c r="X98" s="124"/>
      <c r="Y98" s="124"/>
      <c r="Z98" s="124"/>
      <c r="AA98" s="125"/>
      <c r="AB98" s="123"/>
      <c r="AC98" s="3"/>
      <c r="AD98" s="3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s="6" customFormat="1" x14ac:dyDescent="0.25">
      <c r="A99" s="86"/>
      <c r="B99" s="88" t="s">
        <v>163</v>
      </c>
      <c r="C99" s="44">
        <f>C100+C101</f>
        <v>17941.747680000015</v>
      </c>
      <c r="D99" s="44">
        <f t="shared" ref="D99:R99" si="30">D100+D101</f>
        <v>13453790.622500002</v>
      </c>
      <c r="E99" s="44">
        <f t="shared" si="30"/>
        <v>20372.073140000004</v>
      </c>
      <c r="F99" s="44">
        <f t="shared" si="30"/>
        <v>14425521.047799997</v>
      </c>
      <c r="G99" s="44">
        <f t="shared" si="30"/>
        <v>21540.740839999995</v>
      </c>
      <c r="H99" s="44">
        <f t="shared" si="30"/>
        <v>15286047.153800007</v>
      </c>
      <c r="I99" s="44">
        <f t="shared" si="30"/>
        <v>22040.251010000011</v>
      </c>
      <c r="J99" s="44">
        <f>J100+J101</f>
        <v>15699754.901200008</v>
      </c>
      <c r="K99" s="44">
        <f t="shared" si="30"/>
        <v>0</v>
      </c>
      <c r="L99" s="44">
        <f>L100+L101</f>
        <v>0</v>
      </c>
      <c r="M99" s="44">
        <f>M100+M101</f>
        <v>0</v>
      </c>
      <c r="N99" s="44">
        <f t="shared" si="30"/>
        <v>0</v>
      </c>
      <c r="O99" s="44">
        <f>O100+O101</f>
        <v>0</v>
      </c>
      <c r="P99" s="44">
        <f t="shared" si="30"/>
        <v>0</v>
      </c>
      <c r="Q99" s="44">
        <f>Q100+Q101</f>
        <v>0</v>
      </c>
      <c r="R99" s="44">
        <f t="shared" si="30"/>
        <v>0</v>
      </c>
      <c r="S99" s="44">
        <f t="shared" ref="S99:X99" si="31">S100+S101</f>
        <v>0</v>
      </c>
      <c r="T99" s="44">
        <f t="shared" si="31"/>
        <v>0</v>
      </c>
      <c r="U99" s="44">
        <f t="shared" si="31"/>
        <v>0</v>
      </c>
      <c r="V99" s="75">
        <f t="shared" si="31"/>
        <v>0</v>
      </c>
      <c r="W99" s="75">
        <f>W100+W101</f>
        <v>0</v>
      </c>
      <c r="X99" s="75">
        <f t="shared" si="31"/>
        <v>0</v>
      </c>
      <c r="Y99" s="75">
        <f>Y100+Y101</f>
        <v>0</v>
      </c>
      <c r="Z99" s="75">
        <f>Z100+Z101</f>
        <v>0</v>
      </c>
      <c r="AA99" s="59">
        <f>C99+E99+G99+I99+K99+M99+O99+Q99+S99+U99+W99+Y99</f>
        <v>81894.812670000028</v>
      </c>
      <c r="AB99" s="57">
        <f t="shared" ref="AB99" si="32">D99+F99+H99+J99+L99+N99+P99+R99+T99+V99+X99+Z99</f>
        <v>58865113.725300014</v>
      </c>
      <c r="AC99" s="3"/>
      <c r="AD99" s="3"/>
      <c r="AE99" s="3"/>
      <c r="AF99" s="3"/>
      <c r="AG99" s="1"/>
      <c r="AH99" s="14"/>
      <c r="AI99" s="14"/>
      <c r="AJ99" s="14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s="6" customFormat="1" x14ac:dyDescent="0.25">
      <c r="A100" s="89" t="s">
        <v>164</v>
      </c>
      <c r="B100" s="50" t="s">
        <v>165</v>
      </c>
      <c r="C100" s="40">
        <v>8026.1753600000093</v>
      </c>
      <c r="D100" s="40">
        <v>7378018.5011999961</v>
      </c>
      <c r="E100" s="40">
        <v>7122.8506600000092</v>
      </c>
      <c r="F100" s="40">
        <v>6559937.6282999953</v>
      </c>
      <c r="G100" s="40">
        <v>7487.3155600000036</v>
      </c>
      <c r="H100" s="40">
        <v>6673766.7856999999</v>
      </c>
      <c r="I100" s="37">
        <v>7916.5867500000104</v>
      </c>
      <c r="J100" s="37">
        <v>7015768.4914000016</v>
      </c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7">
        <f>C100+E100+G100+I100+K100+M100+O100+Q100+S100+U100+W100+Y100</f>
        <v>30552.928330000032</v>
      </c>
      <c r="AB100" s="47">
        <f>D100+F100+H100+J100+L100+N100+P100+R100+T100+V100+X100+Z100</f>
        <v>27627491.406599991</v>
      </c>
      <c r="AC100" s="4"/>
      <c r="AD100" s="4"/>
      <c r="AE100" s="1"/>
      <c r="AF100" s="1"/>
      <c r="AG100" s="1"/>
      <c r="AH100" s="14"/>
      <c r="AI100" s="14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s="6" customFormat="1" x14ac:dyDescent="0.25">
      <c r="A101" s="89" t="s">
        <v>164</v>
      </c>
      <c r="B101" s="50" t="s">
        <v>166</v>
      </c>
      <c r="C101" s="40">
        <v>9915.5723200000066</v>
      </c>
      <c r="D101" s="40">
        <v>6075772.1213000063</v>
      </c>
      <c r="E101" s="40">
        <v>13249.222479999995</v>
      </c>
      <c r="F101" s="40">
        <v>7865583.4195000026</v>
      </c>
      <c r="G101" s="40">
        <v>14053.42527999999</v>
      </c>
      <c r="H101" s="40">
        <v>8612280.3681000061</v>
      </c>
      <c r="I101" s="37">
        <v>14123.66426</v>
      </c>
      <c r="J101" s="37">
        <v>8683986.4098000061</v>
      </c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7">
        <f>C101+E101+G101+I101+K101+M101+O101+Q101+S101+U101+W101+Y101</f>
        <v>51341.88433999999</v>
      </c>
      <c r="AB101" s="47">
        <f>D101+F101+H101+J101+L101+N101+P101+R101+T101+V101+X101+Z101</f>
        <v>31237622.318700023</v>
      </c>
      <c r="AC101" s="3"/>
      <c r="AD101" s="3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s="6" customFormat="1" x14ac:dyDescent="0.25">
      <c r="A102" s="89" t="s">
        <v>164</v>
      </c>
      <c r="B102" s="50" t="s">
        <v>167</v>
      </c>
      <c r="C102" s="40">
        <v>12.964549999999999</v>
      </c>
      <c r="D102" s="40">
        <v>10073.653</v>
      </c>
      <c r="E102" s="40">
        <v>28.024309999999996</v>
      </c>
      <c r="F102" s="40">
        <v>21399.890399999997</v>
      </c>
      <c r="G102" s="40">
        <v>7.1441000000000008</v>
      </c>
      <c r="H102" s="40">
        <v>7042.1242000000002</v>
      </c>
      <c r="I102" s="37">
        <v>16.768229999999999</v>
      </c>
      <c r="J102" s="37">
        <v>19970.2739</v>
      </c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7">
        <f>C102+E102+G102+I102+K102+M102+O102+Q102+S102+U102+W102+Y102</f>
        <v>64.90119</v>
      </c>
      <c r="AB102" s="47">
        <f>D102+F102+H102+J102+L102+N102+P102+R102+T102+V102+X102+Z102</f>
        <v>58485.941499999994</v>
      </c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s="6" customFormat="1" x14ac:dyDescent="0.25">
      <c r="A103" s="89" t="s">
        <v>164</v>
      </c>
      <c r="B103" s="50" t="s">
        <v>168</v>
      </c>
      <c r="C103" s="80">
        <v>6.4904400000000004</v>
      </c>
      <c r="D103" s="80">
        <v>4176.2278000000006</v>
      </c>
      <c r="E103" s="80">
        <v>13.517529999999997</v>
      </c>
      <c r="F103" s="80">
        <v>4295.8357999999989</v>
      </c>
      <c r="G103" s="80">
        <v>7.267310000000001</v>
      </c>
      <c r="H103" s="80">
        <v>4081.0686999999989</v>
      </c>
      <c r="I103" s="37">
        <v>11.066209999999998</v>
      </c>
      <c r="J103" s="37">
        <v>7274.6357999999991</v>
      </c>
      <c r="K103" s="80"/>
      <c r="L103" s="8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7">
        <f>C103+E103+G103+I103+K103+M103+O103+Q103+S103+U103+W103+Y103</f>
        <v>38.341489999999993</v>
      </c>
      <c r="AB103" s="47">
        <f>D103+F103+H103+J103+L103+N103+P103+R103+T103+V103+X103+Z103</f>
        <v>19827.768099999998</v>
      </c>
      <c r="AC103" s="3"/>
      <c r="AD103" s="3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s="6" customFormat="1" x14ac:dyDescent="0.25">
      <c r="A104" s="81"/>
      <c r="B104" s="90" t="s">
        <v>44</v>
      </c>
      <c r="C104" s="91"/>
      <c r="D104" s="92"/>
      <c r="E104" s="92"/>
      <c r="F104" s="92"/>
      <c r="G104" s="92"/>
      <c r="H104" s="92"/>
      <c r="I104" s="37"/>
      <c r="J104" s="37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47"/>
      <c r="AB104" s="47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s="6" customFormat="1" x14ac:dyDescent="0.25">
      <c r="A105" s="81">
        <v>801</v>
      </c>
      <c r="B105" s="93" t="s">
        <v>169</v>
      </c>
      <c r="C105" s="40">
        <v>828.21010990000002</v>
      </c>
      <c r="D105" s="40">
        <v>755062.0152999995</v>
      </c>
      <c r="E105" s="40">
        <v>603.69783000000007</v>
      </c>
      <c r="F105" s="40">
        <v>441292.28290000011</v>
      </c>
      <c r="G105" s="40">
        <v>645.75911999999994</v>
      </c>
      <c r="H105" s="40">
        <v>582103.34439999994</v>
      </c>
      <c r="I105" s="37">
        <v>583.42003</v>
      </c>
      <c r="J105" s="37">
        <v>432092.78110000002</v>
      </c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7">
        <f t="shared" ref="AA105:AA125" si="33">C105+E105+G105+I105+K105+M105+O105+Q105+S105+U105+W105+Y105</f>
        <v>2661.0870899000001</v>
      </c>
      <c r="AB105" s="47">
        <f t="shared" ref="AB105:AB125" si="34">D105+F105+H105+J105+L105+N105+P105+R105+T105+V105+X105+Z105</f>
        <v>2210550.4236999992</v>
      </c>
      <c r="AC105" s="3"/>
      <c r="AD105" s="3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 s="6" customFormat="1" x14ac:dyDescent="0.25">
      <c r="A106" s="76" t="s">
        <v>26</v>
      </c>
      <c r="B106" s="50" t="s">
        <v>170</v>
      </c>
      <c r="C106" s="40">
        <v>56.757789999999993</v>
      </c>
      <c r="D106" s="40">
        <v>58552.957799999989</v>
      </c>
      <c r="E106" s="40">
        <v>56.686500000000002</v>
      </c>
      <c r="F106" s="40">
        <v>49437.288700000012</v>
      </c>
      <c r="G106" s="40">
        <v>45.463600000000007</v>
      </c>
      <c r="H106" s="40">
        <v>38832.063900000001</v>
      </c>
      <c r="I106" s="37">
        <v>44.080179999999991</v>
      </c>
      <c r="J106" s="37">
        <v>27301.014500000005</v>
      </c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7">
        <f t="shared" si="33"/>
        <v>202.98806999999999</v>
      </c>
      <c r="AB106" s="47">
        <f t="shared" si="34"/>
        <v>174123.32490000001</v>
      </c>
      <c r="AC106" s="3"/>
      <c r="AD106" s="15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 s="6" customFormat="1" x14ac:dyDescent="0.25">
      <c r="A107" s="76" t="s">
        <v>226</v>
      </c>
      <c r="B107" s="50" t="s">
        <v>171</v>
      </c>
      <c r="C107" s="40">
        <v>6443.4458200000026</v>
      </c>
      <c r="D107" s="40">
        <v>8076450.6787000019</v>
      </c>
      <c r="E107" s="40">
        <v>5455.7738999999947</v>
      </c>
      <c r="F107" s="40">
        <v>7133227.58809999</v>
      </c>
      <c r="G107" s="40">
        <v>4635.0291099999968</v>
      </c>
      <c r="H107" s="40">
        <v>6209825.9401999954</v>
      </c>
      <c r="I107" s="37">
        <v>3700.451790000001</v>
      </c>
      <c r="J107" s="37">
        <v>5853904.8233999992</v>
      </c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7">
        <f t="shared" si="33"/>
        <v>20234.700619999996</v>
      </c>
      <c r="AB107" s="47">
        <f t="shared" si="34"/>
        <v>27273409.030399986</v>
      </c>
      <c r="AD107" s="3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 s="6" customFormat="1" x14ac:dyDescent="0.25">
      <c r="A108" s="76" t="s">
        <v>20</v>
      </c>
      <c r="B108" s="50" t="s">
        <v>172</v>
      </c>
      <c r="C108" s="40">
        <v>56.833599999999997</v>
      </c>
      <c r="D108" s="40">
        <v>42121.922400000003</v>
      </c>
      <c r="E108" s="40">
        <v>113.36103999999999</v>
      </c>
      <c r="F108" s="40">
        <v>117724.87050000002</v>
      </c>
      <c r="G108" s="40">
        <v>100.61524</v>
      </c>
      <c r="H108" s="40">
        <v>92206.502099999998</v>
      </c>
      <c r="I108" s="37">
        <v>126.64489999999999</v>
      </c>
      <c r="J108" s="37">
        <v>121747.1335</v>
      </c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7">
        <f t="shared" si="33"/>
        <v>397.45478000000003</v>
      </c>
      <c r="AB108" s="47">
        <f t="shared" si="34"/>
        <v>373800.42850000004</v>
      </c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 s="6" customFormat="1" x14ac:dyDescent="0.25">
      <c r="A109" s="76" t="s">
        <v>25</v>
      </c>
      <c r="B109" s="50" t="s">
        <v>173</v>
      </c>
      <c r="C109" s="40">
        <v>354.92129999999997</v>
      </c>
      <c r="D109" s="40">
        <v>128144.1672</v>
      </c>
      <c r="E109" s="40">
        <v>118.2771</v>
      </c>
      <c r="F109" s="40">
        <v>114012.74350000001</v>
      </c>
      <c r="G109" s="40">
        <v>270.97510999999997</v>
      </c>
      <c r="H109" s="40">
        <v>121911.51799999994</v>
      </c>
      <c r="I109" s="37">
        <v>253.85390000000001</v>
      </c>
      <c r="J109" s="37">
        <v>102524.24709999999</v>
      </c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7">
        <f t="shared" si="33"/>
        <v>998.02740999999992</v>
      </c>
      <c r="AB109" s="47">
        <f t="shared" si="34"/>
        <v>466592.67579999991</v>
      </c>
      <c r="AC109" s="3"/>
      <c r="AD109" s="3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 s="6" customFormat="1" x14ac:dyDescent="0.25">
      <c r="A110" s="94" t="s">
        <v>174</v>
      </c>
      <c r="B110" s="50" t="s">
        <v>175</v>
      </c>
      <c r="C110" s="40">
        <v>13.28819</v>
      </c>
      <c r="D110" s="40">
        <v>19298.957899999998</v>
      </c>
      <c r="E110" s="40">
        <v>13.959959999999999</v>
      </c>
      <c r="F110" s="40">
        <v>15459.826999999999</v>
      </c>
      <c r="G110" s="40">
        <v>279.75766000000004</v>
      </c>
      <c r="H110" s="40">
        <v>177009.53690000001</v>
      </c>
      <c r="I110" s="37">
        <v>411.50337000000002</v>
      </c>
      <c r="J110" s="37">
        <v>403782.38559999998</v>
      </c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7">
        <f>C110+E110+G110+I110+K110+M110+O110+Q110+S110+U110+W110+Y110</f>
        <v>718.50918000000001</v>
      </c>
      <c r="AB110" s="47">
        <f t="shared" si="34"/>
        <v>615550.70739999996</v>
      </c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s="6" customFormat="1" x14ac:dyDescent="0.25">
      <c r="A111" s="89" t="s">
        <v>176</v>
      </c>
      <c r="B111" s="95" t="s">
        <v>177</v>
      </c>
      <c r="C111" s="40">
        <v>422.09710999999999</v>
      </c>
      <c r="D111" s="40">
        <v>359265.21120000019</v>
      </c>
      <c r="E111" s="40">
        <v>339.69347999999991</v>
      </c>
      <c r="F111" s="40">
        <v>278438.64029999997</v>
      </c>
      <c r="G111" s="40">
        <v>486.68889000000007</v>
      </c>
      <c r="H111" s="40">
        <v>450550.39440000011</v>
      </c>
      <c r="I111" s="37">
        <v>595.50675999999999</v>
      </c>
      <c r="J111" s="37">
        <v>511961.14420000016</v>
      </c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7">
        <f t="shared" si="33"/>
        <v>1843.98624</v>
      </c>
      <c r="AB111" s="47">
        <f t="shared" si="34"/>
        <v>1600215.3901000004</v>
      </c>
      <c r="AC111" s="3"/>
      <c r="AD111" s="3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 s="6" customFormat="1" x14ac:dyDescent="0.25">
      <c r="A112" s="76" t="s">
        <v>22</v>
      </c>
      <c r="B112" s="50" t="s">
        <v>178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2.4E-2</v>
      </c>
      <c r="J112" s="37">
        <v>39</v>
      </c>
      <c r="K112" s="37"/>
      <c r="L112" s="37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47">
        <f t="shared" si="33"/>
        <v>2.4E-2</v>
      </c>
      <c r="AB112" s="47">
        <f t="shared" si="34"/>
        <v>39</v>
      </c>
      <c r="AC112" s="3"/>
      <c r="AD112" s="3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 s="6" customFormat="1" x14ac:dyDescent="0.25">
      <c r="A113" s="76" t="s">
        <v>23</v>
      </c>
      <c r="B113" s="50" t="s">
        <v>179</v>
      </c>
      <c r="C113" s="37">
        <v>0</v>
      </c>
      <c r="D113" s="37">
        <v>0</v>
      </c>
      <c r="E113" s="37">
        <v>0</v>
      </c>
      <c r="F113" s="37">
        <v>0</v>
      </c>
      <c r="G113" s="40">
        <v>9.0699999999999999E-3</v>
      </c>
      <c r="H113" s="40">
        <v>9.9978999999999996</v>
      </c>
      <c r="I113" s="37">
        <v>1.3609999999999999E-2</v>
      </c>
      <c r="J113" s="37">
        <v>15.0023</v>
      </c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7">
        <f t="shared" si="33"/>
        <v>2.2679999999999999E-2</v>
      </c>
      <c r="AB113" s="47">
        <f t="shared" si="34"/>
        <v>25.0002</v>
      </c>
      <c r="AC113" s="3"/>
      <c r="AD113" s="3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 s="6" customFormat="1" x14ac:dyDescent="0.25">
      <c r="A114" s="89" t="s">
        <v>176</v>
      </c>
      <c r="B114" s="50" t="s">
        <v>180</v>
      </c>
      <c r="C114" s="40">
        <v>36.383040000000001</v>
      </c>
      <c r="D114" s="40">
        <v>32110.162600000003</v>
      </c>
      <c r="E114" s="40">
        <v>18.4542</v>
      </c>
      <c r="F114" s="40">
        <v>11699.241399999997</v>
      </c>
      <c r="G114" s="40">
        <v>7.7086499999999996</v>
      </c>
      <c r="H114" s="40">
        <v>6255.6481999999996</v>
      </c>
      <c r="I114" s="37">
        <v>12.0144</v>
      </c>
      <c r="J114" s="37">
        <v>5290.4564</v>
      </c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7">
        <f>C114+E114+G114+I114+K114+M114+O114+Q114+S114+U114+W114+Y114</f>
        <v>74.560289999999995</v>
      </c>
      <c r="AB114" s="47">
        <f>D114+F114+H114+J114+L114+N114+P114+R114+T114+V114+X114+Z114</f>
        <v>55355.508600000008</v>
      </c>
      <c r="AC114" s="3"/>
      <c r="AD114" s="3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s="6" customFormat="1" x14ac:dyDescent="0.25">
      <c r="A115" s="76" t="s">
        <v>21</v>
      </c>
      <c r="B115" s="50" t="s">
        <v>181</v>
      </c>
      <c r="C115" s="40">
        <v>11.595730000000001</v>
      </c>
      <c r="D115" s="40">
        <v>8223.1684000000005</v>
      </c>
      <c r="E115" s="40">
        <v>19.120760000000001</v>
      </c>
      <c r="F115" s="40">
        <v>20388.378700000005</v>
      </c>
      <c r="G115" s="40">
        <v>18.808799999999998</v>
      </c>
      <c r="H115" s="40">
        <v>17956.466799999998</v>
      </c>
      <c r="I115" s="37">
        <v>22.906599999999997</v>
      </c>
      <c r="J115" s="37">
        <v>13729.2274</v>
      </c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7">
        <f t="shared" si="33"/>
        <v>72.431889999999996</v>
      </c>
      <c r="AB115" s="47">
        <f t="shared" si="34"/>
        <v>60297.241300000009</v>
      </c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 s="6" customFormat="1" x14ac:dyDescent="0.25">
      <c r="A116" s="76" t="s">
        <v>31</v>
      </c>
      <c r="B116" s="49" t="s">
        <v>182</v>
      </c>
      <c r="C116" s="40">
        <v>0.90932000000000013</v>
      </c>
      <c r="D116" s="40">
        <v>532.13239999999996</v>
      </c>
      <c r="E116" s="40">
        <v>0.39887</v>
      </c>
      <c r="F116" s="40">
        <v>228.6987</v>
      </c>
      <c r="G116" s="40">
        <v>0.26980999999999999</v>
      </c>
      <c r="H116" s="40">
        <v>139.33820000000003</v>
      </c>
      <c r="I116" s="37">
        <v>0.19913999999999998</v>
      </c>
      <c r="J116" s="37">
        <v>67.419899999999998</v>
      </c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7">
        <f t="shared" si="33"/>
        <v>1.7771400000000002</v>
      </c>
      <c r="AB116" s="47">
        <f t="shared" si="34"/>
        <v>967.58920000000001</v>
      </c>
    </row>
    <row r="117" spans="1:69" s="6" customFormat="1" x14ac:dyDescent="0.25">
      <c r="A117" s="76" t="s">
        <v>32</v>
      </c>
      <c r="B117" s="50" t="s">
        <v>183</v>
      </c>
      <c r="C117" s="40">
        <v>0.23200000000000001</v>
      </c>
      <c r="D117" s="40">
        <v>47.977600000000002</v>
      </c>
      <c r="E117" s="40">
        <v>2.4494000000000002</v>
      </c>
      <c r="F117" s="40">
        <v>909.85059999999999</v>
      </c>
      <c r="G117" s="40">
        <v>3.46591</v>
      </c>
      <c r="H117" s="40">
        <v>703.07470000000001</v>
      </c>
      <c r="I117" s="37">
        <v>3.6321799999999995</v>
      </c>
      <c r="J117" s="37">
        <v>800.40629999999987</v>
      </c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7">
        <f t="shared" si="33"/>
        <v>9.7794900000000009</v>
      </c>
      <c r="AB117" s="47">
        <f t="shared" si="34"/>
        <v>2461.3091999999997</v>
      </c>
      <c r="AC117" s="3"/>
      <c r="AD117" s="3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69" s="6" customFormat="1" x14ac:dyDescent="0.25">
      <c r="A118" s="76" t="s">
        <v>24</v>
      </c>
      <c r="B118" s="50" t="s">
        <v>184</v>
      </c>
      <c r="C118" s="40">
        <v>432.65535</v>
      </c>
      <c r="D118" s="40">
        <v>323928.58359999995</v>
      </c>
      <c r="E118" s="40">
        <v>305.69329999999991</v>
      </c>
      <c r="F118" s="40">
        <v>207828.32199999999</v>
      </c>
      <c r="G118" s="40">
        <v>239.67937000000003</v>
      </c>
      <c r="H118" s="40">
        <v>166118.95559999999</v>
      </c>
      <c r="I118" s="37">
        <v>130.77626000000001</v>
      </c>
      <c r="J118" s="37">
        <v>94348.553000000014</v>
      </c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7">
        <f t="shared" si="33"/>
        <v>1108.8042800000001</v>
      </c>
      <c r="AB118" s="47">
        <f t="shared" si="34"/>
        <v>792224.4142</v>
      </c>
      <c r="AC118" s="3"/>
      <c r="AD118" s="3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1:69" s="6" customFormat="1" x14ac:dyDescent="0.25">
      <c r="A119" s="76" t="s">
        <v>27</v>
      </c>
      <c r="B119" s="50" t="s">
        <v>185</v>
      </c>
      <c r="C119" s="37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7">
        <f t="shared" si="33"/>
        <v>0</v>
      </c>
      <c r="AB119" s="47">
        <f t="shared" si="34"/>
        <v>0</v>
      </c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1:69" s="6" customFormat="1" x14ac:dyDescent="0.25">
      <c r="A120" s="76" t="s">
        <v>30</v>
      </c>
      <c r="B120" s="50" t="s">
        <v>186</v>
      </c>
      <c r="C120" s="40">
        <v>6.8000000000000005E-2</v>
      </c>
      <c r="D120" s="40">
        <v>23.9984</v>
      </c>
      <c r="E120" s="40">
        <v>0.39873999999999998</v>
      </c>
      <c r="F120" s="40">
        <v>1122.5951</v>
      </c>
      <c r="G120" s="40">
        <v>0.44807999999999998</v>
      </c>
      <c r="H120" s="40">
        <v>1561.6691000000001</v>
      </c>
      <c r="I120" s="37">
        <v>1.1431300000000002</v>
      </c>
      <c r="J120" s="37">
        <v>1510.0298</v>
      </c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7">
        <f t="shared" si="33"/>
        <v>2.0579499999999999</v>
      </c>
      <c r="AB120" s="47">
        <f t="shared" si="34"/>
        <v>4218.2924000000003</v>
      </c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1:69" s="6" customFormat="1" x14ac:dyDescent="0.25">
      <c r="A121" s="76" t="s">
        <v>29</v>
      </c>
      <c r="B121" s="50" t="s">
        <v>187</v>
      </c>
      <c r="C121" s="40">
        <v>11.438499999999999</v>
      </c>
      <c r="D121" s="40">
        <v>18204.922299999998</v>
      </c>
      <c r="E121" s="40">
        <v>10.24244</v>
      </c>
      <c r="F121" s="40">
        <v>18506.407799999997</v>
      </c>
      <c r="G121" s="40">
        <v>10.941210000000002</v>
      </c>
      <c r="H121" s="40">
        <v>18251.305600000003</v>
      </c>
      <c r="I121" s="37">
        <v>13.793480000000001</v>
      </c>
      <c r="J121" s="37">
        <v>32161.285199999998</v>
      </c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7">
        <f t="shared" si="33"/>
        <v>46.415630000000007</v>
      </c>
      <c r="AB121" s="47">
        <f t="shared" si="34"/>
        <v>87123.920899999997</v>
      </c>
      <c r="AC121" s="3"/>
      <c r="AD121" s="3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1:69" s="6" customFormat="1" x14ac:dyDescent="0.25">
      <c r="A122" s="76" t="s">
        <v>29</v>
      </c>
      <c r="B122" s="50" t="s">
        <v>188</v>
      </c>
      <c r="C122" s="40">
        <v>0.2</v>
      </c>
      <c r="D122" s="40">
        <v>350</v>
      </c>
      <c r="E122" s="40">
        <v>0.43580000000000002</v>
      </c>
      <c r="F122" s="40">
        <v>832.66370000000006</v>
      </c>
      <c r="G122" s="40">
        <v>0</v>
      </c>
      <c r="H122" s="40">
        <v>0</v>
      </c>
      <c r="I122" s="40">
        <v>0</v>
      </c>
      <c r="J122" s="40">
        <v>0</v>
      </c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7">
        <f t="shared" si="33"/>
        <v>0.63580000000000003</v>
      </c>
      <c r="AB122" s="47">
        <f t="shared" si="34"/>
        <v>1182.6637000000001</v>
      </c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1:69" s="6" customFormat="1" x14ac:dyDescent="0.25">
      <c r="A123" s="76" t="s">
        <v>28</v>
      </c>
      <c r="B123" s="50" t="s">
        <v>189</v>
      </c>
      <c r="C123" s="77">
        <v>1.54566</v>
      </c>
      <c r="D123" s="77">
        <v>2237.2741000000001</v>
      </c>
      <c r="E123" s="77">
        <v>6.02691</v>
      </c>
      <c r="F123" s="77">
        <v>4557.5595000000003</v>
      </c>
      <c r="G123" s="77">
        <v>9.1394399999999987</v>
      </c>
      <c r="H123" s="77">
        <v>2115.4875000000002</v>
      </c>
      <c r="I123" s="37">
        <v>15.561280000000002</v>
      </c>
      <c r="J123" s="37">
        <v>4834.3362999999999</v>
      </c>
      <c r="K123" s="77"/>
      <c r="L123" s="96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7">
        <f t="shared" si="33"/>
        <v>32.273290000000003</v>
      </c>
      <c r="AB123" s="47">
        <f t="shared" si="34"/>
        <v>13744.6574</v>
      </c>
      <c r="AC123" s="3"/>
      <c r="AD123" s="3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 spans="1:69" s="6" customFormat="1" x14ac:dyDescent="0.25">
      <c r="A124" s="76" t="s">
        <v>190</v>
      </c>
      <c r="B124" s="97" t="s">
        <v>191</v>
      </c>
      <c r="C124" s="40">
        <v>0</v>
      </c>
      <c r="D124" s="40">
        <v>0</v>
      </c>
      <c r="E124" s="40">
        <v>0.35972999999999999</v>
      </c>
      <c r="F124" s="40">
        <v>3149.9863</v>
      </c>
      <c r="G124" s="40">
        <v>1.3597300000000001</v>
      </c>
      <c r="H124" s="40">
        <v>11495.633600000001</v>
      </c>
      <c r="I124" s="40">
        <v>2.3855200000000001</v>
      </c>
      <c r="J124" s="40">
        <v>12209.991600000001</v>
      </c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7">
        <f t="shared" si="33"/>
        <v>4.1049800000000003</v>
      </c>
      <c r="AB124" s="47">
        <f t="shared" si="34"/>
        <v>26855.611500000003</v>
      </c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 s="6" customFormat="1" x14ac:dyDescent="0.25">
      <c r="A125" s="76">
        <v>603</v>
      </c>
      <c r="B125" s="98" t="s">
        <v>192</v>
      </c>
      <c r="C125" s="53">
        <v>0.66149999999999998</v>
      </c>
      <c r="D125" s="53">
        <v>727.65</v>
      </c>
      <c r="E125" s="53">
        <v>1.9E-2</v>
      </c>
      <c r="F125" s="53">
        <v>25049.98</v>
      </c>
      <c r="G125" s="53">
        <v>0</v>
      </c>
      <c r="H125" s="53">
        <v>0</v>
      </c>
      <c r="I125" s="37">
        <v>0</v>
      </c>
      <c r="J125" s="37">
        <v>0</v>
      </c>
      <c r="K125" s="53"/>
      <c r="L125" s="53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7">
        <f t="shared" si="33"/>
        <v>0.68049999999999999</v>
      </c>
      <c r="AB125" s="47">
        <f t="shared" si="34"/>
        <v>25777.63</v>
      </c>
      <c r="AC125" s="3"/>
      <c r="AD125" s="3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x14ac:dyDescent="0.25">
      <c r="A126" s="69"/>
      <c r="B126" s="87" t="s">
        <v>193</v>
      </c>
      <c r="C126" s="64"/>
      <c r="D126" s="64"/>
      <c r="E126" s="64"/>
      <c r="F126" s="64"/>
      <c r="G126" s="64"/>
      <c r="H126" s="64"/>
      <c r="I126" s="37"/>
      <c r="J126" s="37"/>
      <c r="K126" s="64"/>
      <c r="L126" s="64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47"/>
      <c r="AB126" s="47"/>
      <c r="AC126" s="3"/>
      <c r="AD126" s="3"/>
    </row>
    <row r="127" spans="1:69" x14ac:dyDescent="0.25">
      <c r="A127" s="99" t="s">
        <v>194</v>
      </c>
      <c r="B127" s="93" t="s">
        <v>195</v>
      </c>
      <c r="C127" s="40">
        <v>148.73617999999999</v>
      </c>
      <c r="D127" s="40">
        <v>702966.7191000001</v>
      </c>
      <c r="E127" s="40">
        <v>291.78399999999999</v>
      </c>
      <c r="F127" s="40">
        <v>1574844.3404999999</v>
      </c>
      <c r="G127" s="40">
        <v>143.17245</v>
      </c>
      <c r="H127" s="40">
        <v>747076.09700000007</v>
      </c>
      <c r="I127" s="37">
        <v>224.94474</v>
      </c>
      <c r="J127" s="37">
        <v>1183716.2101</v>
      </c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7">
        <f t="shared" ref="AA127:AB131" si="35">C127+E127+G127+I127+K127+M127+O127+Q127+S127+U127+W127+Y127</f>
        <v>808.63737000000003</v>
      </c>
      <c r="AB127" s="47">
        <f t="shared" si="35"/>
        <v>4208603.3667000001</v>
      </c>
      <c r="AC127" s="3"/>
      <c r="AD127" s="3"/>
      <c r="AE127" s="3"/>
      <c r="AF127" s="3"/>
    </row>
    <row r="128" spans="1:69" x14ac:dyDescent="0.25">
      <c r="A128" s="140" t="s">
        <v>196</v>
      </c>
      <c r="B128" s="50" t="s">
        <v>197</v>
      </c>
      <c r="C128" s="40">
        <v>0</v>
      </c>
      <c r="D128" s="40">
        <v>0</v>
      </c>
      <c r="E128" s="40">
        <v>0</v>
      </c>
      <c r="F128" s="40">
        <v>0</v>
      </c>
      <c r="G128" s="40">
        <v>1.60941</v>
      </c>
      <c r="H128" s="40">
        <v>4596.1530000000002</v>
      </c>
      <c r="I128" s="37">
        <v>0.40044999999999997</v>
      </c>
      <c r="J128" s="37">
        <v>2241.7591000000002</v>
      </c>
      <c r="K128" s="37"/>
      <c r="L128" s="37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47">
        <f t="shared" si="35"/>
        <v>2.0098599999999998</v>
      </c>
      <c r="AB128" s="47">
        <f t="shared" si="35"/>
        <v>6837.9121000000005</v>
      </c>
      <c r="AC128" s="1"/>
      <c r="AD128" s="1"/>
    </row>
    <row r="129" spans="1:33" x14ac:dyDescent="0.25">
      <c r="A129" s="42" t="s">
        <v>198</v>
      </c>
      <c r="B129" s="50" t="s">
        <v>199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37">
        <v>27.465</v>
      </c>
      <c r="J129" s="37">
        <v>30123.071999999996</v>
      </c>
      <c r="K129" s="37"/>
      <c r="L129" s="37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47">
        <f t="shared" si="35"/>
        <v>27.465</v>
      </c>
      <c r="AB129" s="47">
        <f t="shared" si="35"/>
        <v>30123.071999999996</v>
      </c>
      <c r="AC129" s="3"/>
      <c r="AD129" s="3"/>
      <c r="AE129" s="136"/>
    </row>
    <row r="130" spans="1:33" x14ac:dyDescent="0.25">
      <c r="A130" s="42" t="s">
        <v>0</v>
      </c>
      <c r="B130" s="50" t="s">
        <v>200</v>
      </c>
      <c r="C130" s="40">
        <v>0.36299999999999999</v>
      </c>
      <c r="D130" s="40">
        <v>3645</v>
      </c>
      <c r="E130" s="40">
        <v>0.33</v>
      </c>
      <c r="F130" s="40">
        <v>3300</v>
      </c>
      <c r="G130" s="40">
        <v>0.84850000000000003</v>
      </c>
      <c r="H130" s="40">
        <v>7200</v>
      </c>
      <c r="I130" s="37">
        <v>0.73450000000000004</v>
      </c>
      <c r="J130" s="37">
        <v>6720</v>
      </c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7">
        <f t="shared" si="35"/>
        <v>2.2760000000000002</v>
      </c>
      <c r="AB130" s="47">
        <f t="shared" si="35"/>
        <v>20865</v>
      </c>
      <c r="AC130" s="3"/>
      <c r="AD130" s="3"/>
    </row>
    <row r="131" spans="1:33" x14ac:dyDescent="0.25">
      <c r="A131" s="137" t="s">
        <v>201</v>
      </c>
      <c r="B131" s="67" t="s">
        <v>202</v>
      </c>
      <c r="C131" s="53">
        <v>518.4</v>
      </c>
      <c r="D131" s="53">
        <v>76619.520000000004</v>
      </c>
      <c r="E131" s="53">
        <v>40.04</v>
      </c>
      <c r="F131" s="53">
        <v>110782.08</v>
      </c>
      <c r="G131" s="53">
        <v>937.05814999999973</v>
      </c>
      <c r="H131" s="53">
        <v>815520.33000000007</v>
      </c>
      <c r="I131" s="53">
        <v>733.70198000000005</v>
      </c>
      <c r="J131" s="53">
        <v>1365401.1719999998</v>
      </c>
      <c r="K131" s="53"/>
      <c r="L131" s="53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7">
        <f t="shared" si="35"/>
        <v>2229.2001299999997</v>
      </c>
      <c r="AB131" s="47">
        <f t="shared" si="35"/>
        <v>2368323.102</v>
      </c>
      <c r="AC131" s="1"/>
      <c r="AD131" s="1"/>
    </row>
    <row r="132" spans="1:33" x14ac:dyDescent="0.25">
      <c r="A132" s="42"/>
      <c r="B132" s="55" t="s">
        <v>203</v>
      </c>
      <c r="C132" s="64"/>
      <c r="D132" s="64"/>
      <c r="E132" s="64"/>
      <c r="F132" s="64"/>
      <c r="G132" s="64"/>
      <c r="H132" s="64"/>
      <c r="I132" s="37"/>
      <c r="J132" s="37"/>
      <c r="K132" s="64"/>
      <c r="L132" s="64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47"/>
      <c r="AB132" s="47"/>
      <c r="AC132" s="1"/>
      <c r="AD132" s="1"/>
    </row>
    <row r="133" spans="1:33" s="108" customFormat="1" x14ac:dyDescent="0.25">
      <c r="A133" s="138">
        <v>402</v>
      </c>
      <c r="B133" s="139" t="s">
        <v>204</v>
      </c>
      <c r="C133" s="61">
        <v>13.23704</v>
      </c>
      <c r="D133" s="61">
        <v>53479.566299999999</v>
      </c>
      <c r="E133" s="61">
        <v>13.10402</v>
      </c>
      <c r="F133" s="61">
        <v>25594.045700000002</v>
      </c>
      <c r="G133" s="61">
        <v>38.642669999999995</v>
      </c>
      <c r="H133" s="61">
        <v>71665.834199999998</v>
      </c>
      <c r="I133" s="37">
        <v>0.115</v>
      </c>
      <c r="J133" s="37">
        <v>765.84249999999997</v>
      </c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47">
        <f t="shared" ref="AA133:AA143" si="36">C133+E133+G133+I133+K133+M133+O133+Q133+S133+U133+W133+Y133</f>
        <v>65.098729999999989</v>
      </c>
      <c r="AB133" s="47">
        <f t="shared" ref="AB133:AB143" si="37">D133+F133+H133+J133+L133+N133+P133+R133+T133+V133+X133+Z133</f>
        <v>151505.2887</v>
      </c>
      <c r="AC133" s="1"/>
      <c r="AD133" s="1"/>
      <c r="AE133" s="1"/>
      <c r="AF133" s="1"/>
      <c r="AG133" s="1"/>
    </row>
    <row r="134" spans="1:33" s="108" customFormat="1" x14ac:dyDescent="0.25">
      <c r="A134" s="106" t="s">
        <v>205</v>
      </c>
      <c r="B134" s="113" t="s">
        <v>206</v>
      </c>
      <c r="C134" s="61">
        <v>81.954309999999978</v>
      </c>
      <c r="D134" s="61">
        <v>117273.85460000002</v>
      </c>
      <c r="E134" s="61">
        <v>30.021189999999994</v>
      </c>
      <c r="F134" s="61">
        <v>37166.527600000009</v>
      </c>
      <c r="G134" s="61">
        <v>61.231229999999996</v>
      </c>
      <c r="H134" s="61">
        <v>78513.911099999998</v>
      </c>
      <c r="I134" s="37">
        <v>75.725999999999999</v>
      </c>
      <c r="J134" s="37">
        <v>94811.626700000008</v>
      </c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47">
        <f t="shared" si="36"/>
        <v>248.93272999999996</v>
      </c>
      <c r="AB134" s="47">
        <f t="shared" si="37"/>
        <v>327765.92000000004</v>
      </c>
      <c r="AC134" s="1"/>
      <c r="AD134" s="1"/>
      <c r="AE134" s="1"/>
      <c r="AF134" s="1"/>
      <c r="AG134" s="1"/>
    </row>
    <row r="135" spans="1:33" s="108" customFormat="1" x14ac:dyDescent="0.25">
      <c r="A135" s="106" t="s">
        <v>231</v>
      </c>
      <c r="B135" s="113" t="s">
        <v>207</v>
      </c>
      <c r="C135" s="77">
        <v>0.108</v>
      </c>
      <c r="D135" s="77">
        <v>90</v>
      </c>
      <c r="E135" s="77">
        <v>0.498</v>
      </c>
      <c r="F135" s="77">
        <v>545</v>
      </c>
      <c r="G135" s="77">
        <v>1.2817440000000002</v>
      </c>
      <c r="H135" s="77">
        <v>3752.9445000000001</v>
      </c>
      <c r="I135" s="37">
        <v>1.3617440000000001</v>
      </c>
      <c r="J135" s="37">
        <v>3511.8658999999998</v>
      </c>
      <c r="K135" s="77"/>
      <c r="L135" s="77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47">
        <f t="shared" si="36"/>
        <v>3.2494880000000004</v>
      </c>
      <c r="AB135" s="47">
        <f t="shared" si="37"/>
        <v>7899.8103999999994</v>
      </c>
      <c r="AC135" s="3"/>
      <c r="AD135" s="3"/>
      <c r="AE135" s="1"/>
      <c r="AF135" s="1"/>
      <c r="AG135" s="1"/>
    </row>
    <row r="136" spans="1:33" s="108" customFormat="1" x14ac:dyDescent="0.25">
      <c r="A136" s="129" t="s">
        <v>208</v>
      </c>
      <c r="B136" s="113" t="s">
        <v>209</v>
      </c>
      <c r="C136" s="61">
        <v>0</v>
      </c>
      <c r="D136" s="61">
        <v>0</v>
      </c>
      <c r="E136" s="61">
        <v>0</v>
      </c>
      <c r="F136" s="61">
        <v>0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0</v>
      </c>
      <c r="X136" s="61">
        <v>0</v>
      </c>
      <c r="Y136" s="61">
        <v>0</v>
      </c>
      <c r="Z136" s="61">
        <v>0</v>
      </c>
      <c r="AA136" s="47">
        <f t="shared" si="36"/>
        <v>0</v>
      </c>
      <c r="AB136" s="47">
        <f t="shared" si="37"/>
        <v>0</v>
      </c>
      <c r="AC136" s="1"/>
      <c r="AD136" s="1"/>
      <c r="AE136" s="1"/>
      <c r="AF136" s="1"/>
      <c r="AG136" s="1"/>
    </row>
    <row r="137" spans="1:33" s="108" customFormat="1" x14ac:dyDescent="0.25">
      <c r="A137" s="106" t="s">
        <v>208</v>
      </c>
      <c r="B137" s="113" t="s">
        <v>210</v>
      </c>
      <c r="C137" s="61">
        <v>0</v>
      </c>
      <c r="D137" s="61">
        <v>0</v>
      </c>
      <c r="E137" s="61">
        <v>0</v>
      </c>
      <c r="F137" s="61">
        <v>0</v>
      </c>
      <c r="G137" s="61">
        <v>11.375999999999999</v>
      </c>
      <c r="H137" s="61">
        <v>37089.1728</v>
      </c>
      <c r="I137" s="37">
        <v>9.4E-2</v>
      </c>
      <c r="J137" s="37">
        <v>1607.4</v>
      </c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47">
        <f t="shared" si="36"/>
        <v>11.469999999999999</v>
      </c>
      <c r="AB137" s="47">
        <f t="shared" si="37"/>
        <v>38696.572800000002</v>
      </c>
      <c r="AC137" s="23"/>
      <c r="AD137" s="23"/>
      <c r="AE137" s="1"/>
      <c r="AF137" s="1"/>
      <c r="AG137" s="1"/>
    </row>
    <row r="138" spans="1:33" s="108" customFormat="1" x14ac:dyDescent="0.25">
      <c r="A138" s="106" t="s">
        <v>225</v>
      </c>
      <c r="B138" s="113" t="s">
        <v>211</v>
      </c>
      <c r="C138" s="61">
        <v>0</v>
      </c>
      <c r="D138" s="61">
        <v>0</v>
      </c>
      <c r="E138" s="61">
        <v>0</v>
      </c>
      <c r="F138" s="61">
        <v>0</v>
      </c>
      <c r="G138" s="61">
        <v>0</v>
      </c>
      <c r="H138" s="61">
        <v>0</v>
      </c>
      <c r="I138" s="61">
        <v>0</v>
      </c>
      <c r="J138" s="61">
        <v>0</v>
      </c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>
        <v>0</v>
      </c>
      <c r="X138" s="61">
        <v>0</v>
      </c>
      <c r="Y138" s="61">
        <v>0</v>
      </c>
      <c r="Z138" s="61">
        <v>0</v>
      </c>
      <c r="AA138" s="47">
        <f t="shared" si="36"/>
        <v>0</v>
      </c>
      <c r="AB138" s="47">
        <f t="shared" si="37"/>
        <v>0</v>
      </c>
      <c r="AC138" s="3"/>
      <c r="AD138" s="3"/>
      <c r="AE138" s="1"/>
      <c r="AF138" s="1"/>
      <c r="AG138" s="1"/>
    </row>
    <row r="139" spans="1:33" x14ac:dyDescent="0.25">
      <c r="A139" s="42" t="s">
        <v>212</v>
      </c>
      <c r="B139" s="50" t="s">
        <v>213</v>
      </c>
      <c r="C139" s="40">
        <v>25.084849999999996</v>
      </c>
      <c r="D139" s="40">
        <v>224948.02589999998</v>
      </c>
      <c r="E139" s="40">
        <v>28.74127</v>
      </c>
      <c r="F139" s="40">
        <v>246697.58660000004</v>
      </c>
      <c r="G139" s="40">
        <v>12.71941</v>
      </c>
      <c r="H139" s="40">
        <v>109502.55499999999</v>
      </c>
      <c r="I139" s="37">
        <v>80.499409999999997</v>
      </c>
      <c r="J139" s="37">
        <v>482476.77358538774</v>
      </c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7">
        <f t="shared" si="36"/>
        <v>147.04494</v>
      </c>
      <c r="AB139" s="47">
        <f t="shared" si="37"/>
        <v>1063624.9410853877</v>
      </c>
      <c r="AC139" s="3"/>
      <c r="AD139" s="3"/>
    </row>
    <row r="140" spans="1:33" x14ac:dyDescent="0.25">
      <c r="A140" s="45" t="s">
        <v>214</v>
      </c>
      <c r="B140" s="50" t="s">
        <v>215</v>
      </c>
      <c r="C140" s="40">
        <v>0.08</v>
      </c>
      <c r="D140" s="40">
        <v>569.6</v>
      </c>
      <c r="E140" s="40">
        <v>0</v>
      </c>
      <c r="F140" s="40">
        <v>0</v>
      </c>
      <c r="G140" s="40">
        <v>0.8</v>
      </c>
      <c r="H140" s="40">
        <v>6002.48</v>
      </c>
      <c r="I140" s="37">
        <v>0</v>
      </c>
      <c r="J140" s="37">
        <v>0</v>
      </c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7">
        <f t="shared" si="36"/>
        <v>0.88</v>
      </c>
      <c r="AB140" s="47">
        <f t="shared" si="37"/>
        <v>6572.08</v>
      </c>
      <c r="AC140" s="3"/>
      <c r="AD140" s="3"/>
    </row>
    <row r="141" spans="1:33" x14ac:dyDescent="0.25">
      <c r="A141" s="39" t="s">
        <v>216</v>
      </c>
      <c r="B141" s="50" t="s">
        <v>217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7">
        <f t="shared" si="36"/>
        <v>0</v>
      </c>
      <c r="AB141" s="47">
        <f t="shared" si="37"/>
        <v>0</v>
      </c>
      <c r="AC141" s="1"/>
      <c r="AD141" s="1"/>
    </row>
    <row r="142" spans="1:33" x14ac:dyDescent="0.25">
      <c r="A142" s="39" t="s">
        <v>218</v>
      </c>
      <c r="B142" s="50" t="s">
        <v>219</v>
      </c>
      <c r="C142" s="40">
        <v>13.61792</v>
      </c>
      <c r="D142" s="40">
        <v>1687989.6017000002</v>
      </c>
      <c r="E142" s="40">
        <v>19.391029999999997</v>
      </c>
      <c r="F142" s="40">
        <v>981838.45149999997</v>
      </c>
      <c r="G142" s="40">
        <v>26.934325000000005</v>
      </c>
      <c r="H142" s="40">
        <v>795227.47290000005</v>
      </c>
      <c r="I142" s="37">
        <v>37.082999999999998</v>
      </c>
      <c r="J142" s="37">
        <v>133829.1061</v>
      </c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7">
        <f t="shared" si="36"/>
        <v>97.026274999999998</v>
      </c>
      <c r="AB142" s="47">
        <f t="shared" si="37"/>
        <v>3598884.6321999999</v>
      </c>
      <c r="AC142" s="3"/>
      <c r="AD142" s="3"/>
    </row>
    <row r="143" spans="1:33" ht="16.5" thickBot="1" x14ac:dyDescent="0.3">
      <c r="A143" s="122" t="s">
        <v>220</v>
      </c>
      <c r="B143" s="121" t="s">
        <v>221</v>
      </c>
      <c r="C143" s="37">
        <v>2.59</v>
      </c>
      <c r="D143" s="37">
        <v>8180.0280000000002</v>
      </c>
      <c r="E143" s="37">
        <v>19.809519999999999</v>
      </c>
      <c r="F143" s="37">
        <v>65402.197899999999</v>
      </c>
      <c r="G143" s="37">
        <v>19.474499999999999</v>
      </c>
      <c r="H143" s="37">
        <v>64027.35</v>
      </c>
      <c r="I143" s="37">
        <v>3.6040000000000001</v>
      </c>
      <c r="J143" s="37">
        <v>9864.1008000000002</v>
      </c>
      <c r="K143" s="37"/>
      <c r="L143" s="37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47">
        <f t="shared" si="36"/>
        <v>45.478020000000001</v>
      </c>
      <c r="AB143" s="47">
        <f t="shared" si="37"/>
        <v>147473.67670000001</v>
      </c>
      <c r="AC143" s="4"/>
      <c r="AD143" s="4"/>
      <c r="AE143" s="3"/>
      <c r="AF143" s="3"/>
      <c r="AG143" s="3"/>
    </row>
    <row r="144" spans="1:33" ht="4.5" customHeight="1" thickBot="1" x14ac:dyDescent="0.3">
      <c r="A144" s="20"/>
      <c r="B144" s="21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10"/>
      <c r="AD144" s="10"/>
    </row>
    <row r="145" spans="1:33" x14ac:dyDescent="0.25">
      <c r="A145" s="102" t="s">
        <v>222</v>
      </c>
      <c r="B145" s="103"/>
      <c r="C145" s="104"/>
      <c r="D145" s="104"/>
      <c r="E145" s="104"/>
      <c r="F145" s="11"/>
      <c r="G145" s="12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E145" s="7"/>
      <c r="AF145" s="8"/>
      <c r="AG145" s="8"/>
    </row>
    <row r="146" spans="1:33" x14ac:dyDescent="0.25">
      <c r="A146" s="105" t="s">
        <v>227</v>
      </c>
      <c r="B146" s="103"/>
      <c r="C146" s="104"/>
      <c r="D146" s="104"/>
      <c r="E146" s="104"/>
    </row>
    <row r="147" spans="1:33" x14ac:dyDescent="0.25">
      <c r="A147" s="102" t="s">
        <v>223</v>
      </c>
      <c r="B147" s="103"/>
      <c r="C147" s="104"/>
      <c r="D147" s="104"/>
      <c r="E147" s="104"/>
    </row>
    <row r="148" spans="1:33" x14ac:dyDescent="0.25">
      <c r="A148" s="104"/>
      <c r="B148" s="103"/>
      <c r="C148" s="104"/>
      <c r="D148" s="104"/>
      <c r="E148" s="104"/>
    </row>
    <row r="149" spans="1:33" x14ac:dyDescent="0.2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2" spans="1:33" x14ac:dyDescent="0.25">
      <c r="C152" s="13"/>
    </row>
  </sheetData>
  <mergeCells count="18">
    <mergeCell ref="A4:AB4"/>
    <mergeCell ref="A5:AB5"/>
    <mergeCell ref="A6:AB6"/>
    <mergeCell ref="A7:A8"/>
    <mergeCell ref="C7:D7"/>
    <mergeCell ref="E7:F7"/>
    <mergeCell ref="G7:H7"/>
    <mergeCell ref="I7:J7"/>
    <mergeCell ref="K7:L7"/>
    <mergeCell ref="M7:N7"/>
    <mergeCell ref="O7:P7"/>
    <mergeCell ref="Q7:R7"/>
    <mergeCell ref="Y7:Z7"/>
    <mergeCell ref="S7:T7"/>
    <mergeCell ref="U7:V7"/>
    <mergeCell ref="W7:X7"/>
    <mergeCell ref="AA7:AB7"/>
    <mergeCell ref="AE21:AF21"/>
  </mergeCells>
  <phoneticPr fontId="2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I E A A B Q S w M E F A A C A A g A G 0 3 R V F H d B e 6 k A A A A 9 w A A A B I A H A B D b 2 5 m a W c v U G F j a 2 F n Z S 5 4 b W w g o h g A K K A U A A A A A A A A A A A A A A A A A A A A A A A A A A A A h Y 9 N D o I w G E S v Q r q n f 8 b E k I + y 0 K V E E x P j t i k V G q E Y W i x 3 c + G R v I I Y R d 2 5 n D d v M X O / 3 i A b m j q 6 6 M 6 Z 1 q a I Y Y o i b V V b G F u m q P f H e I E y A V u p T r L U 0 S h b l w y u S F H l / T k h J I S A w w y 3 X U k 4 p Y w c 8 v V O V b q R 6 C O b / 3 J s r P P S K o 0 E 7 F 9 j B M e M z j H j n G M K Z K K Q G / s 1 + D j 4 2 f 5 A W P a 1 7 z s t t I t X G y B T B P I + I R 5 Q S w M E F A A C A A g A G 0 3 R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t N 0 V Q E z U v P L A E A A M c D A A A T A B w A R m 9 y b X V s Y X M v U 2 V j d G l v b j E u b S C i G A A o o B Q A A A A A A A A A A A A A A A A A A A A A A A A A A A D d k c 1 K w 0 A Q g O + B v M O w X h J Y i g n 0 o n h p S 0 8 F x c Z b L t t k t I P p b t i d S G v J U / k I v p j b r t U W B W 8 i L u w u 8 / / N j M O K y W i Y h z + 7 j K M 4 c k t l s Y Y Z L a z J 4 A o a 5 D g C f 6 4 t P a D 2 m k I t G h x M r V m N T d O t t E u 2 M 9 L o 9 q o R a W U 3 y Z S 8 y 9 h o R s 0 u E e O L 8 s 6 h d e U I e a k 0 K b g 1 t c / X 4 X M 5 Q f f I p i 1 D x Q G v W a Q S d N c 0 h z f L h 3 n a p z J w n I k J P V F N F q p 9 e Q W t s f 4 6 q u j 1 R Y s P w n n b E A f E J M B L E E H O h I S 9 m d E G v w L X P N r c + C y 7 U f i W z i U M e w l s O / Q 4 2 0 P g Y B f 6 I e T i C K u g 1 k C l V g t S t f n E K K z S 7 t 7 Y 9 2 k V m x Z d 8 l M T c n t a k X 0 U s G f s j 1 n y E 0 u f x h H p 7 2 m + r D b / 9 d X m f 2 m 1 2 T 9 a 7 R t Q S w E C L Q A U A A I A C A A b T d F U U d 0 F 7 q Q A A A D 3 A A A A E g A A A A A A A A A A A A A A A A A A A A A A Q 2 9 u Z m l n L 1 B h Y 2 t h Z 2 U u e G 1 s U E s B A i 0 A F A A C A A g A G 0 3 R V A / K 6 a u k A A A A 6 Q A A A B M A A A A A A A A A A A A A A A A A 8 A A A A F t D b 2 5 0 Z W 5 0 X 1 R 5 c G V z X S 5 4 b W x Q S w E C L Q A U A A I A C A A b T d F U B M 1 L z y w B A A D H A w A A E w A A A A A A A A A A A A A A A A D h A Q A A R m 9 y b X V s Y X M v U 2 V j d G l v b j E u b V B L B Q Y A A A A A A w A D A M I A A A B a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t E A A A A A A A A M s Q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M a W J y b z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w O D g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E 3 V D E z O j M 4 O j A 1 L j A y N j c 5 N z N a I i A v P j x F b n R y e S B U e X B l P S J G a W x s Q 2 9 s d W 1 u V H l w Z X M i I F Z h b H V l P S J z Q m d Z P S I g L z 4 8 R W 5 0 c n k g V H l w Z T 0 i R m l s b E N v b H V t b k 5 h b W V z I i B W Y W x 1 Z T 0 i c 1 s m c X V v d D t D b 2 x 1 b W 4 x L j E m c X V v d D s s J n F 1 b 3 Q 7 Q 2 9 s d W 1 u M S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G l i c m 8 x L 0 F 1 d G 9 S Z W 1 v d m V k Q 2 9 s d W 1 u c z E u e 0 N v b H V t b j E u M S w w f S Z x d W 9 0 O y w m c X V v d D t T Z W N 0 a W 9 u M S 9 M a W J y b z E v Q X V 0 b 1 J l b W 9 2 Z W R D b 2 x 1 b W 5 z M S 5 7 Q 2 9 s d W 1 u M S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x p Y n J v M S 9 B d X R v U m V t b 3 Z l Z E N v b H V t b n M x L n t D b 2 x 1 b W 4 x L j E s M H 0 m c X V v d D s s J n F 1 b 3 Q 7 U 2 V j d G l v b j E v T G l i c m 8 x L 0 F 1 d G 9 S Z W 1 v d m V k Q 2 9 s d W 1 u c z E u e 0 N v b H V t b j E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G l i c m 8 x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p Y n J v M S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W J y b z E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l i c m 8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M D g 4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x N 1 Q x M z o 0 M D o x N y 4 w M D I 5 M D Q 2 W i I g L z 4 8 R W 5 0 c n k g V H l w Z T 0 i R m l s b E N v b H V t b l R 5 c G V z I i B W Y W x 1 Z T 0 i c 0 J n W T 0 i I C 8 + P E V u d H J 5 I F R 5 c G U 9 I k Z p b G x D b 2 x 1 b W 5 O Y W 1 l c y I g V m F s d W U 9 I n N b J n F 1 b 3 Q 7 Q 2 9 s d W 1 u M S 4 x J n F 1 b 3 Q 7 L C Z x d W 9 0 O 0 N v b H V t b j E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p Y n J v M i 9 B d X R v U m V t b 3 Z l Z E N v b H V t b n M x L n t D b 2 x 1 b W 4 x L j E s M H 0 m c X V v d D s s J n F 1 b 3 Q 7 U 2 V j d G l v b j E v T G l i c m 8 y L 0 F 1 d G 9 S Z W 1 v d m V k Q 2 9 s d W 1 u c z E u e 0 N v b H V t b j E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M a W J y b z I v Q X V 0 b 1 J l b W 9 2 Z W R D b 2 x 1 b W 5 z M S 5 7 Q 2 9 s d W 1 u M S 4 x L D B 9 J n F 1 b 3 Q 7 L C Z x d W 9 0 O 1 N l Y 3 R p b 2 4 x L 0 x p Y n J v M i 9 B d X R v U m V t b 3 Z l Z E N v b H V t b n M x L n t D b 2 x 1 b W 4 x L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x p Y n J v M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W J y b z I v R G l 2 a W R p c i U y M G N v b H V t b m E l M j B w b 3 I l M j B w b 3 N p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l i c m 8 y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T 8 t w G v v j m T Y p 4 T 4 X G Z X w T A A A A A A I A A A A A A A N m A A D A A A A A E A A A A I N x T l W y M F O / b r V R 9 e s 8 m S 4 A A A A A B I A A A K A A A A A Q A A A A 6 Z E 3 p I U O z z I 8 8 d A i 7 8 M v Y 1 A A A A D Q L u u C w 3 I V O R D + R 7 A c O V S c Q k 9 i K n P 8 S 3 R U M v q e o S e 9 S Y h x t 5 0 K 1 h l 1 c / 8 X s d f s 1 I Q 8 t O k f P R 5 K T b 0 g I z m u J 4 Y h W p v a j V O W q n w O r n v L 9 n O q l x Q A A A B P c S 0 Z k F + 6 7 j 7 s R e i R Q f s n m Q 6 N d w = = < / D a t a M a s h u p > 
</file>

<file path=customXml/itemProps1.xml><?xml version="1.0" encoding="utf-8"?>
<ds:datastoreItem xmlns:ds="http://schemas.openxmlformats.org/officeDocument/2006/customXml" ds:itemID="{F6F2F716-C23E-4D42-8530-907D459E197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Expo. Enero - Abril 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Bethania Rodriguez</dc:creator>
  <cp:lastModifiedBy>Yahaira Pozo</cp:lastModifiedBy>
  <dcterms:created xsi:type="dcterms:W3CDTF">2022-06-17T13:15:00Z</dcterms:created>
  <dcterms:modified xsi:type="dcterms:W3CDTF">2024-06-18T16:33:16Z</dcterms:modified>
</cp:coreProperties>
</file>