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firstSheet="15" activeTab="15"/>
  </bookViews>
  <sheets>
    <sheet name="Cosecha 2000" sheetId="1" r:id="rId1"/>
    <sheet name="Cosecha 2001" sheetId="2" r:id="rId2"/>
    <sheet name="Cosecha 2002" sheetId="3" r:id="rId3"/>
    <sheet name="Cosecha 2003" sheetId="4" r:id="rId4"/>
    <sheet name="Cosecha 2004" sheetId="5" r:id="rId5"/>
    <sheet name="Cosecha 2005" sheetId="6" r:id="rId6"/>
    <sheet name="Cosecha 2006" sheetId="7" r:id="rId7"/>
    <sheet name="Cosecha 2007" sheetId="8" r:id="rId8"/>
    <sheet name="Cosecha 2008" sheetId="9" r:id="rId9"/>
    <sheet name="Cosecha 2009" sheetId="10" r:id="rId10"/>
    <sheet name="Cosecha 2010" sheetId="11" r:id="rId11"/>
    <sheet name="Cosecha 2011" sheetId="12" r:id="rId12"/>
    <sheet name="Cosecha 2012" sheetId="13" r:id="rId13"/>
    <sheet name="Cosecha 2013" sheetId="14" r:id="rId14"/>
    <sheet name="Cosecha 2014" sheetId="15" r:id="rId15"/>
    <sheet name="Cosecha 2015" sheetId="16" r:id="rId16"/>
    <sheet name="Cosecha 2016" sheetId="17" r:id="rId17"/>
    <sheet name="Cosecha 2017" sheetId="18" r:id="rId18"/>
    <sheet name="Cosecha 2018" sheetId="19" r:id="rId19"/>
    <sheet name="Cosecha 2019" sheetId="20" r:id="rId20"/>
    <sheet name="Cosecha 2020" sheetId="21" r:id="rId21"/>
    <sheet name="Cosecha 2021" sheetId="22" r:id="rId22"/>
    <sheet name="Cosecha 2022" sheetId="23" r:id="rId23"/>
    <sheet name="Cosecha 2023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6">'Cosecha 2016'!$A$6:$N$64</definedName>
  </definedNames>
  <calcPr fullCalcOnLoad="1"/>
</workbook>
</file>

<file path=xl/sharedStrings.xml><?xml version="1.0" encoding="utf-8"?>
<sst xmlns="http://schemas.openxmlformats.org/spreadsheetml/2006/main" count="1480" uniqueCount="215">
  <si>
    <t>CONSOLIDADO NACIONAL DE COSECHA POR CULTIVO DURANTE EL AÑO 2012</t>
  </si>
  <si>
    <t>(VALORES EXPRESADOS EN TAREAS, TAS)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</si>
  <si>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</si>
  <si>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</si>
  <si>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</si>
  <si>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</si>
  <si>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</si>
  <si>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</si>
  <si>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</si>
  <si>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</si>
  <si>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</si>
  <si>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</si>
  <si>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</si>
  <si>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</si>
  <si>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</si>
  <si>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Sorgo</t>
  </si>
  <si>
    <t>Frijo R.</t>
  </si>
  <si>
    <t>Frijol N.</t>
  </si>
  <si>
    <t>Frijol B.</t>
  </si>
  <si>
    <t>Guandul</t>
  </si>
  <si>
    <t>Batata</t>
  </si>
  <si>
    <t>Ñame</t>
  </si>
  <si>
    <t>Papa</t>
  </si>
  <si>
    <t>Yuca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</si>
  <si>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</si>
  <si>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</si>
  <si>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</si>
  <si>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</si>
  <si>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</si>
  <si>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</si>
  <si>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</si>
  <si>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</si>
  <si>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</si>
  <si>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Zanahoria</t>
  </si>
  <si>
    <t>Remolacha</t>
  </si>
  <si>
    <t>Coliflor</t>
  </si>
  <si>
    <t>Molondron</t>
  </si>
  <si>
    <t>Cundeamor</t>
  </si>
  <si>
    <t>Tindora</t>
  </si>
  <si>
    <t>Piña</t>
  </si>
  <si>
    <t>Total</t>
  </si>
  <si>
    <t>CONSOLIDADO NACIONAL DE COSECHA POR CULTIVO DURANTE EL AÑO 2013</t>
  </si>
  <si>
    <t>CONSOLIDADO NACIONAL DE COSECHA POR CULTIVO DURANTE EL AÑO 2014</t>
  </si>
  <si>
    <t>CONSOLIDADO NACIONAL DE COSECHA POR CULTIVO DURANTE EL AÑO 2015</t>
  </si>
  <si>
    <t>PRODUCTOS</t>
  </si>
  <si>
    <t>Maní</t>
  </si>
  <si>
    <t>Yautía</t>
  </si>
  <si>
    <t>Ajíes</t>
  </si>
  <si>
    <t>Rábano</t>
  </si>
  <si>
    <t>Brócoli</t>
  </si>
  <si>
    <t>Molondrón</t>
  </si>
  <si>
    <t>Orégano</t>
  </si>
  <si>
    <t>Aguacate*</t>
  </si>
  <si>
    <t>Chinola*</t>
  </si>
  <si>
    <t>Lechosa*</t>
  </si>
  <si>
    <t>Melón</t>
  </si>
  <si>
    <t>Naranja D.*</t>
  </si>
  <si>
    <t>Mandarina*</t>
  </si>
  <si>
    <t>Guineo**</t>
  </si>
  <si>
    <t>Plátano**</t>
  </si>
  <si>
    <r>
      <t xml:space="preserve">Fuente: </t>
    </r>
    <r>
      <rPr>
        <sz val="16"/>
        <rFont val="Calibri"/>
        <family val="2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</si>
  <si>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Fomento Arrocero</t>
    </r>
  </si>
  <si>
    <r>
      <t xml:space="preserve">Elaboración: </t>
    </r>
    <r>
      <rPr>
        <sz val="16"/>
        <rFont val="Calibri"/>
        <family val="2"/>
      </rPr>
      <t>MA, Departamento de Seguimiento, Control y Evaluación</t>
    </r>
  </si>
  <si>
    <r>
      <t xml:space="preserve">2)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AFCONAGRO, Asociación de Fabricantes de Conservas del Agro.</t>
    </r>
  </si>
  <si>
    <t>Limon Agrio*</t>
  </si>
  <si>
    <t>Toronja*</t>
  </si>
  <si>
    <t>Coco***</t>
  </si>
  <si>
    <t xml:space="preserve">Maíz </t>
  </si>
  <si>
    <t>CONSOLIDADO NACIONAL DE COSECHA POR CULTIVO DURANTE EL AÑO 2016</t>
  </si>
  <si>
    <t>PRODUCTO</t>
  </si>
  <si>
    <t>Arroz1</t>
  </si>
  <si>
    <t>Tomate Ind.2</t>
  </si>
  <si>
    <t>CONSOLIDADO NACIONAL DE COSECHA POR CULTIVO DURANTE ENERO-DICIEMBRE 2017</t>
  </si>
  <si>
    <t>DIC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</si>
  <si>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</si>
  <si>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</si>
  <si>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Coco</t>
  </si>
  <si>
    <t>Frijol R.</t>
  </si>
  <si>
    <t>Guandúl</t>
  </si>
  <si>
    <r>
      <t xml:space="preserve">Tomate Ind. </t>
    </r>
    <r>
      <rPr>
        <sz val="10"/>
        <rFont val="Calibri"/>
        <family val="2"/>
      </rPr>
      <t>2</t>
    </r>
  </si>
  <si>
    <t>Aguacate</t>
  </si>
  <si>
    <t>Chinola</t>
  </si>
  <si>
    <t>Lechosa</t>
  </si>
  <si>
    <t>Naranja D.</t>
  </si>
  <si>
    <t>Limón Agrio</t>
  </si>
  <si>
    <t xml:space="preserve">Toronja </t>
  </si>
  <si>
    <t>Mandarina</t>
  </si>
  <si>
    <t>Guineo</t>
  </si>
  <si>
    <t>Plátano</t>
  </si>
  <si>
    <r>
      <t xml:space="preserve">Fuente: </t>
    </r>
    <r>
      <rPr>
        <sz val="16"/>
        <rFont val="Calibri"/>
        <family val="2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</si>
  <si>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Fomento Arrocero</t>
    </r>
  </si>
  <si>
    <r>
      <t xml:space="preserve">Elaboración: </t>
    </r>
    <r>
      <rPr>
        <sz val="16"/>
        <rFont val="Calibri"/>
        <family val="2"/>
      </rPr>
      <t>MA, Departamento de Seguimiento, Control y Evaluación</t>
    </r>
  </si>
  <si>
    <t>2) Datos de Tomate Industrial Estimados, por el Dpt. De Economia Agropecuaria.</t>
  </si>
  <si>
    <t>CONSOLIDADO NACIONAL DE COSECHA POR CULTIVO DURANTE EL AÑO 2018</t>
  </si>
  <si>
    <t>(EN TAREAS)</t>
  </si>
  <si>
    <t>Guard Beans</t>
  </si>
  <si>
    <t>Mapuey</t>
  </si>
  <si>
    <t>Tomate Ind.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</si>
  <si>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</si>
  <si>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</si>
  <si>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</si>
  <si>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</si>
  <si>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</si>
  <si>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</si>
  <si>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</si>
  <si>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</si>
  <si>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</si>
  <si>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</si>
  <si>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</si>
  <si>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</si>
  <si>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</si>
  <si>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</si>
  <si>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</si>
  <si>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</si>
  <si>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r>
      <t>Arroz</t>
    </r>
    <r>
      <rPr>
        <b/>
        <vertAlign val="superscript"/>
        <sz val="20"/>
        <rFont val="Calibri"/>
        <family val="2"/>
      </rPr>
      <t>1</t>
    </r>
  </si>
  <si>
    <t>CONSOLIDADO NACIONAL DE COSECHA POR CULTIVO DURANTE EL AÑO 2020</t>
  </si>
  <si>
    <t>CONSOLIDADO NACIONAL DE COSECHA POR CULTIVO DURANTE EL AÑO 2021</t>
  </si>
  <si>
    <t>1) Fuente: Fomento Arrocero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</si>
  <si>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</si>
  <si>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</si>
  <si>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</si>
  <si>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</si>
  <si>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</si>
  <si>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</si>
  <si>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</si>
  <si>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</si>
  <si>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</si>
  <si>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</si>
  <si>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ARROZ</t>
  </si>
  <si>
    <t>MAIZ</t>
  </si>
  <si>
    <t>SORGO</t>
  </si>
  <si>
    <t>COCO</t>
  </si>
  <si>
    <t>MANI</t>
  </si>
  <si>
    <t>FRIJO R.</t>
  </si>
  <si>
    <t>FRIJOL N.</t>
  </si>
  <si>
    <t>FRIJOL B.</t>
  </si>
  <si>
    <t>GUANDUL</t>
  </si>
  <si>
    <t>BATATA</t>
  </si>
  <si>
    <t>ÑAME</t>
  </si>
  <si>
    <t>PAPA</t>
  </si>
  <si>
    <t>YAUTIA</t>
  </si>
  <si>
    <t>YUCA</t>
  </si>
  <si>
    <t>AJIES</t>
  </si>
  <si>
    <t>AJO</t>
  </si>
  <si>
    <t>AUYAMA</t>
  </si>
  <si>
    <t>BERENJENA</t>
  </si>
  <si>
    <t>CEBOLLA</t>
  </si>
  <si>
    <t>PEPINO</t>
  </si>
  <si>
    <t>REPOLLO</t>
  </si>
  <si>
    <t>TAYOTA</t>
  </si>
  <si>
    <t>TOMATE ENS.</t>
  </si>
  <si>
    <t>TOMATE IND.</t>
  </si>
  <si>
    <t>ZANAHORIA</t>
  </si>
  <si>
    <t>AGUACATE</t>
  </si>
  <si>
    <t>CHINOLA</t>
  </si>
  <si>
    <t>LECHOSA</t>
  </si>
  <si>
    <t>MELON</t>
  </si>
  <si>
    <t>NARANJA D.</t>
  </si>
  <si>
    <t>PIÑA</t>
  </si>
  <si>
    <t>TORONJA</t>
  </si>
  <si>
    <t>GUINEO</t>
  </si>
  <si>
    <t>PLATANO</t>
  </si>
  <si>
    <t>Fuente: SEA, Departamento de Seguimiento, Control y Evaluación</t>
  </si>
  <si>
    <t>CONSOLIDADO NACIONAL DE COSECHA POR CULTIVO DURANTE EL AÑO 2009</t>
  </si>
  <si>
    <t>CONSOLIDADO NACIONAL DE COSECHA POR CULTIVO DURANTE EL AÑO 2010</t>
  </si>
  <si>
    <t>Fuente: MA, Departamento de Seguimiento, Control y Evaluación</t>
  </si>
  <si>
    <t>CONSOLIDADO NACIONAL DE COSECHA POR CULTIVO DURANTE EL AÑO 2011</t>
  </si>
  <si>
    <r>
      <t>Arroz</t>
    </r>
    <r>
      <rPr>
        <vertAlign val="superscript"/>
        <sz val="16"/>
        <rFont val="Calibri"/>
        <family val="2"/>
      </rPr>
      <t>1</t>
    </r>
  </si>
  <si>
    <r>
      <t>Tomate Ind.</t>
    </r>
    <r>
      <rPr>
        <vertAlign val="superscript"/>
        <sz val="16"/>
        <rFont val="Calibri"/>
        <family val="2"/>
      </rPr>
      <t>2</t>
    </r>
  </si>
  <si>
    <r>
      <t xml:space="preserve">1)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Fomento Arrocero</t>
    </r>
  </si>
  <si>
    <r>
      <t xml:space="preserve">Elaboración: </t>
    </r>
    <r>
      <rPr>
        <sz val="16"/>
        <rFont val="Calibri"/>
        <family val="2"/>
      </rPr>
      <t>MA, Departamento de Seguimiento, Control y Evaluación</t>
    </r>
  </si>
  <si>
    <r>
      <t xml:space="preserve">Fuente: </t>
    </r>
    <r>
      <rPr>
        <sz val="14"/>
        <rFont val="Calibri"/>
        <family val="2"/>
      </rPr>
      <t>Unidades Regionales Planificación y Economía (URPEs)</t>
    </r>
  </si>
  <si>
    <r>
      <t xml:space="preserve">Elaboración: </t>
    </r>
    <r>
      <rPr>
        <sz val="14"/>
        <rFont val="Calibri"/>
        <family val="2"/>
      </rPr>
      <t>MA, Departamento de Seguimiento, Control y Evaluación</t>
    </r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</si>
  <si>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Fomento Arrocero</t>
    </r>
  </si>
  <si>
    <r>
      <t xml:space="preserve">2)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AFCONAGRO, Asociación de Fabricantes de Conservas del Agro.</t>
    </r>
  </si>
  <si>
    <r>
      <t>Arroz</t>
    </r>
    <r>
      <rPr>
        <b/>
        <vertAlign val="superscript"/>
        <sz val="12"/>
        <rFont val="Calibri"/>
        <family val="2"/>
      </rPr>
      <t>1</t>
    </r>
  </si>
  <si>
    <r>
      <t xml:space="preserve">Fuente: </t>
    </r>
    <r>
      <rPr>
        <sz val="16"/>
        <rFont val="Calibri"/>
        <family val="2"/>
      </rPr>
      <t>Unidades Regionales Planificación y Economía (URPE)</t>
    </r>
  </si>
  <si>
    <r>
      <t xml:space="preserve">1) </t>
    </r>
    <r>
      <rPr>
        <b/>
        <sz val="20"/>
        <rFont val="Calibri"/>
        <family val="2"/>
      </rPr>
      <t>Fuente:</t>
    </r>
    <r>
      <rPr>
        <sz val="20"/>
        <rFont val="Calibri"/>
        <family val="2"/>
      </rPr>
      <t xml:space="preserve"> Fomento Arrocero</t>
    </r>
  </si>
  <si>
    <r>
      <t xml:space="preserve">Elaboración: </t>
    </r>
    <r>
      <rPr>
        <sz val="20"/>
        <rFont val="Calibri"/>
        <family val="2"/>
      </rPr>
      <t>MA, Departamento de Seguimiento, Control y Evaluación</t>
    </r>
  </si>
  <si>
    <r>
      <t xml:space="preserve">Fuente: </t>
    </r>
    <r>
      <rPr>
        <sz val="20"/>
        <rFont val="Calibri"/>
        <family val="2"/>
      </rPr>
      <t>Unidades Regionales Planificación y Economía (URPE)</t>
    </r>
  </si>
  <si>
    <r>
      <t>Arroz</t>
    </r>
    <r>
      <rPr>
        <b/>
        <vertAlign val="superscript"/>
        <sz val="22"/>
        <rFont val="Calibri"/>
        <family val="2"/>
      </rPr>
      <t>1</t>
    </r>
  </si>
  <si>
    <r>
      <t xml:space="preserve">Elaboración: </t>
    </r>
    <r>
      <rPr>
        <sz val="20"/>
        <rFont val="Calibri"/>
        <family val="2"/>
      </rPr>
      <t>MA, Departamento de Seguimiento, Control y Evaluación</t>
    </r>
  </si>
  <si>
    <r>
      <t xml:space="preserve">Fuente: </t>
    </r>
    <r>
      <rPr>
        <sz val="20"/>
        <rFont val="Calibri"/>
        <family val="2"/>
      </rPr>
      <t>Unidades Regionales Planificación y Economía (URPE)</t>
    </r>
  </si>
  <si>
    <t>CONSOLIDADO NACIONAL DE COSECHA POR CULTIVO DURANTE EL AÑO 2008</t>
  </si>
  <si>
    <t>CONSOLIDADO NACIONAL DE COSECHA POR CULTIVO DURANTE EL AÑO 2007</t>
  </si>
  <si>
    <t>CONSOLIDADO NACIONAL DE COSECHA POR CULTIVO DURANTE EL AÑO 2006</t>
  </si>
  <si>
    <t>CONSOLIDADO NACIONAL DE COSECHA POR CULTIVO DURANTE EL AÑO 2005</t>
  </si>
  <si>
    <t>CONSOLIDADO NACIONAL DE COSECHA POR CULTIVO DURANTE EL AÑO 2004</t>
  </si>
  <si>
    <t>LECHOZA</t>
  </si>
  <si>
    <t>CONSOLIDADO NACIONAL DE COSECHA POR CULTIVO DURANTE EL AÑO 2003</t>
  </si>
  <si>
    <t>CONSOLIDADO NACIONAL DE COSECHA POR CULTIVO DURANTE EL AÑO 2001</t>
  </si>
  <si>
    <t>CONSOLIDADO NACIONAL DE COSECHA POR CULTIVO DURANTE EL AÑO 2000</t>
  </si>
  <si>
    <t>CONSOLIDADO NACIONAL DE COSECHA POR CULTIVO DURANTE EL AÑO 2002</t>
  </si>
  <si>
    <t>CONSOLIDADO NACIONAL DE COSECHA POR CULTIVO DURANTE, ENERO-DICIEMBRE 2022</t>
  </si>
  <si>
    <t>-</t>
  </si>
  <si>
    <r>
      <t>Arroz</t>
    </r>
    <r>
      <rPr>
        <b/>
        <vertAlign val="superscript"/>
        <sz val="10"/>
        <rFont val="Calibri"/>
        <family val="2"/>
      </rPr>
      <t>1</t>
    </r>
  </si>
  <si>
    <r>
      <t xml:space="preserve">Fuente: </t>
    </r>
    <r>
      <rPr>
        <sz val="9"/>
        <rFont val="Calibri"/>
        <family val="2"/>
      </rPr>
      <t>Unidades Regionales Planificación y Economía (URPE)</t>
    </r>
  </si>
  <si>
    <r>
      <t xml:space="preserve">1) </t>
    </r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Fomento Arrocero</t>
    </r>
  </si>
  <si>
    <r>
      <t xml:space="preserve">Elaboración: </t>
    </r>
    <r>
      <rPr>
        <sz val="9"/>
        <rFont val="Calibri"/>
        <family val="2"/>
      </rPr>
      <t>MA, Departamento de Seguimiento, Control y Evaluación.</t>
    </r>
  </si>
  <si>
    <r>
      <t xml:space="preserve">1)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Fomento Arrocero</t>
    </r>
  </si>
  <si>
    <r>
      <t xml:space="preserve">Elaboración: </t>
    </r>
    <r>
      <rPr>
        <sz val="16"/>
        <rFont val="Calibri"/>
        <family val="2"/>
      </rPr>
      <t>MA, Departamento de Seguimiento, Control y Evaluación.</t>
    </r>
  </si>
  <si>
    <t>CONSOLIDADO NACIONAL DE COSECHA POR CULTIVO DURANTE, ENERO-DICIEMBRE 2023</t>
  </si>
  <si>
    <r>
      <t>Arroz</t>
    </r>
    <r>
      <rPr>
        <vertAlign val="superscript"/>
        <sz val="12"/>
        <rFont val="Calibri"/>
        <family val="2"/>
      </rPr>
      <t>1</t>
    </r>
  </si>
  <si>
    <r>
      <t xml:space="preserve">Fuente: </t>
    </r>
    <r>
      <rPr>
        <sz val="16"/>
        <rFont val="Calibri"/>
        <family val="2"/>
      </rPr>
      <t>Unidades Regionales Planificación y Economía (URPE)</t>
    </r>
  </si>
  <si>
    <t>VICEMINISTERIO DE PLANIFICACIÓN SECTORIAL AGROPECUARIA</t>
  </si>
  <si>
    <r>
      <t>ARROZ</t>
    </r>
    <r>
      <rPr>
        <vertAlign val="superscript"/>
        <sz val="16"/>
        <rFont val="Calibri"/>
        <family val="2"/>
      </rPr>
      <t>1</t>
    </r>
  </si>
  <si>
    <r>
      <t>TOMATE IND.</t>
    </r>
    <r>
      <rPr>
        <vertAlign val="superscript"/>
        <sz val="16"/>
        <rFont val="Calibri"/>
        <family val="2"/>
      </rPr>
      <t>2</t>
    </r>
  </si>
  <si>
    <r>
      <t xml:space="preserve">Fuente: </t>
    </r>
    <r>
      <rPr>
        <sz val="16"/>
        <rFont val="Calibri"/>
        <family val="2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</si>
  <si>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Fomento Arrocero</t>
    </r>
  </si>
  <si>
    <r>
      <t xml:space="preserve">Elaboración: </t>
    </r>
    <r>
      <rPr>
        <sz val="16"/>
        <rFont val="Calibri"/>
        <family val="2"/>
      </rPr>
      <t>MA, Departamento de Seguimiento, Control y Evaluación</t>
    </r>
  </si>
  <si>
    <r>
      <t xml:space="preserve">2) </t>
    </r>
    <r>
      <rPr>
        <b/>
        <sz val="16"/>
        <rFont val="Calibri"/>
        <family val="2"/>
      </rPr>
      <t>Fuente:</t>
    </r>
    <r>
      <rPr>
        <sz val="16"/>
        <rFont val="Calibri"/>
        <family val="2"/>
      </rPr>
      <t xml:space="preserve"> AFCONAGRO, Asociación de Fabricantes de Conservas del Agro.</t>
    </r>
  </si>
  <si>
    <r>
      <t>Fuente</t>
    </r>
    <r>
      <rPr>
        <sz val="18"/>
        <rFont val="Calibri"/>
        <family val="2"/>
      </rPr>
      <t>: MA, Departamento de Seguimiento, Control y Evaluación</t>
    </r>
  </si>
  <si>
    <t>CONSOLIDADO NACIONAL DE COSECHA POR CULTIVO DURANTE EL AÑO 2019</t>
  </si>
  <si>
    <r>
      <rPr>
        <b/>
        <sz val="20"/>
        <rFont val="Calibri"/>
        <family val="2"/>
      </rPr>
      <t>Fuentes:</t>
    </r>
    <r>
      <rPr>
        <sz val="20"/>
        <rFont val="Calibri"/>
        <family val="2"/>
      </rPr>
      <t xml:space="preserve"> Unidades Regionales Planificación y Economía (URPEs); Fomento Arrocero; AFCONAGRO, Asociación de Fabricantes de Conservas del Agro.</t>
    </r>
  </si>
  <si>
    <r>
      <rPr>
        <b/>
        <sz val="20"/>
        <rFont val="Calibri"/>
        <family val="2"/>
      </rPr>
      <t>Elaborado:</t>
    </r>
    <r>
      <rPr>
        <sz val="20"/>
        <rFont val="Calibri"/>
        <family val="2"/>
      </rPr>
      <t xml:space="preserve"> Ministerio de Agricultura. Departamento de Seguimiento, Control y Evaluación. División Seguimiento.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</si>
</sst>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_);_(* \(#,##0\);_(* &quot;-&quot;??_);_(@_)"/>
    <numFmt numFmtId="179" formatCode="_-* #,##0_-;\-* #,##0_-;_-* &quot;-&quot;??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20"/>
      <name val="Calibri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vertAlign val="superscript"/>
      <sz val="16"/>
      <name val="Calibri"/>
      <family val="2"/>
    </font>
    <font>
      <b/>
      <sz val="14"/>
      <name val="Calibri"/>
      <family val="2"/>
    </font>
    <font>
      <vertAlign val="superscript"/>
      <sz val="12"/>
      <name val="Calibri"/>
      <family val="2"/>
    </font>
    <font>
      <b/>
      <vertAlign val="superscript"/>
      <sz val="22"/>
      <name val="Calibri"/>
      <family val="2"/>
    </font>
    <font>
      <b/>
      <vertAlign val="super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Narrow"/>
      <family val="2"/>
    </font>
    <font>
      <sz val="10"/>
      <color indexed="54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sz val="16"/>
      <color indexed="54"/>
      <name val="Calibri"/>
      <family val="2"/>
    </font>
    <font>
      <sz val="10"/>
      <color indexed="54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8"/>
      <color indexed="54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 Narrow"/>
      <family val="2"/>
    </font>
    <font>
      <sz val="22"/>
      <name val="Calibri"/>
      <family val="2"/>
    </font>
    <font>
      <b/>
      <sz val="22"/>
      <color indexed="9"/>
      <name val="Calibri"/>
      <family val="2"/>
    </font>
    <font>
      <b/>
      <sz val="22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 Narrow"/>
      <family val="2"/>
    </font>
    <font>
      <sz val="10"/>
      <color theme="3" tint="0.39998000860214233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6"/>
      <color rgb="FF00B050"/>
      <name val="Calibri"/>
      <family val="2"/>
    </font>
    <font>
      <sz val="16"/>
      <color rgb="FFFF0000"/>
      <name val="Calibri"/>
      <family val="2"/>
    </font>
    <font>
      <sz val="16"/>
      <color theme="3" tint="0.39998000860214233"/>
      <name val="Calibri"/>
      <family val="2"/>
    </font>
    <font>
      <sz val="10"/>
      <color theme="3" tint="0.39998000860214233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8"/>
      <color theme="3" tint="0.39998000860214233"/>
      <name val="Arial"/>
      <family val="2"/>
    </font>
    <font>
      <sz val="18"/>
      <color rgb="FF00B050"/>
      <name val="Arial"/>
      <family val="2"/>
    </font>
    <font>
      <sz val="18"/>
      <color rgb="FFFF0000"/>
      <name val="Arial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 Narrow"/>
      <family val="2"/>
    </font>
    <font>
      <b/>
      <sz val="22"/>
      <color theme="0"/>
      <name val="Calibri"/>
      <family val="2"/>
    </font>
    <font>
      <b/>
      <sz val="10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20"/>
      <color theme="0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AB01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5" fillId="21" borderId="6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178" fontId="2" fillId="0" borderId="10" xfId="48" applyNumberFormat="1" applyFont="1" applyFill="1" applyBorder="1" applyAlignment="1">
      <alignment/>
    </xf>
    <xf numFmtId="178" fontId="2" fillId="0" borderId="11" xfId="48" applyNumberFormat="1" applyFont="1" applyFill="1" applyBorder="1" applyAlignment="1">
      <alignment/>
    </xf>
    <xf numFmtId="178" fontId="2" fillId="0" borderId="10" xfId="48" applyNumberFormat="1" applyFont="1" applyBorder="1" applyAlignment="1">
      <alignment/>
    </xf>
    <xf numFmtId="178" fontId="2" fillId="0" borderId="11" xfId="48" applyNumberFormat="1" applyFont="1" applyBorder="1" applyAlignment="1">
      <alignment/>
    </xf>
    <xf numFmtId="0" fontId="23" fillId="0" borderId="12" xfId="56" applyFont="1" applyBorder="1">
      <alignment/>
      <protection/>
    </xf>
    <xf numFmtId="179" fontId="2" fillId="0" borderId="11" xfId="48" applyNumberFormat="1" applyFont="1" applyFill="1" applyBorder="1" applyAlignment="1">
      <alignment/>
    </xf>
    <xf numFmtId="179" fontId="2" fillId="0" borderId="11" xfId="48" applyNumberFormat="1" applyFont="1" applyBorder="1" applyAlignment="1">
      <alignment/>
    </xf>
    <xf numFmtId="0" fontId="23" fillId="0" borderId="12" xfId="56" applyFont="1" applyFill="1" applyBorder="1">
      <alignment/>
      <protection/>
    </xf>
    <xf numFmtId="0" fontId="23" fillId="0" borderId="12" xfId="57" applyFont="1" applyBorder="1">
      <alignment/>
      <protection/>
    </xf>
    <xf numFmtId="178" fontId="2" fillId="33" borderId="10" xfId="50" applyNumberFormat="1" applyFont="1" applyFill="1" applyBorder="1" applyAlignment="1">
      <alignment/>
    </xf>
    <xf numFmtId="178" fontId="2" fillId="0" borderId="11" xfId="50" applyNumberFormat="1" applyFont="1" applyBorder="1" applyAlignment="1">
      <alignment/>
    </xf>
    <xf numFmtId="179" fontId="2" fillId="0" borderId="11" xfId="50" applyNumberFormat="1" applyFont="1" applyFill="1" applyBorder="1" applyAlignment="1">
      <alignment/>
    </xf>
    <xf numFmtId="179" fontId="2" fillId="0" borderId="11" xfId="50" applyNumberFormat="1" applyFont="1" applyBorder="1" applyAlignment="1">
      <alignment/>
    </xf>
    <xf numFmtId="0" fontId="23" fillId="0" borderId="12" xfId="0" applyFont="1" applyBorder="1" applyAlignment="1">
      <alignment/>
    </xf>
    <xf numFmtId="178" fontId="2" fillId="0" borderId="10" xfId="50" applyNumberFormat="1" applyFont="1" applyBorder="1" applyAlignment="1">
      <alignment/>
    </xf>
    <xf numFmtId="178" fontId="2" fillId="0" borderId="10" xfId="50" applyNumberFormat="1" applyFont="1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/>
    </xf>
    <xf numFmtId="178" fontId="0" fillId="34" borderId="0" xfId="0" applyNumberFormat="1" applyFill="1" applyAlignment="1">
      <alignment/>
    </xf>
    <xf numFmtId="0" fontId="2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1" fillId="34" borderId="0" xfId="0" applyNumberFormat="1" applyFont="1" applyFill="1" applyAlignment="1">
      <alignment horizontal="left" vertical="center" wrapText="1"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178" fontId="3" fillId="34" borderId="0" xfId="48" applyNumberFormat="1" applyFont="1" applyFill="1" applyBorder="1" applyAlignment="1">
      <alignment/>
    </xf>
    <xf numFmtId="0" fontId="2" fillId="34" borderId="0" xfId="56" applyFont="1" applyFill="1" applyBorder="1" applyAlignment="1">
      <alignment horizontal="left"/>
      <protection/>
    </xf>
    <xf numFmtId="0" fontId="3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2" fillId="34" borderId="0" xfId="57" applyFont="1" applyFill="1" applyBorder="1" applyAlignment="1">
      <alignment horizontal="left"/>
      <protection/>
    </xf>
    <xf numFmtId="0" fontId="13" fillId="34" borderId="0" xfId="57" applyFont="1" applyFill="1" applyBorder="1">
      <alignment/>
      <protection/>
    </xf>
    <xf numFmtId="178" fontId="3" fillId="34" borderId="0" xfId="5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5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15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178" fontId="97" fillId="0" borderId="0" xfId="0" applyNumberFormat="1" applyFont="1" applyAlignment="1">
      <alignment/>
    </xf>
    <xf numFmtId="10" fontId="2" fillId="0" borderId="0" xfId="60" applyNumberFormat="1" applyFont="1" applyBorder="1" applyAlignment="1">
      <alignment/>
    </xf>
    <xf numFmtId="10" fontId="95" fillId="0" borderId="0" xfId="60" applyNumberFormat="1" applyFont="1" applyBorder="1" applyAlignment="1">
      <alignment/>
    </xf>
    <xf numFmtId="10" fontId="96" fillId="0" borderId="0" xfId="60" applyNumberFormat="1" applyFont="1" applyBorder="1" applyAlignment="1">
      <alignment/>
    </xf>
    <xf numFmtId="178" fontId="15" fillId="0" borderId="10" xfId="50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/>
    </xf>
    <xf numFmtId="10" fontId="95" fillId="0" borderId="0" xfId="60" applyNumberFormat="1" applyFont="1" applyFill="1" applyBorder="1" applyAlignment="1">
      <alignment/>
    </xf>
    <xf numFmtId="10" fontId="96" fillId="0" borderId="0" xfId="60" applyNumberFormat="1" applyFont="1" applyFill="1" applyBorder="1" applyAlignment="1">
      <alignment/>
    </xf>
    <xf numFmtId="0" fontId="15" fillId="0" borderId="0" xfId="0" applyFont="1" applyAlignment="1">
      <alignment/>
    </xf>
    <xf numFmtId="178" fontId="15" fillId="0" borderId="10" xfId="50" applyNumberFormat="1" applyFont="1" applyBorder="1" applyAlignment="1">
      <alignment/>
    </xf>
    <xf numFmtId="178" fontId="15" fillId="0" borderId="11" xfId="5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95" fillId="0" borderId="0" xfId="0" applyNumberFormat="1" applyFont="1" applyAlignment="1">
      <alignment/>
    </xf>
    <xf numFmtId="178" fontId="96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8" fontId="100" fillId="0" borderId="0" xfId="50" applyNumberFormat="1" applyFont="1" applyBorder="1" applyAlignment="1">
      <alignment/>
    </xf>
    <xf numFmtId="178" fontId="101" fillId="0" borderId="0" xfId="50" applyNumberFormat="1" applyFont="1" applyBorder="1" applyAlignment="1">
      <alignment/>
    </xf>
    <xf numFmtId="178" fontId="8" fillId="0" borderId="0" xfId="50" applyNumberFormat="1" applyFont="1" applyBorder="1" applyAlignment="1">
      <alignment/>
    </xf>
    <xf numFmtId="0" fontId="9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78" fontId="104" fillId="0" borderId="0" xfId="50" applyNumberFormat="1" applyFont="1" applyBorder="1" applyAlignment="1">
      <alignment/>
    </xf>
    <xf numFmtId="178" fontId="9" fillId="0" borderId="0" xfId="50" applyNumberFormat="1" applyFont="1" applyBorder="1" applyAlignment="1">
      <alignment/>
    </xf>
    <xf numFmtId="178" fontId="5" fillId="0" borderId="0" xfId="50" applyNumberFormat="1" applyFont="1" applyBorder="1" applyAlignment="1">
      <alignment/>
    </xf>
    <xf numFmtId="0" fontId="105" fillId="35" borderId="13" xfId="0" applyFont="1" applyFill="1" applyBorder="1" applyAlignment="1">
      <alignment horizontal="center" vertical="center"/>
    </xf>
    <xf numFmtId="0" fontId="105" fillId="35" borderId="14" xfId="0" applyFont="1" applyFill="1" applyBorder="1" applyAlignment="1">
      <alignment horizontal="center" vertical="center"/>
    </xf>
    <xf numFmtId="0" fontId="105" fillId="35" borderId="15" xfId="0" applyFont="1" applyFill="1" applyBorder="1" applyAlignment="1">
      <alignment horizontal="center" vertical="center"/>
    </xf>
    <xf numFmtId="178" fontId="2" fillId="0" borderId="0" xfId="50" applyNumberFormat="1" applyFont="1" applyBorder="1" applyAlignment="1">
      <alignment/>
    </xf>
    <xf numFmtId="0" fontId="106" fillId="36" borderId="16" xfId="0" applyFont="1" applyFill="1" applyBorder="1" applyAlignment="1">
      <alignment/>
    </xf>
    <xf numFmtId="178" fontId="105" fillId="36" borderId="17" xfId="50" applyNumberFormat="1" applyFont="1" applyFill="1" applyBorder="1" applyAlignment="1">
      <alignment/>
    </xf>
    <xf numFmtId="178" fontId="105" fillId="36" borderId="18" xfId="50" applyNumberFormat="1" applyFont="1" applyFill="1" applyBorder="1" applyAlignment="1">
      <alignment/>
    </xf>
    <xf numFmtId="0" fontId="23" fillId="0" borderId="0" xfId="0" applyFont="1" applyAlignment="1">
      <alignment/>
    </xf>
    <xf numFmtId="178" fontId="2" fillId="0" borderId="19" xfId="51" applyNumberFormat="1" applyFont="1" applyFill="1" applyBorder="1" applyAlignment="1">
      <alignment/>
    </xf>
    <xf numFmtId="0" fontId="15" fillId="34" borderId="0" xfId="0" applyFont="1" applyFill="1" applyAlignment="1">
      <alignment/>
    </xf>
    <xf numFmtId="178" fontId="14" fillId="34" borderId="0" xfId="50" applyNumberFormat="1" applyFont="1" applyFill="1" applyBorder="1" applyAlignment="1">
      <alignment/>
    </xf>
    <xf numFmtId="0" fontId="15" fillId="34" borderId="0" xfId="0" applyFont="1" applyFill="1" applyAlignment="1">
      <alignment horizontal="left"/>
    </xf>
    <xf numFmtId="178" fontId="5" fillId="34" borderId="0" xfId="50" applyNumberFormat="1" applyFont="1" applyFill="1" applyBorder="1" applyAlignment="1">
      <alignment/>
    </xf>
    <xf numFmtId="178" fontId="2" fillId="34" borderId="0" xfId="50" applyNumberFormat="1" applyFont="1" applyFill="1" applyBorder="1" applyAlignment="1">
      <alignment/>
    </xf>
    <xf numFmtId="179" fontId="2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7" fillId="34" borderId="0" xfId="0" applyFont="1" applyFill="1" applyAlignment="1">
      <alignment/>
    </xf>
    <xf numFmtId="43" fontId="23" fillId="34" borderId="0" xfId="0" applyNumberFormat="1" applyFont="1" applyFill="1" applyAlignment="1">
      <alignment/>
    </xf>
    <xf numFmtId="178" fontId="2" fillId="34" borderId="0" xfId="0" applyNumberFormat="1" applyFont="1" applyFill="1" applyAlignment="1">
      <alignment/>
    </xf>
    <xf numFmtId="178" fontId="97" fillId="34" borderId="0" xfId="0" applyNumberFormat="1" applyFont="1" applyFill="1" applyAlignment="1">
      <alignment/>
    </xf>
    <xf numFmtId="0" fontId="94" fillId="34" borderId="0" xfId="0" applyFont="1" applyFill="1" applyAlignment="1">
      <alignment/>
    </xf>
    <xf numFmtId="178" fontId="96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0" fontId="93" fillId="34" borderId="0" xfId="0" applyFont="1" applyFill="1" applyAlignment="1">
      <alignment/>
    </xf>
    <xf numFmtId="178" fontId="5" fillId="34" borderId="0" xfId="0" applyNumberFormat="1" applyFont="1" applyFill="1" applyAlignment="1">
      <alignment/>
    </xf>
    <xf numFmtId="178" fontId="95" fillId="34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22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2" fillId="34" borderId="0" xfId="0" applyFont="1" applyFill="1" applyAlignment="1">
      <alignment/>
    </xf>
    <xf numFmtId="178" fontId="8" fillId="0" borderId="0" xfId="50" applyNumberFormat="1" applyFont="1" applyAlignment="1">
      <alignment/>
    </xf>
    <xf numFmtId="178" fontId="8" fillId="34" borderId="0" xfId="50" applyNumberFormat="1" applyFont="1" applyFill="1" applyAlignment="1">
      <alignment/>
    </xf>
    <xf numFmtId="178" fontId="8" fillId="34" borderId="0" xfId="50" applyNumberFormat="1" applyFont="1" applyFill="1" applyBorder="1" applyAlignment="1">
      <alignment/>
    </xf>
    <xf numFmtId="178" fontId="8" fillId="0" borderId="0" xfId="0" applyNumberFormat="1" applyFont="1" applyAlignment="1">
      <alignment/>
    </xf>
    <xf numFmtId="0" fontId="12" fillId="34" borderId="2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78" fontId="8" fillId="34" borderId="0" xfId="0" applyNumberFormat="1" applyFont="1" applyFill="1" applyAlignment="1">
      <alignment/>
    </xf>
    <xf numFmtId="179" fontId="13" fillId="0" borderId="0" xfId="50" applyNumberFormat="1" applyFont="1" applyBorder="1" applyAlignment="1">
      <alignment/>
    </xf>
    <xf numFmtId="179" fontId="23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9" fontId="12" fillId="0" borderId="0" xfId="5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0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178" fontId="17" fillId="34" borderId="0" xfId="48" applyNumberFormat="1" applyFont="1" applyFill="1" applyBorder="1" applyAlignment="1">
      <alignment/>
    </xf>
    <xf numFmtId="0" fontId="108" fillId="34" borderId="0" xfId="0" applyNumberFormat="1" applyFont="1" applyFill="1" applyAlignment="1">
      <alignment horizontal="left" vertical="center" wrapText="1"/>
    </xf>
    <xf numFmtId="0" fontId="109" fillId="34" borderId="0" xfId="0" applyFont="1" applyFill="1" applyAlignment="1">
      <alignment/>
    </xf>
    <xf numFmtId="0" fontId="110" fillId="34" borderId="0" xfId="0" applyNumberFormat="1" applyFont="1" applyFill="1" applyAlignment="1">
      <alignment horizontal="justify" vertical="justify" wrapText="1"/>
    </xf>
    <xf numFmtId="0" fontId="109" fillId="34" borderId="0" xfId="0" applyFont="1" applyFill="1" applyAlignment="1">
      <alignment/>
    </xf>
    <xf numFmtId="0" fontId="105" fillId="35" borderId="13" xfId="56" applyFont="1" applyFill="1" applyBorder="1" applyAlignment="1">
      <alignment horizontal="center" vertical="center"/>
      <protection/>
    </xf>
    <xf numFmtId="0" fontId="105" fillId="35" borderId="14" xfId="56" applyFont="1" applyFill="1" applyBorder="1" applyAlignment="1">
      <alignment horizontal="center" vertical="center"/>
      <protection/>
    </xf>
    <xf numFmtId="0" fontId="105" fillId="35" borderId="15" xfId="56" applyFont="1" applyFill="1" applyBorder="1" applyAlignment="1">
      <alignment horizontal="center" vertical="center"/>
      <protection/>
    </xf>
    <xf numFmtId="0" fontId="105" fillId="35" borderId="13" xfId="57" applyFont="1" applyFill="1" applyBorder="1" applyAlignment="1">
      <alignment horizontal="center" vertical="center"/>
      <protection/>
    </xf>
    <xf numFmtId="0" fontId="105" fillId="35" borderId="14" xfId="57" applyFont="1" applyFill="1" applyBorder="1" applyAlignment="1">
      <alignment horizontal="center" vertical="center"/>
      <protection/>
    </xf>
    <xf numFmtId="0" fontId="105" fillId="35" borderId="15" xfId="57" applyFont="1" applyFill="1" applyBorder="1" applyAlignment="1">
      <alignment horizontal="center" vertical="center"/>
      <protection/>
    </xf>
    <xf numFmtId="0" fontId="3" fillId="34" borderId="0" xfId="57" applyFont="1" applyFill="1" applyBorder="1">
      <alignment/>
      <protection/>
    </xf>
    <xf numFmtId="0" fontId="2" fillId="34" borderId="0" xfId="57" applyFont="1" applyFill="1" applyBorder="1">
      <alignment/>
      <protection/>
    </xf>
    <xf numFmtId="0" fontId="5" fillId="34" borderId="0" xfId="57" applyFont="1" applyFill="1" applyBorder="1">
      <alignment/>
      <protection/>
    </xf>
    <xf numFmtId="0" fontId="62" fillId="0" borderId="12" xfId="0" applyFont="1" applyBorder="1" applyAlignment="1">
      <alignment/>
    </xf>
    <xf numFmtId="178" fontId="62" fillId="0" borderId="10" xfId="50" applyNumberFormat="1" applyFont="1" applyBorder="1" applyAlignment="1">
      <alignment/>
    </xf>
    <xf numFmtId="178" fontId="62" fillId="0" borderId="11" xfId="50" applyNumberFormat="1" applyFont="1" applyBorder="1" applyAlignment="1">
      <alignment/>
    </xf>
    <xf numFmtId="178" fontId="62" fillId="0" borderId="10" xfId="50" applyNumberFormat="1" applyFont="1" applyFill="1" applyBorder="1" applyAlignment="1">
      <alignment/>
    </xf>
    <xf numFmtId="178" fontId="62" fillId="0" borderId="11" xfId="50" applyNumberFormat="1" applyFont="1" applyFill="1" applyBorder="1" applyAlignment="1">
      <alignment/>
    </xf>
    <xf numFmtId="0" fontId="111" fillId="35" borderId="13" xfId="0" applyFont="1" applyFill="1" applyBorder="1" applyAlignment="1">
      <alignment horizontal="center" vertical="center"/>
    </xf>
    <xf numFmtId="0" fontId="111" fillId="35" borderId="14" xfId="0" applyFont="1" applyFill="1" applyBorder="1" applyAlignment="1">
      <alignment horizontal="center" vertical="center"/>
    </xf>
    <xf numFmtId="0" fontId="111" fillId="35" borderId="15" xfId="0" applyFont="1" applyFill="1" applyBorder="1" applyAlignment="1">
      <alignment horizontal="center" vertical="center"/>
    </xf>
    <xf numFmtId="0" fontId="64" fillId="34" borderId="0" xfId="0" applyFont="1" applyFill="1" applyAlignment="1">
      <alignment horizontal="left"/>
    </xf>
    <xf numFmtId="179" fontId="13" fillId="34" borderId="0" xfId="50" applyNumberFormat="1" applyFont="1" applyFill="1" applyBorder="1" applyAlignment="1">
      <alignment/>
    </xf>
    <xf numFmtId="179" fontId="23" fillId="34" borderId="0" xfId="0" applyNumberFormat="1" applyFont="1" applyFill="1" applyAlignment="1">
      <alignment/>
    </xf>
    <xf numFmtId="0" fontId="23" fillId="34" borderId="0" xfId="0" applyFont="1" applyFill="1" applyAlignment="1">
      <alignment/>
    </xf>
    <xf numFmtId="0" fontId="95" fillId="34" borderId="0" xfId="0" applyFont="1" applyFill="1" applyAlignment="1">
      <alignment/>
    </xf>
    <xf numFmtId="178" fontId="12" fillId="34" borderId="0" xfId="0" applyNumberFormat="1" applyFont="1" applyFill="1" applyAlignment="1">
      <alignment/>
    </xf>
    <xf numFmtId="178" fontId="9" fillId="34" borderId="0" xfId="0" applyNumberFormat="1" applyFont="1" applyFill="1" applyAlignment="1">
      <alignment/>
    </xf>
    <xf numFmtId="178" fontId="23" fillId="34" borderId="0" xfId="0" applyNumberFormat="1" applyFont="1" applyFill="1" applyAlignment="1">
      <alignment/>
    </xf>
    <xf numFmtId="10" fontId="2" fillId="34" borderId="0" xfId="60" applyNumberFormat="1" applyFont="1" applyFill="1" applyBorder="1" applyAlignment="1">
      <alignment/>
    </xf>
    <xf numFmtId="10" fontId="95" fillId="34" borderId="0" xfId="60" applyNumberFormat="1" applyFont="1" applyFill="1" applyBorder="1" applyAlignment="1">
      <alignment/>
    </xf>
    <xf numFmtId="178" fontId="101" fillId="34" borderId="0" xfId="5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10" fontId="96" fillId="34" borderId="0" xfId="60" applyNumberFormat="1" applyFont="1" applyFill="1" applyBorder="1" applyAlignment="1">
      <alignment/>
    </xf>
    <xf numFmtId="183" fontId="23" fillId="34" borderId="0" xfId="0" applyNumberFormat="1" applyFont="1" applyFill="1" applyAlignment="1">
      <alignment/>
    </xf>
    <xf numFmtId="180" fontId="23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98" fillId="34" borderId="0" xfId="0" applyFont="1" applyFill="1" applyAlignment="1">
      <alignment/>
    </xf>
    <xf numFmtId="0" fontId="99" fillId="34" borderId="0" xfId="0" applyFont="1" applyFill="1" applyAlignment="1">
      <alignment/>
    </xf>
    <xf numFmtId="0" fontId="100" fillId="34" borderId="0" xfId="0" applyFont="1" applyFill="1" applyAlignment="1">
      <alignment/>
    </xf>
    <xf numFmtId="178" fontId="100" fillId="34" borderId="0" xfId="50" applyNumberFormat="1" applyFont="1" applyFill="1" applyBorder="1" applyAlignment="1">
      <alignment/>
    </xf>
    <xf numFmtId="178" fontId="0" fillId="0" borderId="0" xfId="50" applyNumberFormat="1" applyFont="1" applyBorder="1" applyAlignment="1">
      <alignment/>
    </xf>
    <xf numFmtId="0" fontId="105" fillId="35" borderId="23" xfId="0" applyFont="1" applyFill="1" applyBorder="1" applyAlignment="1">
      <alignment horizontal="center" vertical="center"/>
    </xf>
    <xf numFmtId="0" fontId="105" fillId="35" borderId="24" xfId="0" applyFont="1" applyFill="1" applyBorder="1" applyAlignment="1">
      <alignment horizontal="center" vertical="center"/>
    </xf>
    <xf numFmtId="0" fontId="105" fillId="35" borderId="25" xfId="0" applyFont="1" applyFill="1" applyBorder="1" applyAlignment="1">
      <alignment horizontal="center" vertical="center"/>
    </xf>
    <xf numFmtId="0" fontId="105" fillId="3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178" fontId="2" fillId="0" borderId="12" xfId="48" applyNumberFormat="1" applyFont="1" applyBorder="1" applyAlignment="1">
      <alignment/>
    </xf>
    <xf numFmtId="178" fontId="2" fillId="0" borderId="28" xfId="48" applyNumberFormat="1" applyFont="1" applyBorder="1" applyAlignment="1">
      <alignment/>
    </xf>
    <xf numFmtId="178" fontId="2" fillId="0" borderId="15" xfId="48" applyNumberFormat="1" applyFont="1" applyBorder="1" applyAlignment="1">
      <alignment/>
    </xf>
    <xf numFmtId="0" fontId="2" fillId="0" borderId="29" xfId="0" applyFont="1" applyBorder="1" applyAlignment="1">
      <alignment/>
    </xf>
    <xf numFmtId="178" fontId="2" fillId="0" borderId="17" xfId="48" applyNumberFormat="1" applyFont="1" applyBorder="1" applyAlignment="1">
      <alignment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2" fillId="0" borderId="12" xfId="50" applyNumberFormat="1" applyFont="1" applyBorder="1" applyAlignment="1">
      <alignment/>
    </xf>
    <xf numFmtId="178" fontId="2" fillId="0" borderId="28" xfId="50" applyNumberFormat="1" applyFont="1" applyBorder="1" applyAlignment="1">
      <alignment/>
    </xf>
    <xf numFmtId="178" fontId="2" fillId="34" borderId="0" xfId="50" applyNumberFormat="1" applyFont="1" applyFill="1" applyAlignment="1">
      <alignment/>
    </xf>
    <xf numFmtId="0" fontId="105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8" fontId="111" fillId="36" borderId="17" xfId="5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12" fillId="35" borderId="13" xfId="0" applyFont="1" applyFill="1" applyBorder="1" applyAlignment="1">
      <alignment horizontal="center" vertical="center"/>
    </xf>
    <xf numFmtId="0" fontId="112" fillId="35" borderId="14" xfId="0" applyFont="1" applyFill="1" applyBorder="1" applyAlignment="1">
      <alignment horizontal="center" vertical="center"/>
    </xf>
    <xf numFmtId="0" fontId="112" fillId="35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178" fontId="5" fillId="0" borderId="10" xfId="50" applyNumberFormat="1" applyFont="1" applyBorder="1" applyAlignment="1">
      <alignment/>
    </xf>
    <xf numFmtId="178" fontId="5" fillId="33" borderId="10" xfId="50" applyNumberFormat="1" applyFont="1" applyFill="1" applyBorder="1" applyAlignment="1">
      <alignment/>
    </xf>
    <xf numFmtId="178" fontId="5" fillId="0" borderId="11" xfId="50" applyNumberFormat="1" applyFont="1" applyBorder="1" applyAlignment="1">
      <alignment/>
    </xf>
    <xf numFmtId="178" fontId="5" fillId="0" borderId="10" xfId="50" applyNumberFormat="1" applyFont="1" applyFill="1" applyBorder="1" applyAlignment="1">
      <alignment/>
    </xf>
    <xf numFmtId="0" fontId="112" fillId="36" borderId="16" xfId="0" applyFont="1" applyFill="1" applyBorder="1" applyAlignment="1">
      <alignment/>
    </xf>
    <xf numFmtId="178" fontId="112" fillId="36" borderId="17" xfId="50" applyNumberFormat="1" applyFont="1" applyFill="1" applyBorder="1" applyAlignment="1">
      <alignment/>
    </xf>
    <xf numFmtId="178" fontId="112" fillId="36" borderId="18" xfId="50" applyNumberFormat="1" applyFont="1" applyFill="1" applyBorder="1" applyAlignment="1">
      <alignment/>
    </xf>
    <xf numFmtId="0" fontId="21" fillId="34" borderId="0" xfId="0" applyFont="1" applyFill="1" applyAlignment="1">
      <alignment/>
    </xf>
    <xf numFmtId="178" fontId="21" fillId="34" borderId="0" xfId="50" applyNumberFormat="1" applyFont="1" applyFill="1" applyBorder="1" applyAlignment="1">
      <alignment/>
    </xf>
    <xf numFmtId="0" fontId="22" fillId="34" borderId="0" xfId="0" applyFont="1" applyFill="1" applyAlignment="1">
      <alignment/>
    </xf>
    <xf numFmtId="178" fontId="2" fillId="34" borderId="10" xfId="51" applyNumberFormat="1" applyFont="1" applyFill="1" applyBorder="1" applyAlignment="1">
      <alignment horizontal="center"/>
    </xf>
    <xf numFmtId="178" fontId="15" fillId="34" borderId="0" xfId="0" applyNumberFormat="1" applyFont="1" applyFill="1" applyAlignment="1">
      <alignment/>
    </xf>
    <xf numFmtId="178" fontId="66" fillId="34" borderId="0" xfId="0" applyNumberFormat="1" applyFont="1" applyFill="1" applyAlignment="1">
      <alignment/>
    </xf>
    <xf numFmtId="178" fontId="13" fillId="34" borderId="0" xfId="0" applyNumberFormat="1" applyFont="1" applyFill="1" applyAlignment="1">
      <alignment/>
    </xf>
    <xf numFmtId="43" fontId="13" fillId="34" borderId="0" xfId="50" applyFont="1" applyFill="1" applyAlignment="1">
      <alignment/>
    </xf>
    <xf numFmtId="3" fontId="15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3" fillId="34" borderId="0" xfId="55" applyFont="1" applyFill="1">
      <alignment/>
      <protection/>
    </xf>
    <xf numFmtId="0" fontId="62" fillId="34" borderId="0" xfId="0" applyFont="1" applyFill="1" applyAlignment="1">
      <alignment/>
    </xf>
    <xf numFmtId="0" fontId="62" fillId="0" borderId="0" xfId="0" applyFont="1" applyAlignment="1">
      <alignment/>
    </xf>
    <xf numFmtId="0" fontId="2" fillId="0" borderId="12" xfId="0" applyFont="1" applyBorder="1" applyAlignment="1">
      <alignment/>
    </xf>
    <xf numFmtId="178" fontId="2" fillId="0" borderId="11" xfId="50" applyNumberFormat="1" applyFont="1" applyFill="1" applyBorder="1" applyAlignment="1">
      <alignment/>
    </xf>
    <xf numFmtId="0" fontId="105" fillId="37" borderId="16" xfId="0" applyFont="1" applyFill="1" applyBorder="1" applyAlignment="1">
      <alignment/>
    </xf>
    <xf numFmtId="178" fontId="105" fillId="37" borderId="17" xfId="50" applyNumberFormat="1" applyFont="1" applyFill="1" applyBorder="1" applyAlignment="1">
      <alignment/>
    </xf>
    <xf numFmtId="178" fontId="105" fillId="37" borderId="18" xfId="50" applyNumberFormat="1" applyFont="1" applyFill="1" applyBorder="1" applyAlignment="1">
      <alignment/>
    </xf>
    <xf numFmtId="0" fontId="24" fillId="34" borderId="0" xfId="0" applyFont="1" applyFill="1" applyAlignment="1">
      <alignment horizontal="center"/>
    </xf>
    <xf numFmtId="43" fontId="0" fillId="34" borderId="0" xfId="0" applyNumberFormat="1" applyFill="1" applyAlignment="1">
      <alignment/>
    </xf>
    <xf numFmtId="0" fontId="2" fillId="0" borderId="30" xfId="0" applyFont="1" applyBorder="1" applyAlignment="1">
      <alignment/>
    </xf>
    <xf numFmtId="0" fontId="114" fillId="34" borderId="0" xfId="0" applyFont="1" applyFill="1" applyAlignment="1">
      <alignment/>
    </xf>
    <xf numFmtId="178" fontId="2" fillId="0" borderId="31" xfId="50" applyNumberFormat="1" applyFont="1" applyBorder="1" applyAlignment="1">
      <alignment/>
    </xf>
    <xf numFmtId="178" fontId="0" fillId="34" borderId="0" xfId="50" applyNumberFormat="1" applyFont="1" applyFill="1" applyBorder="1" applyAlignment="1">
      <alignment/>
    </xf>
    <xf numFmtId="178" fontId="0" fillId="0" borderId="0" xfId="50" applyNumberFormat="1" applyFont="1" applyBorder="1" applyAlignment="1">
      <alignment/>
    </xf>
    <xf numFmtId="0" fontId="115" fillId="35" borderId="24" xfId="0" applyFont="1" applyFill="1" applyBorder="1" applyAlignment="1">
      <alignment horizontal="center" vertical="center"/>
    </xf>
    <xf numFmtId="0" fontId="115" fillId="35" borderId="25" xfId="0" applyFont="1" applyFill="1" applyBorder="1" applyAlignment="1">
      <alignment horizontal="center" vertical="center"/>
    </xf>
    <xf numFmtId="0" fontId="115" fillId="35" borderId="26" xfId="0" applyFont="1" applyFill="1" applyBorder="1" applyAlignment="1">
      <alignment horizontal="center" vertical="center"/>
    </xf>
    <xf numFmtId="0" fontId="115" fillId="37" borderId="24" xfId="0" applyFont="1" applyFill="1" applyBorder="1" applyAlignment="1">
      <alignment/>
    </xf>
    <xf numFmtId="178" fontId="115" fillId="37" borderId="25" xfId="50" applyNumberFormat="1" applyFont="1" applyFill="1" applyBorder="1" applyAlignment="1">
      <alignment/>
    </xf>
    <xf numFmtId="178" fontId="115" fillId="37" borderId="26" xfId="5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15" fillId="0" borderId="30" xfId="0" applyFont="1" applyBorder="1" applyAlignment="1">
      <alignment/>
    </xf>
    <xf numFmtId="178" fontId="15" fillId="0" borderId="28" xfId="50" applyNumberFormat="1" applyFont="1" applyBorder="1" applyAlignment="1">
      <alignment/>
    </xf>
    <xf numFmtId="178" fontId="15" fillId="0" borderId="31" xfId="50" applyNumberFormat="1" applyFont="1" applyBorder="1" applyAlignment="1">
      <alignment/>
    </xf>
    <xf numFmtId="178" fontId="0" fillId="0" borderId="0" xfId="0" applyNumberFormat="1" applyAlignment="1">
      <alignment/>
    </xf>
    <xf numFmtId="0" fontId="101" fillId="34" borderId="0" xfId="0" applyFont="1" applyFill="1" applyAlignment="1">
      <alignment/>
    </xf>
    <xf numFmtId="0" fontId="15" fillId="0" borderId="32" xfId="0" applyFont="1" applyBorder="1" applyAlignment="1">
      <alignment/>
    </xf>
    <xf numFmtId="178" fontId="15" fillId="0" borderId="33" xfId="50" applyNumberFormat="1" applyFont="1" applyBorder="1" applyAlignment="1">
      <alignment/>
    </xf>
    <xf numFmtId="178" fontId="15" fillId="0" borderId="19" xfId="50" applyNumberFormat="1" applyFont="1" applyBorder="1" applyAlignment="1">
      <alignment/>
    </xf>
    <xf numFmtId="0" fontId="116" fillId="34" borderId="0" xfId="0" applyFont="1" applyFill="1" applyAlignment="1">
      <alignment/>
    </xf>
    <xf numFmtId="0" fontId="14" fillId="34" borderId="0" xfId="55" applyFont="1" applyFill="1" applyAlignment="1">
      <alignment horizontal="center"/>
      <protection/>
    </xf>
    <xf numFmtId="0" fontId="5" fillId="34" borderId="0" xfId="55" applyFont="1" applyFill="1">
      <alignment/>
      <protection/>
    </xf>
    <xf numFmtId="0" fontId="5" fillId="0" borderId="0" xfId="55" applyFont="1">
      <alignment/>
      <protection/>
    </xf>
    <xf numFmtId="0" fontId="115" fillId="38" borderId="13" xfId="55" applyFont="1" applyFill="1" applyBorder="1" applyAlignment="1">
      <alignment horizontal="center" vertical="center"/>
      <protection/>
    </xf>
    <xf numFmtId="0" fontId="115" fillId="38" borderId="14" xfId="55" applyFont="1" applyFill="1" applyBorder="1" applyAlignment="1">
      <alignment horizontal="center" vertical="center"/>
      <protection/>
    </xf>
    <xf numFmtId="0" fontId="115" fillId="38" borderId="15" xfId="55" applyFont="1" applyFill="1" applyBorder="1" applyAlignment="1">
      <alignment horizontal="center" vertical="center"/>
      <protection/>
    </xf>
    <xf numFmtId="0" fontId="2" fillId="34" borderId="0" xfId="55" applyFont="1" applyFill="1">
      <alignment/>
      <protection/>
    </xf>
    <xf numFmtId="0" fontId="15" fillId="0" borderId="12" xfId="55" applyFont="1" applyBorder="1">
      <alignment/>
      <protection/>
    </xf>
    <xf numFmtId="178" fontId="2" fillId="34" borderId="0" xfId="55" applyNumberFormat="1" applyFont="1" applyFill="1">
      <alignment/>
      <protection/>
    </xf>
    <xf numFmtId="178" fontId="2" fillId="0" borderId="0" xfId="55" applyNumberFormat="1" applyFont="1">
      <alignment/>
      <protection/>
    </xf>
    <xf numFmtId="0" fontId="115" fillId="37" borderId="16" xfId="55" applyFont="1" applyFill="1" applyBorder="1">
      <alignment/>
      <protection/>
    </xf>
    <xf numFmtId="178" fontId="115" fillId="37" borderId="17" xfId="50" applyNumberFormat="1" applyFont="1" applyFill="1" applyBorder="1" applyAlignment="1">
      <alignment/>
    </xf>
    <xf numFmtId="178" fontId="115" fillId="37" borderId="18" xfId="50" applyNumberFormat="1" applyFont="1" applyFill="1" applyBorder="1" applyAlignment="1">
      <alignment/>
    </xf>
    <xf numFmtId="0" fontId="15" fillId="34" borderId="0" xfId="55" applyFont="1" applyFill="1">
      <alignment/>
      <protection/>
    </xf>
    <xf numFmtId="0" fontId="15" fillId="34" borderId="0" xfId="55" applyFont="1" applyFill="1" applyAlignment="1">
      <alignment horizontal="left"/>
      <protection/>
    </xf>
    <xf numFmtId="178" fontId="5" fillId="34" borderId="0" xfId="55" applyNumberFormat="1" applyFont="1" applyFill="1">
      <alignment/>
      <protection/>
    </xf>
    <xf numFmtId="0" fontId="15" fillId="34" borderId="0" xfId="55" applyFont="1" applyFill="1" applyAlignment="1">
      <alignment wrapText="1"/>
      <protection/>
    </xf>
    <xf numFmtId="0" fontId="14" fillId="34" borderId="0" xfId="55" applyFont="1" applyFill="1" applyAlignment="1">
      <alignment wrapText="1"/>
      <protection/>
    </xf>
    <xf numFmtId="0" fontId="14" fillId="34" borderId="0" xfId="55" applyFont="1" applyFill="1" applyAlignment="1">
      <alignment horizontal="left" wrapText="1"/>
      <protection/>
    </xf>
    <xf numFmtId="0" fontId="15" fillId="34" borderId="0" xfId="55" applyFont="1" applyFill="1" applyAlignment="1">
      <alignment horizontal="left" wrapText="1"/>
      <protection/>
    </xf>
    <xf numFmtId="0" fontId="15" fillId="0" borderId="0" xfId="55" applyFont="1">
      <alignment/>
      <protection/>
    </xf>
    <xf numFmtId="178" fontId="2" fillId="0" borderId="15" xfId="50" applyNumberFormat="1" applyFont="1" applyBorder="1" applyAlignment="1">
      <alignment/>
    </xf>
    <xf numFmtId="0" fontId="14" fillId="34" borderId="0" xfId="0" applyFont="1" applyFill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13" fillId="34" borderId="0" xfId="55" applyFont="1" applyFill="1" applyAlignment="1">
      <alignment horizontal="center"/>
      <protection/>
    </xf>
    <xf numFmtId="0" fontId="113" fillId="34" borderId="0" xfId="0" applyFont="1" applyFill="1" applyAlignment="1">
      <alignment horizontal="center"/>
    </xf>
    <xf numFmtId="0" fontId="14" fillId="34" borderId="0" xfId="55" applyFont="1" applyFill="1" applyAlignment="1">
      <alignment horizontal="center"/>
      <protection/>
    </xf>
    <xf numFmtId="0" fontId="70" fillId="34" borderId="0" xfId="0" applyFont="1" applyFill="1" applyBorder="1" applyAlignment="1">
      <alignment horizontal="center"/>
    </xf>
    <xf numFmtId="0" fontId="108" fillId="34" borderId="0" xfId="0" applyNumberFormat="1" applyFont="1" applyFill="1" applyAlignment="1">
      <alignment horizontal="left" vertical="center" wrapText="1"/>
    </xf>
    <xf numFmtId="0" fontId="108" fillId="34" borderId="0" xfId="0" applyNumberFormat="1" applyFont="1" applyFill="1" applyAlignment="1">
      <alignment horizontal="justify" vertical="justify" wrapText="1" readingOrder="1"/>
    </xf>
    <xf numFmtId="0" fontId="108" fillId="34" borderId="0" xfId="0" applyNumberFormat="1" applyFont="1" applyFill="1" applyAlignment="1">
      <alignment horizontal="justify" vertical="justify" wrapText="1"/>
    </xf>
    <xf numFmtId="0" fontId="14" fillId="34" borderId="0" xfId="56" applyFont="1" applyFill="1" applyBorder="1" applyAlignment="1">
      <alignment horizontal="center"/>
      <protection/>
    </xf>
    <xf numFmtId="0" fontId="91" fillId="34" borderId="0" xfId="0" applyNumberFormat="1" applyFont="1" applyFill="1" applyAlignment="1">
      <alignment horizontal="left" vertical="center" wrapText="1"/>
    </xf>
    <xf numFmtId="0" fontId="91" fillId="34" borderId="0" xfId="0" applyNumberFormat="1" applyFont="1" applyFill="1" applyAlignment="1">
      <alignment horizontal="justify" vertical="justify" wrapText="1" readingOrder="1"/>
    </xf>
    <xf numFmtId="0" fontId="91" fillId="34" borderId="0" xfId="0" applyNumberFormat="1" applyFont="1" applyFill="1" applyAlignment="1">
      <alignment horizontal="justify" vertical="justify" wrapText="1"/>
    </xf>
    <xf numFmtId="0" fontId="14" fillId="34" borderId="0" xfId="57" applyFont="1" applyFill="1" applyBorder="1" applyAlignment="1">
      <alignment horizontal="center"/>
      <protection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72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 wrapText="1"/>
    </xf>
    <xf numFmtId="0" fontId="14" fillId="34" borderId="0" xfId="0" applyFont="1" applyFill="1" applyAlignment="1">
      <alignment horizontal="left" wrapText="1"/>
    </xf>
    <xf numFmtId="0" fontId="17" fillId="3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73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105" fillId="35" borderId="34" xfId="0" applyFont="1" applyFill="1" applyBorder="1" applyAlignment="1">
      <alignment horizontal="center" vertical="center"/>
    </xf>
    <xf numFmtId="178" fontId="2" fillId="0" borderId="35" xfId="48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8" xfId="0" applyFont="1" applyBorder="1" applyAlignment="1">
      <alignment/>
    </xf>
    <xf numFmtId="178" fontId="2" fillId="0" borderId="36" xfId="48" applyNumberFormat="1" applyFont="1" applyBorder="1" applyAlignment="1">
      <alignment/>
    </xf>
    <xf numFmtId="178" fontId="2" fillId="0" borderId="31" xfId="48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_CUADRO DE EJECUCION enero 2004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38100</xdr:rowOff>
    </xdr:from>
    <xdr:to>
      <xdr:col>8</xdr:col>
      <xdr:colOff>1143000</xdr:colOff>
      <xdr:row>6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57200"/>
          <a:ext cx="4629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1</xdr:row>
      <xdr:rowOff>76200</xdr:rowOff>
    </xdr:from>
    <xdr:to>
      <xdr:col>8</xdr:col>
      <xdr:colOff>685800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0"/>
          <a:ext cx="3505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1</xdr:row>
      <xdr:rowOff>133350</xdr:rowOff>
    </xdr:from>
    <xdr:to>
      <xdr:col>8</xdr:col>
      <xdr:colOff>685800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42900"/>
          <a:ext cx="3467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1047750</xdr:colOff>
      <xdr:row>1</xdr:row>
      <xdr:rowOff>209550</xdr:rowOff>
    </xdr:from>
    <xdr:to>
      <xdr:col>8</xdr:col>
      <xdr:colOff>561975</xdr:colOff>
      <xdr:row>7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66725"/>
          <a:ext cx="3200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4</xdr:row>
      <xdr:rowOff>85725</xdr:rowOff>
    </xdr:from>
    <xdr:to>
      <xdr:col>8</xdr:col>
      <xdr:colOff>209550</xdr:colOff>
      <xdr:row>9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8734425" y="504825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38100</xdr:rowOff>
    </xdr:from>
    <xdr:to>
      <xdr:col>8</xdr:col>
      <xdr:colOff>209550</xdr:colOff>
      <xdr:row>5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7696200" y="247650"/>
          <a:ext cx="2362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1</xdr:row>
      <xdr:rowOff>57150</xdr:rowOff>
    </xdr:from>
    <xdr:to>
      <xdr:col>8</xdr:col>
      <xdr:colOff>295275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9915525" y="266700"/>
          <a:ext cx="2352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1028700</xdr:colOff>
      <xdr:row>1</xdr:row>
      <xdr:rowOff>28575</xdr:rowOff>
    </xdr:from>
    <xdr:to>
      <xdr:col>8</xdr:col>
      <xdr:colOff>200025</xdr:colOff>
      <xdr:row>6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219075"/>
          <a:ext cx="2638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1</xdr:row>
      <xdr:rowOff>133350</xdr:rowOff>
    </xdr:from>
    <xdr:to>
      <xdr:col>8</xdr:col>
      <xdr:colOff>590550</xdr:colOff>
      <xdr:row>6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23850"/>
          <a:ext cx="2914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8</xdr:col>
      <xdr:colOff>552450</xdr:colOff>
      <xdr:row>6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09550"/>
          <a:ext cx="3105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1</xdr:row>
      <xdr:rowOff>104775</xdr:rowOff>
    </xdr:from>
    <xdr:to>
      <xdr:col>8</xdr:col>
      <xdr:colOff>123825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95275"/>
          <a:ext cx="3095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2</xdr:row>
      <xdr:rowOff>57150</xdr:rowOff>
    </xdr:from>
    <xdr:to>
      <xdr:col>8</xdr:col>
      <xdr:colOff>1085850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76250"/>
          <a:ext cx="4648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0</xdr:row>
      <xdr:rowOff>381000</xdr:rowOff>
    </xdr:from>
    <xdr:to>
      <xdr:col>8</xdr:col>
      <xdr:colOff>171450</xdr:colOff>
      <xdr:row>2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0"/>
          <a:ext cx="2552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</xdr:row>
      <xdr:rowOff>114300</xdr:rowOff>
    </xdr:from>
    <xdr:to>
      <xdr:col>8</xdr:col>
      <xdr:colOff>647700</xdr:colOff>
      <xdr:row>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352425"/>
          <a:ext cx="4171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152400</xdr:rowOff>
    </xdr:from>
    <xdr:to>
      <xdr:col>8</xdr:col>
      <xdr:colOff>381000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52400"/>
          <a:ext cx="3086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219075</xdr:rowOff>
    </xdr:from>
    <xdr:to>
      <xdr:col>8</xdr:col>
      <xdr:colOff>142875</xdr:colOff>
      <xdr:row>4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4819650" y="21907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</xdr:row>
      <xdr:rowOff>114300</xdr:rowOff>
    </xdr:from>
    <xdr:to>
      <xdr:col>7</xdr:col>
      <xdr:colOff>1295400</xdr:colOff>
      <xdr:row>5</xdr:row>
      <xdr:rowOff>457200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2863" r="12107" b="7194"/>
        <a:stretch>
          <a:fillRect/>
        </a:stretch>
      </xdr:blipFill>
      <xdr:spPr>
        <a:xfrm>
          <a:off x="10096500" y="447675"/>
          <a:ext cx="2324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8</xdr:col>
      <xdr:colOff>876300</xdr:colOff>
      <xdr:row>7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19100"/>
          <a:ext cx="4381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3</xdr:row>
      <xdr:rowOff>0</xdr:rowOff>
    </xdr:from>
    <xdr:to>
      <xdr:col>8</xdr:col>
      <xdr:colOff>857250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2865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2</xdr:row>
      <xdr:rowOff>180975</xdr:rowOff>
    </xdr:from>
    <xdr:to>
      <xdr:col>8</xdr:col>
      <xdr:colOff>838200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00075"/>
          <a:ext cx="459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95250</xdr:rowOff>
    </xdr:from>
    <xdr:to>
      <xdr:col>8</xdr:col>
      <xdr:colOff>952500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14350"/>
          <a:ext cx="4457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</xdr:row>
      <xdr:rowOff>38100</xdr:rowOff>
    </xdr:from>
    <xdr:to>
      <xdr:col>8</xdr:col>
      <xdr:colOff>895350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57200"/>
          <a:ext cx="4095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2</xdr:row>
      <xdr:rowOff>95250</xdr:rowOff>
    </xdr:from>
    <xdr:to>
      <xdr:col>9</xdr:col>
      <xdr:colOff>133350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14350"/>
          <a:ext cx="502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</xdr:row>
      <xdr:rowOff>180975</xdr:rowOff>
    </xdr:from>
    <xdr:to>
      <xdr:col>8</xdr:col>
      <xdr:colOff>952500</xdr:colOff>
      <xdr:row>6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390525"/>
          <a:ext cx="4305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.%20NAC.%20REG.%20DEL%202009%20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10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11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uris%20de%20la%20cruz\AppData\Local\Packages\Microsoft.MicrosoftEdge_8wekyb3d8bbwe\TempState\Downloads\Consolidados%202009-%202019\MODIF.%20Consolidado%20Nacional%20Siembra,%20Cosecha%20y%20Producci&#243;n%202020%20FINAL.%20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21%20%20limpio%20actualizado%20is%208.11.21%20(1)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1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1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sleida%20Herrera\Downloads\Consolidado%20Nacional%20Siembra,%20Cosecha%20y%20Producci&#243;n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6">
          <cell r="J56">
            <v>41986</v>
          </cell>
        </row>
        <row r="57">
          <cell r="J57">
            <v>48248</v>
          </cell>
        </row>
        <row r="58">
          <cell r="J58">
            <v>2230</v>
          </cell>
        </row>
        <row r="59">
          <cell r="J59">
            <v>118010</v>
          </cell>
        </row>
        <row r="60">
          <cell r="J60">
            <v>851</v>
          </cell>
        </row>
        <row r="61">
          <cell r="J61">
            <v>10940</v>
          </cell>
        </row>
        <row r="62">
          <cell r="J62">
            <v>7481</v>
          </cell>
        </row>
        <row r="63">
          <cell r="J63">
            <v>467</v>
          </cell>
        </row>
        <row r="64">
          <cell r="J64">
            <v>76938</v>
          </cell>
        </row>
        <row r="65">
          <cell r="J65">
            <v>9843</v>
          </cell>
        </row>
        <row r="66">
          <cell r="J66">
            <v>8745</v>
          </cell>
        </row>
        <row r="67">
          <cell r="J67">
            <v>1916</v>
          </cell>
        </row>
        <row r="68">
          <cell r="J68">
            <v>6809</v>
          </cell>
        </row>
        <row r="69">
          <cell r="J69">
            <v>24520</v>
          </cell>
        </row>
        <row r="70">
          <cell r="J70">
            <v>10358</v>
          </cell>
        </row>
        <row r="71">
          <cell r="J71">
            <v>0</v>
          </cell>
        </row>
        <row r="72">
          <cell r="J72">
            <v>12823</v>
          </cell>
        </row>
        <row r="73">
          <cell r="J73">
            <v>5341</v>
          </cell>
        </row>
        <row r="74">
          <cell r="J74">
            <v>970</v>
          </cell>
        </row>
        <row r="75">
          <cell r="J75">
            <v>1060</v>
          </cell>
        </row>
        <row r="76">
          <cell r="J76">
            <v>630</v>
          </cell>
        </row>
        <row r="77">
          <cell r="J77">
            <v>7807</v>
          </cell>
        </row>
        <row r="78">
          <cell r="J78">
            <v>1787</v>
          </cell>
        </row>
        <row r="79">
          <cell r="J79">
            <v>0</v>
          </cell>
        </row>
        <row r="80">
          <cell r="J80">
            <v>268</v>
          </cell>
        </row>
        <row r="81">
          <cell r="J81">
            <v>22114</v>
          </cell>
        </row>
        <row r="82">
          <cell r="J82">
            <v>6263</v>
          </cell>
        </row>
        <row r="83">
          <cell r="J83">
            <v>9364</v>
          </cell>
        </row>
        <row r="84">
          <cell r="J84">
            <v>1251</v>
          </cell>
        </row>
        <row r="85">
          <cell r="J85">
            <v>50771</v>
          </cell>
        </row>
        <row r="86">
          <cell r="J86">
            <v>12731</v>
          </cell>
        </row>
        <row r="87">
          <cell r="J87">
            <v>4747</v>
          </cell>
        </row>
        <row r="88">
          <cell r="J88">
            <v>287462</v>
          </cell>
        </row>
        <row r="89">
          <cell r="J89">
            <v>643190</v>
          </cell>
        </row>
      </sheetData>
      <sheetData sheetId="3">
        <row r="56">
          <cell r="J56">
            <v>2776</v>
          </cell>
        </row>
        <row r="57">
          <cell r="J57">
            <v>16684</v>
          </cell>
        </row>
        <row r="58">
          <cell r="J58">
            <v>1200</v>
          </cell>
        </row>
        <row r="59">
          <cell r="J59">
            <v>118014</v>
          </cell>
        </row>
        <row r="60">
          <cell r="J60">
            <v>432</v>
          </cell>
        </row>
        <row r="61">
          <cell r="J61">
            <v>148833</v>
          </cell>
        </row>
        <row r="62">
          <cell r="J62">
            <v>16060</v>
          </cell>
        </row>
        <row r="63">
          <cell r="J63">
            <v>235</v>
          </cell>
        </row>
        <row r="64">
          <cell r="J64">
            <v>71727</v>
          </cell>
        </row>
        <row r="65">
          <cell r="J65">
            <v>8697</v>
          </cell>
        </row>
        <row r="66">
          <cell r="J66">
            <v>10728</v>
          </cell>
        </row>
        <row r="67">
          <cell r="J67">
            <v>3664</v>
          </cell>
        </row>
        <row r="68">
          <cell r="J68">
            <v>10023</v>
          </cell>
        </row>
        <row r="69">
          <cell r="J69">
            <v>30263</v>
          </cell>
        </row>
        <row r="70">
          <cell r="J70">
            <v>11946</v>
          </cell>
        </row>
        <row r="71">
          <cell r="J71">
            <v>0</v>
          </cell>
        </row>
        <row r="72">
          <cell r="J72">
            <v>15010</v>
          </cell>
        </row>
        <row r="73">
          <cell r="J73">
            <v>7834</v>
          </cell>
        </row>
        <row r="74">
          <cell r="J74">
            <v>3100</v>
          </cell>
        </row>
        <row r="75">
          <cell r="J75">
            <v>1402</v>
          </cell>
        </row>
        <row r="76">
          <cell r="J76">
            <v>1041</v>
          </cell>
        </row>
        <row r="77">
          <cell r="J77">
            <v>10326</v>
          </cell>
        </row>
        <row r="78">
          <cell r="J78">
            <v>2316</v>
          </cell>
        </row>
        <row r="79">
          <cell r="J79">
            <v>0</v>
          </cell>
        </row>
        <row r="80">
          <cell r="J80">
            <v>559</v>
          </cell>
        </row>
        <row r="81">
          <cell r="J81">
            <v>39921</v>
          </cell>
        </row>
        <row r="82">
          <cell r="J82">
            <v>7113</v>
          </cell>
        </row>
        <row r="83">
          <cell r="J83">
            <v>9268</v>
          </cell>
        </row>
        <row r="84">
          <cell r="J84">
            <v>1454</v>
          </cell>
        </row>
        <row r="85">
          <cell r="J85">
            <v>60814</v>
          </cell>
        </row>
        <row r="86">
          <cell r="J86">
            <v>12296</v>
          </cell>
        </row>
        <row r="87">
          <cell r="J87">
            <v>7445</v>
          </cell>
        </row>
        <row r="88">
          <cell r="J88">
            <v>283758</v>
          </cell>
        </row>
        <row r="89">
          <cell r="J89">
            <v>663572</v>
          </cell>
        </row>
      </sheetData>
      <sheetData sheetId="4">
        <row r="56">
          <cell r="J56">
            <v>37207</v>
          </cell>
        </row>
        <row r="57">
          <cell r="J57">
            <v>12293</v>
          </cell>
        </row>
        <row r="58">
          <cell r="J58">
            <v>1350</v>
          </cell>
        </row>
        <row r="59">
          <cell r="J59">
            <v>118002</v>
          </cell>
        </row>
        <row r="60">
          <cell r="J60">
            <v>617</v>
          </cell>
        </row>
        <row r="61">
          <cell r="J61">
            <v>55156</v>
          </cell>
        </row>
        <row r="62">
          <cell r="J62">
            <v>22315</v>
          </cell>
        </row>
        <row r="63">
          <cell r="J63">
            <v>241</v>
          </cell>
        </row>
        <row r="64">
          <cell r="J64">
            <v>55458</v>
          </cell>
        </row>
        <row r="65">
          <cell r="J65">
            <v>9644</v>
          </cell>
        </row>
        <row r="66">
          <cell r="J66">
            <v>7976</v>
          </cell>
        </row>
        <row r="67">
          <cell r="J67">
            <v>2466</v>
          </cell>
        </row>
        <row r="68">
          <cell r="J68">
            <v>6361</v>
          </cell>
        </row>
        <row r="69">
          <cell r="J69">
            <v>27280</v>
          </cell>
        </row>
        <row r="70">
          <cell r="J70">
            <v>12118</v>
          </cell>
        </row>
        <row r="71">
          <cell r="J71">
            <v>0</v>
          </cell>
        </row>
        <row r="72">
          <cell r="J72">
            <v>11676</v>
          </cell>
        </row>
        <row r="73">
          <cell r="J73">
            <v>4794</v>
          </cell>
        </row>
        <row r="74">
          <cell r="J74">
            <v>3317</v>
          </cell>
        </row>
        <row r="75">
          <cell r="J75">
            <v>737</v>
          </cell>
        </row>
        <row r="76">
          <cell r="J76">
            <v>657</v>
          </cell>
        </row>
        <row r="77">
          <cell r="J77">
            <v>10135</v>
          </cell>
        </row>
        <row r="78">
          <cell r="J78">
            <v>1341</v>
          </cell>
        </row>
        <row r="79">
          <cell r="J79">
            <v>0</v>
          </cell>
        </row>
        <row r="80">
          <cell r="J80">
            <v>791</v>
          </cell>
        </row>
        <row r="81">
          <cell r="J81">
            <v>37911</v>
          </cell>
        </row>
        <row r="82">
          <cell r="J82">
            <v>5792</v>
          </cell>
        </row>
        <row r="83">
          <cell r="J83">
            <v>8410</v>
          </cell>
        </row>
        <row r="84">
          <cell r="J84">
            <v>1070</v>
          </cell>
        </row>
        <row r="85">
          <cell r="J85">
            <v>37589</v>
          </cell>
        </row>
        <row r="86">
          <cell r="J86">
            <v>12313</v>
          </cell>
        </row>
        <row r="87">
          <cell r="J87">
            <v>4481</v>
          </cell>
        </row>
        <row r="88">
          <cell r="J88">
            <v>288167</v>
          </cell>
        </row>
        <row r="89">
          <cell r="J89">
            <v>667916</v>
          </cell>
        </row>
      </sheetData>
      <sheetData sheetId="5">
        <row r="57">
          <cell r="J57">
            <v>22518</v>
          </cell>
        </row>
        <row r="58">
          <cell r="J58">
            <v>0</v>
          </cell>
        </row>
        <row r="60">
          <cell r="J60">
            <v>2318</v>
          </cell>
        </row>
        <row r="61">
          <cell r="J61">
            <v>28672</v>
          </cell>
        </row>
        <row r="62">
          <cell r="J62">
            <v>12061</v>
          </cell>
        </row>
        <row r="63">
          <cell r="J63">
            <v>496</v>
          </cell>
        </row>
        <row r="64">
          <cell r="J64">
            <v>29129</v>
          </cell>
        </row>
        <row r="65">
          <cell r="J65">
            <v>14407</v>
          </cell>
        </row>
        <row r="66">
          <cell r="J66">
            <v>4383</v>
          </cell>
        </row>
        <row r="67">
          <cell r="J67">
            <v>5188</v>
          </cell>
        </row>
        <row r="68">
          <cell r="J68">
            <v>5901</v>
          </cell>
        </row>
        <row r="69">
          <cell r="J69">
            <v>28869</v>
          </cell>
        </row>
        <row r="70">
          <cell r="J70">
            <v>11731</v>
          </cell>
        </row>
        <row r="71">
          <cell r="J71">
            <v>960</v>
          </cell>
        </row>
        <row r="72">
          <cell r="J72">
            <v>16416</v>
          </cell>
        </row>
        <row r="73">
          <cell r="J73">
            <v>6905</v>
          </cell>
        </row>
        <row r="74">
          <cell r="J74">
            <v>15769</v>
          </cell>
        </row>
        <row r="75">
          <cell r="J75">
            <v>710</v>
          </cell>
        </row>
        <row r="76">
          <cell r="J76">
            <v>1026</v>
          </cell>
        </row>
        <row r="77">
          <cell r="J77">
            <v>10635</v>
          </cell>
        </row>
        <row r="78">
          <cell r="J78">
            <v>1702</v>
          </cell>
        </row>
        <row r="79">
          <cell r="J79">
            <v>0</v>
          </cell>
        </row>
        <row r="80">
          <cell r="J80">
            <v>707</v>
          </cell>
        </row>
        <row r="81">
          <cell r="J81">
            <v>566</v>
          </cell>
        </row>
        <row r="82">
          <cell r="J82">
            <v>6712</v>
          </cell>
        </row>
        <row r="83">
          <cell r="J83">
            <v>9154</v>
          </cell>
        </row>
        <row r="84">
          <cell r="J84">
            <v>1045</v>
          </cell>
        </row>
        <row r="85">
          <cell r="J85">
            <v>44749</v>
          </cell>
        </row>
        <row r="86">
          <cell r="J86">
            <v>11756</v>
          </cell>
        </row>
        <row r="87">
          <cell r="J87">
            <v>3016</v>
          </cell>
        </row>
        <row r="88">
          <cell r="J88">
            <v>236235</v>
          </cell>
        </row>
        <row r="89">
          <cell r="J89">
            <v>673675</v>
          </cell>
        </row>
      </sheetData>
      <sheetData sheetId="6">
        <row r="58">
          <cell r="J58">
            <v>23415</v>
          </cell>
        </row>
        <row r="59">
          <cell r="J59">
            <v>0</v>
          </cell>
        </row>
        <row r="60">
          <cell r="J60">
            <v>117958</v>
          </cell>
        </row>
        <row r="61">
          <cell r="J61">
            <v>1951</v>
          </cell>
        </row>
        <row r="62">
          <cell r="J62">
            <v>8549</v>
          </cell>
        </row>
        <row r="63">
          <cell r="J63">
            <v>1159</v>
          </cell>
        </row>
        <row r="64">
          <cell r="J64">
            <v>99</v>
          </cell>
        </row>
        <row r="65">
          <cell r="J65">
            <v>18186</v>
          </cell>
        </row>
        <row r="66">
          <cell r="J66">
            <v>7303</v>
          </cell>
        </row>
        <row r="67">
          <cell r="J67">
            <v>6270</v>
          </cell>
        </row>
        <row r="68">
          <cell r="J68">
            <v>2713</v>
          </cell>
        </row>
        <row r="69">
          <cell r="J69">
            <v>5738</v>
          </cell>
        </row>
        <row r="70">
          <cell r="J70">
            <v>24780</v>
          </cell>
        </row>
        <row r="71">
          <cell r="J71">
            <v>11566</v>
          </cell>
        </row>
        <row r="72">
          <cell r="J72">
            <v>2155</v>
          </cell>
        </row>
        <row r="73">
          <cell r="J73">
            <v>13167</v>
          </cell>
        </row>
        <row r="74">
          <cell r="J74">
            <v>6845</v>
          </cell>
        </row>
        <row r="75">
          <cell r="J75">
            <v>7254</v>
          </cell>
        </row>
        <row r="76">
          <cell r="J76">
            <v>967</v>
          </cell>
        </row>
        <row r="77">
          <cell r="J77">
            <v>624</v>
          </cell>
        </row>
        <row r="78">
          <cell r="J78">
            <v>9776</v>
          </cell>
        </row>
        <row r="79">
          <cell r="J79">
            <v>1470</v>
          </cell>
        </row>
        <row r="80">
          <cell r="J80">
            <v>0</v>
          </cell>
        </row>
        <row r="81">
          <cell r="J81">
            <v>724</v>
          </cell>
        </row>
        <row r="82">
          <cell r="J82">
            <v>365</v>
          </cell>
        </row>
        <row r="83">
          <cell r="J83">
            <v>6279</v>
          </cell>
        </row>
        <row r="84">
          <cell r="J84">
            <v>1283</v>
          </cell>
        </row>
        <row r="85">
          <cell r="J85">
            <v>1119</v>
          </cell>
        </row>
        <row r="86">
          <cell r="J86">
            <v>34108</v>
          </cell>
        </row>
        <row r="87">
          <cell r="J87">
            <v>11648</v>
          </cell>
        </row>
        <row r="88">
          <cell r="J88">
            <v>815</v>
          </cell>
        </row>
        <row r="89">
          <cell r="J89">
            <v>287757</v>
          </cell>
        </row>
        <row r="90">
          <cell r="J90">
            <v>674830</v>
          </cell>
        </row>
      </sheetData>
      <sheetData sheetId="7">
        <row r="56">
          <cell r="J56">
            <v>252985</v>
          </cell>
        </row>
        <row r="57">
          <cell r="J57">
            <v>24304</v>
          </cell>
        </row>
        <row r="58">
          <cell r="J58">
            <v>0</v>
          </cell>
        </row>
        <row r="59">
          <cell r="J59">
            <v>117935</v>
          </cell>
        </row>
        <row r="60">
          <cell r="J60">
            <v>2029</v>
          </cell>
        </row>
        <row r="61">
          <cell r="J61">
            <v>3083</v>
          </cell>
        </row>
        <row r="62">
          <cell r="J62">
            <v>2246</v>
          </cell>
        </row>
        <row r="63">
          <cell r="J63">
            <v>81</v>
          </cell>
        </row>
        <row r="64">
          <cell r="J64">
            <v>16196</v>
          </cell>
        </row>
        <row r="65">
          <cell r="J65">
            <v>14634</v>
          </cell>
        </row>
        <row r="66">
          <cell r="J66">
            <v>4452</v>
          </cell>
        </row>
        <row r="67">
          <cell r="J67">
            <v>2638</v>
          </cell>
        </row>
        <row r="68">
          <cell r="J68">
            <v>5246</v>
          </cell>
        </row>
        <row r="69">
          <cell r="J69">
            <v>28578</v>
          </cell>
        </row>
        <row r="70">
          <cell r="J70">
            <v>11611</v>
          </cell>
        </row>
        <row r="71">
          <cell r="J71">
            <v>52</v>
          </cell>
        </row>
        <row r="72">
          <cell r="J72">
            <v>10778</v>
          </cell>
        </row>
        <row r="73">
          <cell r="J73">
            <v>7686</v>
          </cell>
        </row>
        <row r="74">
          <cell r="J74">
            <v>1669</v>
          </cell>
        </row>
        <row r="75">
          <cell r="J75">
            <v>829</v>
          </cell>
        </row>
        <row r="76">
          <cell r="J76">
            <v>1245</v>
          </cell>
        </row>
        <row r="77">
          <cell r="J77">
            <v>10632</v>
          </cell>
        </row>
        <row r="78">
          <cell r="J78">
            <v>1620</v>
          </cell>
        </row>
        <row r="79">
          <cell r="J79">
            <v>0</v>
          </cell>
        </row>
        <row r="80">
          <cell r="J80">
            <v>819</v>
          </cell>
        </row>
        <row r="81">
          <cell r="J81">
            <v>453</v>
          </cell>
        </row>
        <row r="82">
          <cell r="J82">
            <v>8173</v>
          </cell>
        </row>
        <row r="83">
          <cell r="J83">
            <v>8080</v>
          </cell>
        </row>
        <row r="84">
          <cell r="J84">
            <v>1326</v>
          </cell>
        </row>
        <row r="85">
          <cell r="J85">
            <v>13592</v>
          </cell>
        </row>
        <row r="86">
          <cell r="J86">
            <v>12168</v>
          </cell>
        </row>
        <row r="87">
          <cell r="J87">
            <v>300</v>
          </cell>
        </row>
        <row r="88">
          <cell r="J88">
            <v>291474</v>
          </cell>
        </row>
        <row r="89">
          <cell r="J89">
            <v>680230</v>
          </cell>
        </row>
      </sheetData>
      <sheetData sheetId="8">
        <row r="56">
          <cell r="J56">
            <v>170092</v>
          </cell>
        </row>
        <row r="57">
          <cell r="J57">
            <v>47551</v>
          </cell>
        </row>
        <row r="58">
          <cell r="J58">
            <v>0</v>
          </cell>
        </row>
        <row r="59">
          <cell r="J59">
            <v>117945</v>
          </cell>
        </row>
        <row r="60">
          <cell r="J60">
            <v>3753</v>
          </cell>
        </row>
        <row r="61">
          <cell r="J61">
            <v>22167</v>
          </cell>
        </row>
        <row r="62">
          <cell r="J62">
            <v>31221</v>
          </cell>
        </row>
        <row r="63">
          <cell r="J63">
            <v>550</v>
          </cell>
        </row>
        <row r="64">
          <cell r="J64">
            <v>13998</v>
          </cell>
        </row>
        <row r="65">
          <cell r="J65">
            <v>5761</v>
          </cell>
        </row>
        <row r="66">
          <cell r="J66">
            <v>3716</v>
          </cell>
        </row>
        <row r="67">
          <cell r="J67">
            <v>1507</v>
          </cell>
        </row>
        <row r="68">
          <cell r="J68">
            <v>3846</v>
          </cell>
        </row>
        <row r="69">
          <cell r="J69">
            <v>21806</v>
          </cell>
        </row>
        <row r="70">
          <cell r="J70">
            <v>11612</v>
          </cell>
        </row>
        <row r="71">
          <cell r="J71">
            <v>0</v>
          </cell>
        </row>
        <row r="72">
          <cell r="J72">
            <v>9703</v>
          </cell>
        </row>
        <row r="73">
          <cell r="J73">
            <v>7586</v>
          </cell>
        </row>
        <row r="74">
          <cell r="J74">
            <v>2959</v>
          </cell>
        </row>
        <row r="75">
          <cell r="J75">
            <v>1041</v>
          </cell>
        </row>
        <row r="76">
          <cell r="J76">
            <v>555</v>
          </cell>
        </row>
        <row r="77">
          <cell r="J77">
            <v>11355</v>
          </cell>
        </row>
        <row r="78">
          <cell r="J78">
            <v>1276</v>
          </cell>
        </row>
        <row r="79">
          <cell r="J79">
            <v>0</v>
          </cell>
        </row>
        <row r="80">
          <cell r="J80">
            <v>713</v>
          </cell>
        </row>
        <row r="81">
          <cell r="J81">
            <v>2980</v>
          </cell>
        </row>
        <row r="82">
          <cell r="J82">
            <v>10928</v>
          </cell>
        </row>
        <row r="83">
          <cell r="J83">
            <v>4987</v>
          </cell>
        </row>
        <row r="84">
          <cell r="J84">
            <v>2425</v>
          </cell>
        </row>
        <row r="85">
          <cell r="J85">
            <v>16300</v>
          </cell>
        </row>
        <row r="86">
          <cell r="J86">
            <v>11845</v>
          </cell>
        </row>
        <row r="87">
          <cell r="J87">
            <v>202</v>
          </cell>
        </row>
        <row r="88">
          <cell r="J88">
            <v>293301</v>
          </cell>
        </row>
        <row r="89">
          <cell r="J89">
            <v>662191</v>
          </cell>
        </row>
      </sheetData>
      <sheetData sheetId="9">
        <row r="57">
          <cell r="J57">
            <v>111150</v>
          </cell>
        </row>
        <row r="58">
          <cell r="J58">
            <v>57006</v>
          </cell>
        </row>
        <row r="59">
          <cell r="J59">
            <v>450</v>
          </cell>
        </row>
        <row r="60">
          <cell r="J60">
            <v>117947</v>
          </cell>
        </row>
        <row r="61">
          <cell r="J61">
            <v>9935</v>
          </cell>
        </row>
        <row r="62">
          <cell r="J62">
            <v>17669</v>
          </cell>
        </row>
        <row r="63">
          <cell r="J63">
            <v>46395</v>
          </cell>
        </row>
        <row r="64">
          <cell r="J64">
            <v>1050</v>
          </cell>
        </row>
        <row r="65">
          <cell r="J65">
            <v>9349</v>
          </cell>
        </row>
        <row r="66">
          <cell r="J66">
            <v>4620</v>
          </cell>
        </row>
        <row r="67">
          <cell r="J67">
            <v>2344</v>
          </cell>
        </row>
        <row r="68">
          <cell r="J68">
            <v>1415</v>
          </cell>
        </row>
        <row r="69">
          <cell r="J69">
            <v>3810</v>
          </cell>
        </row>
        <row r="70">
          <cell r="J70">
            <v>19936</v>
          </cell>
        </row>
        <row r="71">
          <cell r="J71">
            <v>7965</v>
          </cell>
        </row>
        <row r="72">
          <cell r="J72">
            <v>0</v>
          </cell>
        </row>
        <row r="73">
          <cell r="J73">
            <v>12104</v>
          </cell>
        </row>
        <row r="74">
          <cell r="J74">
            <v>7036</v>
          </cell>
        </row>
        <row r="75">
          <cell r="J75">
            <v>4020</v>
          </cell>
        </row>
        <row r="76">
          <cell r="J76">
            <v>1052</v>
          </cell>
        </row>
        <row r="77">
          <cell r="J77">
            <v>952</v>
          </cell>
        </row>
        <row r="78">
          <cell r="J78">
            <v>16725</v>
          </cell>
        </row>
        <row r="79">
          <cell r="J79">
            <v>1297</v>
          </cell>
        </row>
        <row r="80">
          <cell r="J80">
            <v>0</v>
          </cell>
        </row>
        <row r="81">
          <cell r="J81">
            <v>1178</v>
          </cell>
        </row>
        <row r="82">
          <cell r="J82">
            <v>25942</v>
          </cell>
        </row>
        <row r="83">
          <cell r="J83">
            <v>9814</v>
          </cell>
        </row>
        <row r="84">
          <cell r="J84">
            <v>7089</v>
          </cell>
        </row>
        <row r="85">
          <cell r="J85">
            <v>2818</v>
          </cell>
        </row>
        <row r="86">
          <cell r="J86">
            <v>12165</v>
          </cell>
        </row>
        <row r="87">
          <cell r="J87">
            <v>12154</v>
          </cell>
        </row>
        <row r="88">
          <cell r="J88">
            <v>215</v>
          </cell>
        </row>
        <row r="89">
          <cell r="J89">
            <v>295821</v>
          </cell>
        </row>
        <row r="90">
          <cell r="J90">
            <v>660544</v>
          </cell>
        </row>
      </sheetData>
      <sheetData sheetId="10">
        <row r="56">
          <cell r="J56">
            <v>163386</v>
          </cell>
        </row>
        <row r="57">
          <cell r="J57">
            <v>49961</v>
          </cell>
        </row>
        <row r="58">
          <cell r="J58">
            <v>427</v>
          </cell>
        </row>
        <row r="59">
          <cell r="J59">
            <v>118047</v>
          </cell>
        </row>
        <row r="60">
          <cell r="J60">
            <v>7143</v>
          </cell>
        </row>
        <row r="61">
          <cell r="J61">
            <v>1415</v>
          </cell>
        </row>
        <row r="62">
          <cell r="J62">
            <v>2023</v>
          </cell>
        </row>
        <row r="63">
          <cell r="J63">
            <v>105</v>
          </cell>
        </row>
        <row r="64">
          <cell r="J64">
            <v>10039</v>
          </cell>
        </row>
        <row r="65">
          <cell r="J65">
            <v>3695</v>
          </cell>
        </row>
        <row r="66">
          <cell r="J66">
            <v>2739</v>
          </cell>
        </row>
        <row r="67">
          <cell r="J67">
            <v>3757</v>
          </cell>
        </row>
        <row r="68">
          <cell r="J68">
            <v>4211</v>
          </cell>
        </row>
        <row r="69">
          <cell r="J69">
            <v>24390</v>
          </cell>
        </row>
        <row r="70">
          <cell r="J70">
            <v>7765</v>
          </cell>
        </row>
        <row r="71">
          <cell r="J71">
            <v>0</v>
          </cell>
        </row>
        <row r="72">
          <cell r="J72">
            <v>12275</v>
          </cell>
        </row>
        <row r="73">
          <cell r="J73">
            <v>7399</v>
          </cell>
        </row>
        <row r="74">
          <cell r="J74">
            <v>2545</v>
          </cell>
        </row>
        <row r="75">
          <cell r="J75">
            <v>756</v>
          </cell>
        </row>
        <row r="76">
          <cell r="J76">
            <v>733</v>
          </cell>
        </row>
        <row r="77">
          <cell r="J77">
            <v>16818</v>
          </cell>
        </row>
        <row r="78">
          <cell r="J78">
            <v>1450</v>
          </cell>
        </row>
        <row r="79">
          <cell r="J79">
            <v>0</v>
          </cell>
        </row>
        <row r="80">
          <cell r="J80">
            <v>1198</v>
          </cell>
        </row>
        <row r="81">
          <cell r="J81">
            <v>63018</v>
          </cell>
        </row>
        <row r="82">
          <cell r="J82">
            <v>8778</v>
          </cell>
        </row>
        <row r="83">
          <cell r="J83">
            <v>8262</v>
          </cell>
        </row>
        <row r="84">
          <cell r="J84">
            <v>775</v>
          </cell>
        </row>
        <row r="85">
          <cell r="J85">
            <v>24419</v>
          </cell>
        </row>
        <row r="86">
          <cell r="J86">
            <v>12135</v>
          </cell>
        </row>
        <row r="87">
          <cell r="J87">
            <v>600</v>
          </cell>
        </row>
        <row r="88">
          <cell r="J88">
            <v>297169</v>
          </cell>
        </row>
        <row r="89">
          <cell r="J89">
            <v>673919</v>
          </cell>
        </row>
      </sheetData>
      <sheetData sheetId="11">
        <row r="57">
          <cell r="J57">
            <v>663623</v>
          </cell>
        </row>
        <row r="58">
          <cell r="J58">
            <v>33591</v>
          </cell>
        </row>
        <row r="59">
          <cell r="J59">
            <v>720</v>
          </cell>
        </row>
        <row r="60">
          <cell r="J60">
            <v>118077</v>
          </cell>
        </row>
        <row r="61">
          <cell r="J61">
            <v>1285</v>
          </cell>
        </row>
        <row r="62">
          <cell r="J62">
            <v>2835</v>
          </cell>
        </row>
        <row r="63">
          <cell r="J63">
            <v>2502</v>
          </cell>
        </row>
        <row r="64">
          <cell r="J64">
            <v>495</v>
          </cell>
        </row>
        <row r="65">
          <cell r="J65">
            <v>12909</v>
          </cell>
        </row>
        <row r="66">
          <cell r="J66">
            <v>4574</v>
          </cell>
        </row>
        <row r="67">
          <cell r="J67">
            <v>4307</v>
          </cell>
        </row>
        <row r="68">
          <cell r="J68">
            <v>2154</v>
          </cell>
        </row>
        <row r="69">
          <cell r="J69">
            <v>4606</v>
          </cell>
        </row>
        <row r="70">
          <cell r="J70">
            <v>24458</v>
          </cell>
        </row>
        <row r="71">
          <cell r="J71">
            <v>7838</v>
          </cell>
        </row>
        <row r="72">
          <cell r="J72">
            <v>0</v>
          </cell>
        </row>
        <row r="73">
          <cell r="J73">
            <v>13845</v>
          </cell>
        </row>
        <row r="74">
          <cell r="J74">
            <v>7475</v>
          </cell>
        </row>
        <row r="75">
          <cell r="J75">
            <v>257</v>
          </cell>
        </row>
        <row r="76">
          <cell r="J76">
            <v>531</v>
          </cell>
        </row>
        <row r="77">
          <cell r="J77">
            <v>840</v>
          </cell>
        </row>
        <row r="78">
          <cell r="J78">
            <v>8910</v>
          </cell>
        </row>
        <row r="79">
          <cell r="J79">
            <v>1775</v>
          </cell>
        </row>
        <row r="80">
          <cell r="J80">
            <v>0</v>
          </cell>
        </row>
        <row r="81">
          <cell r="J81">
            <v>1106</v>
          </cell>
        </row>
        <row r="82">
          <cell r="J82">
            <v>66708</v>
          </cell>
        </row>
        <row r="83">
          <cell r="J83">
            <v>6551</v>
          </cell>
        </row>
        <row r="84">
          <cell r="J84">
            <v>7365</v>
          </cell>
        </row>
        <row r="85">
          <cell r="J85">
            <v>793</v>
          </cell>
        </row>
        <row r="86">
          <cell r="J86">
            <v>17195</v>
          </cell>
        </row>
        <row r="87">
          <cell r="J87">
            <v>10880</v>
          </cell>
        </row>
        <row r="88">
          <cell r="J88">
            <v>3297</v>
          </cell>
        </row>
        <row r="89">
          <cell r="J89">
            <v>294781</v>
          </cell>
        </row>
        <row r="90">
          <cell r="J90">
            <v>676821</v>
          </cell>
        </row>
      </sheetData>
      <sheetData sheetId="12">
        <row r="57">
          <cell r="J57">
            <v>490251</v>
          </cell>
        </row>
        <row r="58">
          <cell r="J58">
            <v>19659</v>
          </cell>
        </row>
        <row r="59">
          <cell r="J59">
            <v>90</v>
          </cell>
        </row>
        <row r="60">
          <cell r="J60">
            <v>118055</v>
          </cell>
        </row>
        <row r="61">
          <cell r="J61">
            <v>7856</v>
          </cell>
        </row>
        <row r="62">
          <cell r="J62">
            <v>8667</v>
          </cell>
        </row>
        <row r="63">
          <cell r="J63">
            <v>13779</v>
          </cell>
        </row>
        <row r="64">
          <cell r="J64">
            <v>184</v>
          </cell>
        </row>
        <row r="65">
          <cell r="J65">
            <v>30317</v>
          </cell>
        </row>
        <row r="66">
          <cell r="J66">
            <v>7200</v>
          </cell>
        </row>
        <row r="67">
          <cell r="J67">
            <v>2251</v>
          </cell>
        </row>
        <row r="68">
          <cell r="J68">
            <v>1812</v>
          </cell>
        </row>
        <row r="69">
          <cell r="J69">
            <v>4649</v>
          </cell>
        </row>
        <row r="70">
          <cell r="J70">
            <v>41924</v>
          </cell>
        </row>
        <row r="71">
          <cell r="J71">
            <v>6718</v>
          </cell>
        </row>
        <row r="72">
          <cell r="J72">
            <v>0</v>
          </cell>
        </row>
        <row r="73">
          <cell r="J73">
            <v>11295</v>
          </cell>
        </row>
        <row r="74">
          <cell r="J74">
            <v>7111</v>
          </cell>
        </row>
        <row r="75">
          <cell r="J75">
            <v>1023</v>
          </cell>
        </row>
        <row r="76">
          <cell r="J76">
            <v>866</v>
          </cell>
        </row>
        <row r="77">
          <cell r="J77">
            <v>436</v>
          </cell>
        </row>
        <row r="78">
          <cell r="J78">
            <v>9076</v>
          </cell>
        </row>
        <row r="79">
          <cell r="J79">
            <v>1415</v>
          </cell>
        </row>
        <row r="80">
          <cell r="J80">
            <v>0</v>
          </cell>
        </row>
        <row r="81">
          <cell r="J81">
            <v>982</v>
          </cell>
        </row>
        <row r="82">
          <cell r="J82">
            <v>28585</v>
          </cell>
        </row>
        <row r="83">
          <cell r="J83">
            <v>3466</v>
          </cell>
        </row>
        <row r="84">
          <cell r="J84">
            <v>7233</v>
          </cell>
        </row>
        <row r="85">
          <cell r="J85">
            <v>379</v>
          </cell>
        </row>
        <row r="86">
          <cell r="J86">
            <v>31080</v>
          </cell>
        </row>
        <row r="87">
          <cell r="J87">
            <v>10381</v>
          </cell>
        </row>
        <row r="88">
          <cell r="J88">
            <v>6847</v>
          </cell>
        </row>
        <row r="89">
          <cell r="J89">
            <v>293720</v>
          </cell>
        </row>
        <row r="90">
          <cell r="J90">
            <v>670676</v>
          </cell>
        </row>
      </sheetData>
      <sheetData sheetId="13">
        <row r="57">
          <cell r="J57">
            <v>135303</v>
          </cell>
        </row>
        <row r="58">
          <cell r="J58">
            <v>25178</v>
          </cell>
        </row>
        <row r="59">
          <cell r="J59">
            <v>60</v>
          </cell>
        </row>
        <row r="60">
          <cell r="J60">
            <v>118070</v>
          </cell>
        </row>
        <row r="61">
          <cell r="J61">
            <v>10679</v>
          </cell>
        </row>
        <row r="62">
          <cell r="J62">
            <v>14190</v>
          </cell>
        </row>
        <row r="63">
          <cell r="J63">
            <v>52544</v>
          </cell>
        </row>
        <row r="64">
          <cell r="J64">
            <v>575</v>
          </cell>
        </row>
        <row r="65">
          <cell r="J65">
            <v>49781</v>
          </cell>
        </row>
        <row r="66">
          <cell r="J66">
            <v>6385</v>
          </cell>
        </row>
        <row r="67">
          <cell r="J67">
            <v>4423</v>
          </cell>
        </row>
        <row r="68">
          <cell r="J68">
            <v>2240</v>
          </cell>
        </row>
        <row r="69">
          <cell r="J69">
            <v>10268</v>
          </cell>
        </row>
        <row r="70">
          <cell r="J70">
            <v>44525</v>
          </cell>
        </row>
        <row r="71">
          <cell r="J71">
            <v>7947</v>
          </cell>
        </row>
        <row r="72">
          <cell r="J72">
            <v>0</v>
          </cell>
        </row>
        <row r="73">
          <cell r="J73">
            <v>12871</v>
          </cell>
        </row>
        <row r="74">
          <cell r="J74">
            <v>6743</v>
          </cell>
        </row>
        <row r="75">
          <cell r="J75">
            <v>621</v>
          </cell>
        </row>
        <row r="76">
          <cell r="J76">
            <v>1076</v>
          </cell>
        </row>
        <row r="77">
          <cell r="J77">
            <v>599</v>
          </cell>
        </row>
        <row r="78">
          <cell r="J78">
            <v>16531</v>
          </cell>
        </row>
        <row r="79">
          <cell r="J79">
            <v>1784</v>
          </cell>
        </row>
        <row r="80">
          <cell r="J80">
            <v>0</v>
          </cell>
        </row>
        <row r="81">
          <cell r="J81">
            <v>1390</v>
          </cell>
        </row>
        <row r="82">
          <cell r="J82">
            <v>54084</v>
          </cell>
        </row>
        <row r="83">
          <cell r="J83">
            <v>7291</v>
          </cell>
        </row>
        <row r="84">
          <cell r="J84">
            <v>8144</v>
          </cell>
        </row>
        <row r="85">
          <cell r="J85">
            <v>980</v>
          </cell>
        </row>
        <row r="86">
          <cell r="J86">
            <v>42709</v>
          </cell>
        </row>
        <row r="87">
          <cell r="J87">
            <v>9736</v>
          </cell>
        </row>
        <row r="88">
          <cell r="J88">
            <v>4243</v>
          </cell>
        </row>
        <row r="89">
          <cell r="J89">
            <v>296758</v>
          </cell>
        </row>
        <row r="90">
          <cell r="J90">
            <v>659846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2">
          <cell r="J52">
            <v>26886</v>
          </cell>
        </row>
        <row r="53">
          <cell r="J53">
            <v>27954</v>
          </cell>
        </row>
        <row r="54">
          <cell r="J54">
            <v>230</v>
          </cell>
        </row>
        <row r="55">
          <cell r="J55">
            <v>117980</v>
          </cell>
        </row>
        <row r="56">
          <cell r="J56">
            <v>2209</v>
          </cell>
        </row>
        <row r="57">
          <cell r="J57">
            <v>8001</v>
          </cell>
        </row>
        <row r="58">
          <cell r="J58">
            <v>18792</v>
          </cell>
        </row>
        <row r="59">
          <cell r="J59">
            <v>378</v>
          </cell>
        </row>
        <row r="60">
          <cell r="J60">
            <v>74397</v>
          </cell>
        </row>
        <row r="61">
          <cell r="J61">
            <v>8441</v>
          </cell>
        </row>
        <row r="62">
          <cell r="J62">
            <v>7779</v>
          </cell>
        </row>
        <row r="63">
          <cell r="J63">
            <v>3558</v>
          </cell>
        </row>
        <row r="64">
          <cell r="J64">
            <v>5926</v>
          </cell>
        </row>
        <row r="65">
          <cell r="J65">
            <v>35854</v>
          </cell>
        </row>
        <row r="66">
          <cell r="J66">
            <v>10136</v>
          </cell>
        </row>
        <row r="67">
          <cell r="J67">
            <v>0</v>
          </cell>
        </row>
        <row r="68">
          <cell r="J68">
            <v>10626</v>
          </cell>
        </row>
        <row r="69">
          <cell r="J69">
            <v>5313</v>
          </cell>
        </row>
        <row r="70">
          <cell r="J70">
            <v>1386</v>
          </cell>
        </row>
        <row r="71">
          <cell r="J71">
            <v>935</v>
          </cell>
        </row>
        <row r="72">
          <cell r="J72">
            <v>695</v>
          </cell>
        </row>
        <row r="73">
          <cell r="J73">
            <v>16357</v>
          </cell>
        </row>
        <row r="74">
          <cell r="J74">
            <v>1437</v>
          </cell>
        </row>
        <row r="76">
          <cell r="J76">
            <v>1239</v>
          </cell>
        </row>
        <row r="77">
          <cell r="J77">
            <v>73359</v>
          </cell>
        </row>
        <row r="78">
          <cell r="J78">
            <v>7273</v>
          </cell>
        </row>
        <row r="79">
          <cell r="J79">
            <v>7698</v>
          </cell>
        </row>
        <row r="80">
          <cell r="J80">
            <v>789</v>
          </cell>
        </row>
        <row r="81">
          <cell r="J81">
            <v>46667</v>
          </cell>
        </row>
        <row r="82">
          <cell r="J82">
            <v>10187</v>
          </cell>
        </row>
        <row r="83">
          <cell r="J83">
            <v>10937</v>
          </cell>
        </row>
        <row r="84">
          <cell r="J84">
            <v>306411</v>
          </cell>
        </row>
        <row r="85">
          <cell r="J85">
            <v>669729</v>
          </cell>
        </row>
      </sheetData>
      <sheetData sheetId="3">
        <row r="56">
          <cell r="J56">
            <v>2216</v>
          </cell>
        </row>
        <row r="57">
          <cell r="J57">
            <v>29327</v>
          </cell>
        </row>
        <row r="58">
          <cell r="J58">
            <v>1140</v>
          </cell>
        </row>
        <row r="59">
          <cell r="J59">
            <v>117980</v>
          </cell>
        </row>
        <row r="60">
          <cell r="J60">
            <v>1179</v>
          </cell>
        </row>
        <row r="61">
          <cell r="J61">
            <v>129456</v>
          </cell>
        </row>
        <row r="62">
          <cell r="J62">
            <v>35303</v>
          </cell>
        </row>
        <row r="63">
          <cell r="J63">
            <v>621</v>
          </cell>
        </row>
        <row r="64">
          <cell r="J64">
            <v>74421</v>
          </cell>
        </row>
        <row r="65">
          <cell r="J65">
            <v>9954</v>
          </cell>
        </row>
        <row r="66">
          <cell r="J66">
            <v>8825</v>
          </cell>
        </row>
        <row r="67">
          <cell r="J67">
            <v>3838</v>
          </cell>
        </row>
        <row r="68">
          <cell r="J68">
            <v>7527</v>
          </cell>
        </row>
        <row r="69">
          <cell r="J69">
            <v>69287</v>
          </cell>
        </row>
        <row r="70">
          <cell r="J70">
            <v>13158</v>
          </cell>
        </row>
        <row r="71">
          <cell r="J71">
            <v>0</v>
          </cell>
        </row>
        <row r="72">
          <cell r="J72">
            <v>12005</v>
          </cell>
        </row>
        <row r="73">
          <cell r="J73">
            <v>6030</v>
          </cell>
        </row>
        <row r="74">
          <cell r="J74">
            <v>7017</v>
          </cell>
        </row>
        <row r="75">
          <cell r="J75">
            <v>1200</v>
          </cell>
        </row>
        <row r="76">
          <cell r="J76">
            <v>1490</v>
          </cell>
        </row>
        <row r="77">
          <cell r="J77">
            <v>18240</v>
          </cell>
        </row>
        <row r="78">
          <cell r="J78">
            <v>1920</v>
          </cell>
        </row>
        <row r="79">
          <cell r="J79">
            <v>0</v>
          </cell>
        </row>
        <row r="80">
          <cell r="J80">
            <v>1416</v>
          </cell>
        </row>
        <row r="81">
          <cell r="J81">
            <v>80134</v>
          </cell>
        </row>
        <row r="82">
          <cell r="J82">
            <v>8307</v>
          </cell>
        </row>
        <row r="83">
          <cell r="J83">
            <v>9177</v>
          </cell>
        </row>
        <row r="84">
          <cell r="J84">
            <v>966</v>
          </cell>
        </row>
        <row r="85">
          <cell r="J85">
            <v>51587</v>
          </cell>
        </row>
        <row r="86">
          <cell r="J86">
            <v>11285</v>
          </cell>
        </row>
        <row r="87">
          <cell r="J87">
            <v>11024</v>
          </cell>
        </row>
        <row r="88">
          <cell r="J88">
            <v>306292</v>
          </cell>
        </row>
        <row r="89">
          <cell r="J89">
            <v>656613</v>
          </cell>
        </row>
      </sheetData>
      <sheetData sheetId="4">
        <row r="56">
          <cell r="J56">
            <v>117633</v>
          </cell>
        </row>
        <row r="57">
          <cell r="J57">
            <v>13712</v>
          </cell>
        </row>
        <row r="58">
          <cell r="J58">
            <v>1143</v>
          </cell>
        </row>
        <row r="59">
          <cell r="J59">
            <v>117980</v>
          </cell>
        </row>
        <row r="60">
          <cell r="J60">
            <v>923</v>
          </cell>
        </row>
        <row r="61">
          <cell r="J61">
            <v>54943</v>
          </cell>
        </row>
        <row r="62">
          <cell r="J62">
            <v>23756</v>
          </cell>
        </row>
        <row r="63">
          <cell r="J63">
            <v>410</v>
          </cell>
        </row>
        <row r="64">
          <cell r="J64">
            <v>54572</v>
          </cell>
        </row>
        <row r="65">
          <cell r="J65">
            <v>9985</v>
          </cell>
        </row>
        <row r="66">
          <cell r="J66">
            <v>7250</v>
          </cell>
        </row>
        <row r="67">
          <cell r="J67">
            <v>2504</v>
          </cell>
        </row>
        <row r="68">
          <cell r="J68">
            <v>7710</v>
          </cell>
        </row>
        <row r="69">
          <cell r="J69">
            <v>28504</v>
          </cell>
        </row>
        <row r="70">
          <cell r="J70">
            <v>14010</v>
          </cell>
        </row>
        <row r="71">
          <cell r="J71">
            <v>27</v>
          </cell>
        </row>
        <row r="72">
          <cell r="J72">
            <v>12486</v>
          </cell>
        </row>
        <row r="73">
          <cell r="J73">
            <v>6120</v>
          </cell>
        </row>
        <row r="74">
          <cell r="J74">
            <v>6683</v>
          </cell>
        </row>
        <row r="75">
          <cell r="J75">
            <v>1252</v>
          </cell>
        </row>
        <row r="76">
          <cell r="J76">
            <v>1060</v>
          </cell>
        </row>
        <row r="77">
          <cell r="J77">
            <v>11024</v>
          </cell>
        </row>
        <row r="78">
          <cell r="J78">
            <v>1779</v>
          </cell>
        </row>
        <row r="79">
          <cell r="J79">
            <v>0</v>
          </cell>
        </row>
        <row r="80">
          <cell r="J80">
            <v>1520</v>
          </cell>
        </row>
        <row r="81">
          <cell r="J81">
            <v>89274</v>
          </cell>
        </row>
        <row r="82">
          <cell r="J82">
            <v>9799</v>
          </cell>
        </row>
        <row r="83">
          <cell r="J83">
            <v>7907</v>
          </cell>
        </row>
        <row r="84">
          <cell r="J84">
            <v>1280</v>
          </cell>
        </row>
        <row r="85">
          <cell r="J85">
            <v>52410</v>
          </cell>
        </row>
        <row r="86">
          <cell r="J86">
            <v>12940</v>
          </cell>
        </row>
        <row r="87">
          <cell r="J87">
            <v>7350</v>
          </cell>
        </row>
        <row r="88">
          <cell r="J88">
            <v>314130</v>
          </cell>
        </row>
        <row r="89">
          <cell r="J89">
            <v>654210</v>
          </cell>
        </row>
      </sheetData>
      <sheetData sheetId="5">
        <row r="55">
          <cell r="J55">
            <v>481235</v>
          </cell>
        </row>
        <row r="56">
          <cell r="J56">
            <v>22615</v>
          </cell>
        </row>
        <row r="57">
          <cell r="J57">
            <v>0</v>
          </cell>
        </row>
        <row r="58">
          <cell r="J58">
            <v>117954</v>
          </cell>
        </row>
        <row r="59">
          <cell r="J59">
            <v>3955</v>
          </cell>
        </row>
        <row r="60">
          <cell r="J60">
            <v>35105</v>
          </cell>
        </row>
        <row r="61">
          <cell r="J61">
            <v>12151</v>
          </cell>
        </row>
        <row r="62">
          <cell r="J62">
            <v>532</v>
          </cell>
        </row>
        <row r="63">
          <cell r="J63">
            <v>29219</v>
          </cell>
        </row>
        <row r="64">
          <cell r="J64">
            <v>14508</v>
          </cell>
        </row>
        <row r="65">
          <cell r="J65">
            <v>4452</v>
          </cell>
        </row>
        <row r="66">
          <cell r="J66">
            <v>4668</v>
          </cell>
        </row>
        <row r="67">
          <cell r="J67">
            <v>5200</v>
          </cell>
        </row>
        <row r="68">
          <cell r="J68">
            <v>28921</v>
          </cell>
        </row>
        <row r="69">
          <cell r="J69">
            <v>11858</v>
          </cell>
        </row>
        <row r="70">
          <cell r="J70">
            <v>942</v>
          </cell>
        </row>
        <row r="71">
          <cell r="J71">
            <v>16105</v>
          </cell>
        </row>
        <row r="72">
          <cell r="J72">
            <v>7000</v>
          </cell>
        </row>
        <row r="73">
          <cell r="J73">
            <v>9415</v>
          </cell>
        </row>
        <row r="74">
          <cell r="J74">
            <v>841</v>
          </cell>
        </row>
        <row r="75">
          <cell r="J75">
            <v>1200</v>
          </cell>
        </row>
        <row r="76">
          <cell r="J76">
            <v>9608</v>
          </cell>
        </row>
        <row r="77">
          <cell r="J77">
            <v>1865</v>
          </cell>
        </row>
        <row r="78">
          <cell r="J78">
            <v>0</v>
          </cell>
        </row>
        <row r="79">
          <cell r="J79">
            <v>897</v>
          </cell>
        </row>
        <row r="80">
          <cell r="J80">
            <v>1376</v>
          </cell>
        </row>
        <row r="81">
          <cell r="J81">
            <v>8740</v>
          </cell>
        </row>
        <row r="82">
          <cell r="J82">
            <v>8220</v>
          </cell>
        </row>
        <row r="83">
          <cell r="J83">
            <v>969</v>
          </cell>
        </row>
        <row r="84">
          <cell r="J84">
            <v>44976</v>
          </cell>
        </row>
        <row r="85">
          <cell r="J85">
            <v>11022</v>
          </cell>
        </row>
        <row r="86">
          <cell r="J86">
            <v>1562</v>
          </cell>
        </row>
        <row r="87">
          <cell r="J87">
            <v>298359</v>
          </cell>
        </row>
        <row r="88">
          <cell r="J88">
            <v>606326</v>
          </cell>
        </row>
      </sheetData>
      <sheetData sheetId="6">
        <row r="56">
          <cell r="J56">
            <v>288786</v>
          </cell>
        </row>
        <row r="57">
          <cell r="J57">
            <v>23500</v>
          </cell>
        </row>
        <row r="58">
          <cell r="J58">
            <v>0</v>
          </cell>
        </row>
        <row r="59">
          <cell r="J59">
            <v>284965</v>
          </cell>
        </row>
        <row r="60">
          <cell r="J60">
            <v>2284</v>
          </cell>
        </row>
        <row r="61">
          <cell r="J61">
            <v>8750</v>
          </cell>
        </row>
        <row r="62">
          <cell r="J62">
            <v>2405</v>
          </cell>
        </row>
        <row r="63">
          <cell r="J63">
            <v>105</v>
          </cell>
        </row>
        <row r="64">
          <cell r="J64">
            <v>11615</v>
          </cell>
        </row>
        <row r="65">
          <cell r="J65">
            <v>7756</v>
          </cell>
        </row>
        <row r="66">
          <cell r="J66">
            <v>6112</v>
          </cell>
        </row>
        <row r="67">
          <cell r="J67">
            <v>2795</v>
          </cell>
        </row>
        <row r="68">
          <cell r="J68">
            <v>5041</v>
          </cell>
        </row>
        <row r="69">
          <cell r="J69">
            <v>30226</v>
          </cell>
        </row>
        <row r="70">
          <cell r="J70">
            <v>10323</v>
          </cell>
        </row>
        <row r="71">
          <cell r="J71">
            <v>2201</v>
          </cell>
        </row>
        <row r="72">
          <cell r="J72">
            <v>12180</v>
          </cell>
        </row>
        <row r="73">
          <cell r="J73">
            <v>6840</v>
          </cell>
        </row>
        <row r="74">
          <cell r="J74">
            <v>6421</v>
          </cell>
        </row>
        <row r="75">
          <cell r="J75">
            <v>970</v>
          </cell>
        </row>
        <row r="76">
          <cell r="J76">
            <v>750</v>
          </cell>
        </row>
        <row r="77">
          <cell r="J77">
            <v>9934</v>
          </cell>
        </row>
        <row r="78">
          <cell r="J78">
            <v>1480</v>
          </cell>
        </row>
        <row r="79">
          <cell r="J79">
            <v>0</v>
          </cell>
        </row>
        <row r="80">
          <cell r="J80">
            <v>1135</v>
          </cell>
        </row>
        <row r="81">
          <cell r="J81">
            <v>542</v>
          </cell>
        </row>
        <row r="82">
          <cell r="J82">
            <v>7123</v>
          </cell>
        </row>
        <row r="83">
          <cell r="J83">
            <v>8141</v>
          </cell>
        </row>
        <row r="84">
          <cell r="J84">
            <v>1047</v>
          </cell>
        </row>
        <row r="85">
          <cell r="J85">
            <v>34583</v>
          </cell>
        </row>
        <row r="86">
          <cell r="J86">
            <v>12477</v>
          </cell>
        </row>
        <row r="87">
          <cell r="J87">
            <v>455</v>
          </cell>
        </row>
        <row r="88">
          <cell r="J88">
            <v>324561</v>
          </cell>
        </row>
        <row r="89">
          <cell r="J89">
            <v>659214</v>
          </cell>
        </row>
      </sheetData>
      <sheetData sheetId="7">
        <row r="56">
          <cell r="J56">
            <v>247443</v>
          </cell>
        </row>
        <row r="57">
          <cell r="J57">
            <v>17034</v>
          </cell>
        </row>
        <row r="58">
          <cell r="J58">
            <v>0</v>
          </cell>
        </row>
        <row r="59">
          <cell r="J59">
            <v>285269</v>
          </cell>
        </row>
        <row r="60">
          <cell r="J60">
            <v>3321</v>
          </cell>
        </row>
        <row r="61">
          <cell r="J61">
            <v>2968</v>
          </cell>
        </row>
        <row r="62">
          <cell r="J62">
            <v>5686</v>
          </cell>
        </row>
        <row r="63">
          <cell r="J63">
            <v>150</v>
          </cell>
        </row>
        <row r="64">
          <cell r="J64">
            <v>17091</v>
          </cell>
        </row>
        <row r="65">
          <cell r="J65">
            <v>13159</v>
          </cell>
        </row>
        <row r="66">
          <cell r="J66">
            <v>4217</v>
          </cell>
        </row>
        <row r="67">
          <cell r="J67">
            <v>2840</v>
          </cell>
        </row>
        <row r="68">
          <cell r="J68">
            <v>5370</v>
          </cell>
        </row>
        <row r="69">
          <cell r="J69">
            <v>24780</v>
          </cell>
        </row>
        <row r="70">
          <cell r="J70">
            <v>11534</v>
          </cell>
        </row>
        <row r="71">
          <cell r="J71">
            <v>2203</v>
          </cell>
        </row>
        <row r="72">
          <cell r="J72">
            <v>9587</v>
          </cell>
        </row>
        <row r="73">
          <cell r="J73">
            <v>7664</v>
          </cell>
        </row>
        <row r="74">
          <cell r="J74">
            <v>1971</v>
          </cell>
        </row>
        <row r="75">
          <cell r="J75">
            <v>810</v>
          </cell>
        </row>
        <row r="76">
          <cell r="J76">
            <v>1100</v>
          </cell>
        </row>
        <row r="77">
          <cell r="J77">
            <v>16318</v>
          </cell>
        </row>
        <row r="78">
          <cell r="J78">
            <v>1700</v>
          </cell>
        </row>
        <row r="79">
          <cell r="J79">
            <v>0</v>
          </cell>
        </row>
        <row r="80">
          <cell r="J80">
            <v>1176</v>
          </cell>
        </row>
        <row r="81">
          <cell r="J81">
            <v>689</v>
          </cell>
        </row>
        <row r="82">
          <cell r="J82">
            <v>8615</v>
          </cell>
        </row>
        <row r="83">
          <cell r="J83">
            <v>8872</v>
          </cell>
        </row>
        <row r="84">
          <cell r="J84">
            <v>1125</v>
          </cell>
        </row>
        <row r="85">
          <cell r="J85">
            <v>21294</v>
          </cell>
        </row>
        <row r="86">
          <cell r="J86">
            <v>11239</v>
          </cell>
        </row>
        <row r="87">
          <cell r="J87">
            <v>242</v>
          </cell>
        </row>
        <row r="88">
          <cell r="J88">
            <v>327581</v>
          </cell>
        </row>
        <row r="89">
          <cell r="J89">
            <v>666721</v>
          </cell>
        </row>
      </sheetData>
      <sheetData sheetId="8">
        <row r="56">
          <cell r="J56">
            <v>196803</v>
          </cell>
        </row>
        <row r="57">
          <cell r="J57">
            <v>20567</v>
          </cell>
        </row>
        <row r="58">
          <cell r="J58">
            <v>0</v>
          </cell>
        </row>
        <row r="59">
          <cell r="J59">
            <v>285289</v>
          </cell>
        </row>
        <row r="60">
          <cell r="J60">
            <v>7289</v>
          </cell>
        </row>
        <row r="61">
          <cell r="J61">
            <v>17848</v>
          </cell>
        </row>
        <row r="62">
          <cell r="J62">
            <v>34028</v>
          </cell>
        </row>
        <row r="63">
          <cell r="J63">
            <v>536</v>
          </cell>
        </row>
        <row r="64">
          <cell r="J64">
            <v>8769</v>
          </cell>
        </row>
        <row r="65">
          <cell r="J65">
            <v>4896</v>
          </cell>
        </row>
        <row r="66">
          <cell r="J66">
            <v>2884</v>
          </cell>
        </row>
        <row r="67">
          <cell r="J67">
            <v>2217</v>
          </cell>
        </row>
        <row r="68">
          <cell r="J68">
            <v>4625</v>
          </cell>
        </row>
        <row r="69">
          <cell r="J69">
            <v>22096</v>
          </cell>
        </row>
        <row r="70">
          <cell r="J70">
            <v>8544</v>
          </cell>
        </row>
        <row r="71">
          <cell r="J71">
            <v>0</v>
          </cell>
        </row>
        <row r="72">
          <cell r="J72">
            <v>8429</v>
          </cell>
        </row>
        <row r="73">
          <cell r="J73">
            <v>5256</v>
          </cell>
        </row>
        <row r="74">
          <cell r="J74">
            <v>1131</v>
          </cell>
        </row>
        <row r="75">
          <cell r="J75">
            <v>686</v>
          </cell>
        </row>
        <row r="76">
          <cell r="J76">
            <v>384</v>
          </cell>
        </row>
        <row r="77">
          <cell r="J77">
            <v>16528</v>
          </cell>
        </row>
        <row r="78">
          <cell r="J78">
            <v>366</v>
          </cell>
        </row>
        <row r="79">
          <cell r="J79">
            <v>0</v>
          </cell>
        </row>
        <row r="80">
          <cell r="J80">
            <v>594</v>
          </cell>
        </row>
        <row r="81">
          <cell r="J81">
            <v>1298</v>
          </cell>
        </row>
        <row r="82">
          <cell r="J82">
            <v>8774</v>
          </cell>
        </row>
        <row r="83">
          <cell r="J83">
            <v>10108</v>
          </cell>
        </row>
        <row r="84">
          <cell r="J84">
            <v>1217</v>
          </cell>
        </row>
        <row r="85">
          <cell r="J85">
            <v>20313</v>
          </cell>
        </row>
        <row r="86">
          <cell r="J86">
            <v>12072</v>
          </cell>
        </row>
        <row r="87">
          <cell r="J87">
            <v>310</v>
          </cell>
        </row>
        <row r="88">
          <cell r="J88">
            <v>333439</v>
          </cell>
        </row>
        <row r="89">
          <cell r="J89">
            <v>697721</v>
          </cell>
        </row>
      </sheetData>
      <sheetData sheetId="9">
        <row r="56">
          <cell r="J56">
            <v>102792</v>
          </cell>
        </row>
        <row r="57">
          <cell r="J57">
            <v>33529</v>
          </cell>
        </row>
        <row r="58">
          <cell r="J58">
            <v>500</v>
          </cell>
        </row>
        <row r="59">
          <cell r="J59">
            <v>286521</v>
          </cell>
        </row>
        <row r="60">
          <cell r="J60">
            <v>10541</v>
          </cell>
        </row>
        <row r="61">
          <cell r="J61">
            <v>17674</v>
          </cell>
        </row>
        <row r="62">
          <cell r="J62">
            <v>43708</v>
          </cell>
        </row>
        <row r="63">
          <cell r="J63">
            <v>1769</v>
          </cell>
        </row>
        <row r="64">
          <cell r="J64">
            <v>9410</v>
          </cell>
        </row>
        <row r="65">
          <cell r="J65">
            <v>6231</v>
          </cell>
        </row>
        <row r="66">
          <cell r="J66">
            <v>2537</v>
          </cell>
        </row>
        <row r="67">
          <cell r="J67">
            <v>2501</v>
          </cell>
        </row>
        <row r="68">
          <cell r="J68">
            <v>3945</v>
          </cell>
        </row>
        <row r="69">
          <cell r="J69">
            <v>21884</v>
          </cell>
        </row>
        <row r="70">
          <cell r="J70">
            <v>7451</v>
          </cell>
        </row>
        <row r="71">
          <cell r="J71">
            <v>0</v>
          </cell>
        </row>
        <row r="72">
          <cell r="J72">
            <v>8508</v>
          </cell>
        </row>
        <row r="73">
          <cell r="J73">
            <v>4589</v>
          </cell>
        </row>
        <row r="74">
          <cell r="J74">
            <v>2097</v>
          </cell>
        </row>
        <row r="75">
          <cell r="J75">
            <v>686</v>
          </cell>
        </row>
        <row r="76">
          <cell r="J76">
            <v>351</v>
          </cell>
        </row>
        <row r="77">
          <cell r="J77">
            <v>11277</v>
          </cell>
        </row>
        <row r="78">
          <cell r="J78">
            <v>769</v>
          </cell>
        </row>
        <row r="79">
          <cell r="J79">
            <v>0</v>
          </cell>
        </row>
        <row r="80">
          <cell r="J80">
            <v>1540</v>
          </cell>
        </row>
        <row r="81">
          <cell r="J81">
            <v>66607</v>
          </cell>
        </row>
        <row r="82">
          <cell r="J82">
            <v>12572</v>
          </cell>
        </row>
        <row r="83">
          <cell r="J83">
            <v>10127</v>
          </cell>
        </row>
        <row r="84">
          <cell r="J84">
            <v>2854</v>
          </cell>
        </row>
        <row r="85">
          <cell r="J85">
            <v>10944</v>
          </cell>
        </row>
        <row r="86">
          <cell r="J86">
            <v>11410</v>
          </cell>
        </row>
        <row r="87">
          <cell r="J87">
            <v>170</v>
          </cell>
        </row>
        <row r="88">
          <cell r="J88">
            <v>344111</v>
          </cell>
        </row>
        <row r="89">
          <cell r="J89">
            <v>680055</v>
          </cell>
        </row>
      </sheetData>
      <sheetData sheetId="10">
        <row r="56">
          <cell r="J56">
            <v>226018</v>
          </cell>
        </row>
        <row r="57">
          <cell r="J57">
            <v>54003</v>
          </cell>
        </row>
        <row r="58">
          <cell r="J58">
            <v>100</v>
          </cell>
        </row>
        <row r="59">
          <cell r="J59">
            <v>286151</v>
          </cell>
        </row>
        <row r="60">
          <cell r="J60">
            <v>1551</v>
          </cell>
        </row>
        <row r="61">
          <cell r="J61">
            <v>5594</v>
          </cell>
        </row>
        <row r="62">
          <cell r="J62">
            <v>5065</v>
          </cell>
        </row>
        <row r="63">
          <cell r="J63">
            <v>523</v>
          </cell>
        </row>
        <row r="64">
          <cell r="J64">
            <v>8625</v>
          </cell>
        </row>
        <row r="65">
          <cell r="J65">
            <v>5904</v>
          </cell>
        </row>
        <row r="66">
          <cell r="J66">
            <v>2507</v>
          </cell>
        </row>
        <row r="67">
          <cell r="J67">
            <v>1892</v>
          </cell>
        </row>
        <row r="68">
          <cell r="J68">
            <v>3800</v>
          </cell>
        </row>
        <row r="69">
          <cell r="J69">
            <v>23732</v>
          </cell>
        </row>
        <row r="70">
          <cell r="J70">
            <v>4151</v>
          </cell>
        </row>
        <row r="71">
          <cell r="J71">
            <v>0</v>
          </cell>
        </row>
        <row r="72">
          <cell r="J72">
            <v>9160</v>
          </cell>
        </row>
        <row r="73">
          <cell r="J73">
            <v>4213</v>
          </cell>
        </row>
        <row r="74">
          <cell r="J74">
            <v>965</v>
          </cell>
        </row>
        <row r="75">
          <cell r="J75">
            <v>616</v>
          </cell>
        </row>
        <row r="76">
          <cell r="J76">
            <v>919</v>
          </cell>
        </row>
        <row r="77">
          <cell r="J77">
            <v>11595</v>
          </cell>
        </row>
        <row r="78">
          <cell r="J78">
            <v>781</v>
          </cell>
        </row>
        <row r="79">
          <cell r="J79">
            <v>0</v>
          </cell>
        </row>
        <row r="80">
          <cell r="J80">
            <v>1698</v>
          </cell>
        </row>
        <row r="81">
          <cell r="J81">
            <v>48516</v>
          </cell>
        </row>
        <row r="82">
          <cell r="J82">
            <v>8245</v>
          </cell>
        </row>
        <row r="83">
          <cell r="J83">
            <v>9682</v>
          </cell>
        </row>
        <row r="84">
          <cell r="J84">
            <v>498</v>
          </cell>
        </row>
        <row r="85">
          <cell r="J85">
            <v>8756</v>
          </cell>
        </row>
        <row r="86">
          <cell r="J86">
            <v>11647</v>
          </cell>
        </row>
        <row r="87">
          <cell r="J87">
            <v>128</v>
          </cell>
        </row>
        <row r="88">
          <cell r="J88">
            <v>338309</v>
          </cell>
        </row>
        <row r="89">
          <cell r="J89">
            <v>696338</v>
          </cell>
        </row>
      </sheetData>
      <sheetData sheetId="11">
        <row r="56">
          <cell r="J56">
            <v>573490</v>
          </cell>
        </row>
        <row r="57">
          <cell r="J57">
            <v>33312</v>
          </cell>
        </row>
        <row r="58">
          <cell r="J58">
            <v>2300</v>
          </cell>
        </row>
        <row r="59">
          <cell r="J59">
            <v>286151</v>
          </cell>
        </row>
        <row r="60">
          <cell r="J60">
            <v>2300</v>
          </cell>
        </row>
        <row r="61">
          <cell r="J61">
            <v>4746</v>
          </cell>
        </row>
        <row r="62">
          <cell r="J62">
            <v>1196</v>
          </cell>
        </row>
        <row r="63">
          <cell r="J63">
            <v>602</v>
          </cell>
        </row>
        <row r="64">
          <cell r="J64">
            <v>9445</v>
          </cell>
        </row>
        <row r="65">
          <cell r="J65">
            <v>8040</v>
          </cell>
        </row>
        <row r="66">
          <cell r="J66">
            <v>5103</v>
          </cell>
        </row>
        <row r="67">
          <cell r="J67">
            <v>2312</v>
          </cell>
        </row>
        <row r="68">
          <cell r="J68">
            <v>4978</v>
          </cell>
        </row>
        <row r="69">
          <cell r="J69">
            <v>28140</v>
          </cell>
        </row>
        <row r="70">
          <cell r="J70">
            <v>8150</v>
          </cell>
        </row>
        <row r="71">
          <cell r="J71">
            <v>0</v>
          </cell>
        </row>
        <row r="72">
          <cell r="J72">
            <v>10853</v>
          </cell>
        </row>
        <row r="73">
          <cell r="J73">
            <v>7910</v>
          </cell>
        </row>
        <row r="74">
          <cell r="J74">
            <v>1597</v>
          </cell>
        </row>
        <row r="75">
          <cell r="J75">
            <v>409</v>
          </cell>
        </row>
        <row r="76">
          <cell r="J76">
            <v>500</v>
          </cell>
        </row>
        <row r="77">
          <cell r="J77">
            <v>11801</v>
          </cell>
        </row>
        <row r="78">
          <cell r="J78">
            <v>492</v>
          </cell>
        </row>
        <row r="79">
          <cell r="J79">
            <v>0</v>
          </cell>
        </row>
        <row r="80">
          <cell r="J80">
            <v>812</v>
          </cell>
        </row>
        <row r="81">
          <cell r="J81">
            <v>68125</v>
          </cell>
        </row>
        <row r="82">
          <cell r="J82">
            <v>15172</v>
          </cell>
        </row>
        <row r="83">
          <cell r="J83">
            <v>8999</v>
          </cell>
        </row>
        <row r="84">
          <cell r="J84">
            <v>425</v>
          </cell>
        </row>
        <row r="85">
          <cell r="J85">
            <v>17936</v>
          </cell>
        </row>
        <row r="86">
          <cell r="J86">
            <v>9953</v>
          </cell>
        </row>
        <row r="87">
          <cell r="J87">
            <v>1497</v>
          </cell>
        </row>
        <row r="88">
          <cell r="J88">
            <v>306938</v>
          </cell>
        </row>
        <row r="89">
          <cell r="J89">
            <v>622690</v>
          </cell>
        </row>
      </sheetData>
      <sheetData sheetId="12">
        <row r="56">
          <cell r="J56">
            <v>429948</v>
          </cell>
        </row>
        <row r="57">
          <cell r="J57">
            <v>30660</v>
          </cell>
        </row>
        <row r="58">
          <cell r="J58">
            <v>968</v>
          </cell>
        </row>
        <row r="59">
          <cell r="J59">
            <v>286250</v>
          </cell>
        </row>
        <row r="60">
          <cell r="J60">
            <v>3012</v>
          </cell>
        </row>
        <row r="61">
          <cell r="J61">
            <v>20907</v>
          </cell>
        </row>
        <row r="62">
          <cell r="J62">
            <v>19339</v>
          </cell>
        </row>
        <row r="63">
          <cell r="J63">
            <v>264</v>
          </cell>
        </row>
        <row r="64">
          <cell r="J64">
            <v>24631</v>
          </cell>
        </row>
        <row r="65">
          <cell r="J65">
            <v>8067</v>
          </cell>
        </row>
        <row r="66">
          <cell r="J66">
            <v>5932</v>
          </cell>
        </row>
        <row r="67">
          <cell r="J67">
            <v>3553</v>
          </cell>
        </row>
        <row r="68">
          <cell r="J68">
            <v>6099</v>
          </cell>
        </row>
        <row r="69">
          <cell r="J69">
            <v>43224</v>
          </cell>
        </row>
        <row r="70">
          <cell r="J70">
            <v>7136</v>
          </cell>
        </row>
        <row r="71">
          <cell r="J71">
            <v>0</v>
          </cell>
        </row>
        <row r="72">
          <cell r="J72">
            <v>10594</v>
          </cell>
        </row>
        <row r="73">
          <cell r="J73">
            <v>7204</v>
          </cell>
        </row>
        <row r="74">
          <cell r="J74">
            <v>1934</v>
          </cell>
        </row>
        <row r="75">
          <cell r="J75">
            <v>745</v>
          </cell>
        </row>
        <row r="76">
          <cell r="J76">
            <v>2126</v>
          </cell>
        </row>
        <row r="77">
          <cell r="J77">
            <v>10641</v>
          </cell>
        </row>
        <row r="78">
          <cell r="J78">
            <v>838</v>
          </cell>
        </row>
        <row r="79">
          <cell r="J79">
            <v>0</v>
          </cell>
        </row>
        <row r="80">
          <cell r="J80">
            <v>1583</v>
          </cell>
        </row>
        <row r="81">
          <cell r="J81">
            <v>30380</v>
          </cell>
        </row>
        <row r="82">
          <cell r="J82">
            <v>15733</v>
          </cell>
        </row>
        <row r="83">
          <cell r="J83">
            <v>10625</v>
          </cell>
        </row>
        <row r="84">
          <cell r="J84">
            <v>456</v>
          </cell>
        </row>
        <row r="85">
          <cell r="J85">
            <v>34775</v>
          </cell>
        </row>
        <row r="86">
          <cell r="J86">
            <v>11282</v>
          </cell>
        </row>
        <row r="87">
          <cell r="J87">
            <v>1545</v>
          </cell>
        </row>
        <row r="88">
          <cell r="J88">
            <v>341438</v>
          </cell>
        </row>
        <row r="89">
          <cell r="J89">
            <v>696022</v>
          </cell>
        </row>
      </sheetData>
      <sheetData sheetId="13">
        <row r="56">
          <cell r="J56">
            <v>143785</v>
          </cell>
        </row>
        <row r="57">
          <cell r="J57">
            <v>25426</v>
          </cell>
        </row>
        <row r="58">
          <cell r="J58">
            <v>2270</v>
          </cell>
        </row>
        <row r="59">
          <cell r="J59">
            <v>286273</v>
          </cell>
        </row>
        <row r="60">
          <cell r="J60">
            <v>4032</v>
          </cell>
        </row>
        <row r="61">
          <cell r="J61">
            <v>22800</v>
          </cell>
        </row>
        <row r="62">
          <cell r="J62">
            <v>43842</v>
          </cell>
        </row>
        <row r="63">
          <cell r="J63">
            <v>1712</v>
          </cell>
        </row>
        <row r="64">
          <cell r="J64">
            <v>50836</v>
          </cell>
        </row>
        <row r="65">
          <cell r="J65">
            <v>7332</v>
          </cell>
        </row>
        <row r="66">
          <cell r="J66">
            <v>4227</v>
          </cell>
        </row>
        <row r="67">
          <cell r="J67">
            <v>2417</v>
          </cell>
        </row>
        <row r="68">
          <cell r="J68">
            <v>11267</v>
          </cell>
        </row>
        <row r="69">
          <cell r="J69">
            <v>28458</v>
          </cell>
        </row>
        <row r="70">
          <cell r="J70">
            <v>6815</v>
          </cell>
        </row>
        <row r="71">
          <cell r="J71">
            <v>145</v>
          </cell>
        </row>
        <row r="72">
          <cell r="J72">
            <v>12990</v>
          </cell>
        </row>
        <row r="73">
          <cell r="J73">
            <v>7044</v>
          </cell>
        </row>
        <row r="74">
          <cell r="J74">
            <v>1780</v>
          </cell>
        </row>
        <row r="75">
          <cell r="J75">
            <v>926</v>
          </cell>
        </row>
        <row r="76">
          <cell r="J76">
            <v>1240</v>
          </cell>
        </row>
        <row r="77">
          <cell r="J77">
            <v>16734</v>
          </cell>
        </row>
        <row r="78">
          <cell r="J78">
            <v>1800</v>
          </cell>
        </row>
        <row r="79">
          <cell r="J79">
            <v>0</v>
          </cell>
        </row>
        <row r="80">
          <cell r="J80">
            <v>1225</v>
          </cell>
        </row>
        <row r="81">
          <cell r="J81">
            <v>43310</v>
          </cell>
        </row>
        <row r="82">
          <cell r="J82">
            <v>14182</v>
          </cell>
        </row>
        <row r="83">
          <cell r="J83">
            <v>9214</v>
          </cell>
        </row>
        <row r="84">
          <cell r="J84">
            <v>1000</v>
          </cell>
        </row>
        <row r="85">
          <cell r="J85">
            <v>50704</v>
          </cell>
        </row>
        <row r="86">
          <cell r="J86">
            <v>11547</v>
          </cell>
        </row>
        <row r="87">
          <cell r="J87">
            <v>5000</v>
          </cell>
        </row>
        <row r="88">
          <cell r="J88">
            <v>338291</v>
          </cell>
        </row>
        <row r="89">
          <cell r="J89">
            <v>694440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2">
          <cell r="J52">
            <v>70085</v>
          </cell>
        </row>
        <row r="53">
          <cell r="J53">
            <v>29758</v>
          </cell>
        </row>
        <row r="54">
          <cell r="J54">
            <v>9634</v>
          </cell>
        </row>
        <row r="55">
          <cell r="J55">
            <v>286309</v>
          </cell>
        </row>
        <row r="56">
          <cell r="J56">
            <v>3696</v>
          </cell>
        </row>
        <row r="57">
          <cell r="J57">
            <v>7623</v>
          </cell>
        </row>
        <row r="58">
          <cell r="J58">
            <v>17614</v>
          </cell>
        </row>
        <row r="59">
          <cell r="J59">
            <v>382</v>
          </cell>
        </row>
        <row r="60">
          <cell r="J60">
            <v>61522</v>
          </cell>
        </row>
        <row r="61">
          <cell r="J61">
            <v>7236</v>
          </cell>
        </row>
        <row r="62">
          <cell r="J62">
            <v>7100</v>
          </cell>
        </row>
        <row r="63">
          <cell r="J63">
            <v>2938</v>
          </cell>
        </row>
        <row r="64">
          <cell r="J64">
            <v>7592</v>
          </cell>
        </row>
        <row r="65">
          <cell r="J65">
            <v>36780</v>
          </cell>
        </row>
        <row r="66">
          <cell r="J66">
            <v>9020</v>
          </cell>
        </row>
        <row r="67">
          <cell r="J67">
            <v>0</v>
          </cell>
        </row>
        <row r="68">
          <cell r="J68">
            <v>10301</v>
          </cell>
        </row>
        <row r="69">
          <cell r="J69">
            <v>6042</v>
          </cell>
        </row>
        <row r="70">
          <cell r="J70">
            <v>1717</v>
          </cell>
        </row>
        <row r="71">
          <cell r="J71">
            <v>875</v>
          </cell>
        </row>
        <row r="72">
          <cell r="J72">
            <v>832</v>
          </cell>
        </row>
        <row r="73">
          <cell r="J73">
            <v>15895</v>
          </cell>
        </row>
        <row r="74">
          <cell r="J74">
            <v>1289</v>
          </cell>
        </row>
        <row r="75">
          <cell r="J75">
            <v>0</v>
          </cell>
        </row>
        <row r="76">
          <cell r="J76">
            <v>1190</v>
          </cell>
        </row>
        <row r="77">
          <cell r="J77">
            <v>75322</v>
          </cell>
        </row>
        <row r="78">
          <cell r="J78">
            <v>10349</v>
          </cell>
        </row>
        <row r="79">
          <cell r="J79">
            <v>8124</v>
          </cell>
        </row>
        <row r="80">
          <cell r="J80">
            <v>997</v>
          </cell>
        </row>
        <row r="81">
          <cell r="J81">
            <v>47872</v>
          </cell>
        </row>
        <row r="82">
          <cell r="J82">
            <v>12342</v>
          </cell>
        </row>
        <row r="83">
          <cell r="J83">
            <v>2284</v>
          </cell>
        </row>
        <row r="84">
          <cell r="J84">
            <v>340372</v>
          </cell>
        </row>
        <row r="85">
          <cell r="J85">
            <v>673917</v>
          </cell>
        </row>
      </sheetData>
      <sheetData sheetId="3">
        <row r="56">
          <cell r="J56">
            <v>7231</v>
          </cell>
        </row>
        <row r="57">
          <cell r="J57">
            <v>29767</v>
          </cell>
        </row>
        <row r="58">
          <cell r="J58">
            <v>4881</v>
          </cell>
        </row>
        <row r="59">
          <cell r="J59">
            <v>117998</v>
          </cell>
        </row>
        <row r="60">
          <cell r="J60">
            <v>1182</v>
          </cell>
        </row>
        <row r="61">
          <cell r="J61">
            <v>129897</v>
          </cell>
        </row>
        <row r="62">
          <cell r="J62">
            <v>35307</v>
          </cell>
        </row>
        <row r="63">
          <cell r="J63">
            <v>655</v>
          </cell>
        </row>
        <row r="64">
          <cell r="J64">
            <v>74560</v>
          </cell>
        </row>
        <row r="65">
          <cell r="J65">
            <v>8954</v>
          </cell>
        </row>
        <row r="66">
          <cell r="J66">
            <v>10641</v>
          </cell>
        </row>
        <row r="67">
          <cell r="J67">
            <v>3842</v>
          </cell>
        </row>
        <row r="68">
          <cell r="J68">
            <v>7619</v>
          </cell>
        </row>
        <row r="69">
          <cell r="J69">
            <v>68412</v>
          </cell>
        </row>
        <row r="70">
          <cell r="J70">
            <v>13791</v>
          </cell>
        </row>
        <row r="71">
          <cell r="J71">
            <v>0</v>
          </cell>
        </row>
        <row r="72">
          <cell r="J72">
            <v>12016</v>
          </cell>
        </row>
        <row r="73">
          <cell r="J73">
            <v>6210</v>
          </cell>
        </row>
        <row r="74">
          <cell r="J74">
            <v>7070</v>
          </cell>
        </row>
        <row r="75">
          <cell r="J75">
            <v>1205</v>
          </cell>
        </row>
        <row r="76">
          <cell r="J76">
            <v>1654</v>
          </cell>
        </row>
        <row r="77">
          <cell r="J77">
            <v>18880</v>
          </cell>
        </row>
        <row r="78">
          <cell r="J78">
            <v>1901</v>
          </cell>
        </row>
        <row r="79">
          <cell r="J79">
            <v>0</v>
          </cell>
        </row>
        <row r="80">
          <cell r="J80">
            <v>1455</v>
          </cell>
        </row>
        <row r="81">
          <cell r="J81">
            <v>70072</v>
          </cell>
        </row>
        <row r="82">
          <cell r="J82">
            <v>12534</v>
          </cell>
        </row>
        <row r="83">
          <cell r="J83">
            <v>9232</v>
          </cell>
        </row>
        <row r="84">
          <cell r="J84">
            <v>1105</v>
          </cell>
        </row>
        <row r="85">
          <cell r="J85">
            <v>55091</v>
          </cell>
        </row>
        <row r="86">
          <cell r="J86">
            <v>12964</v>
          </cell>
        </row>
        <row r="87">
          <cell r="J87">
            <v>8146</v>
          </cell>
        </row>
        <row r="88">
          <cell r="J88">
            <v>335173</v>
          </cell>
        </row>
        <row r="89">
          <cell r="J89">
            <v>690886</v>
          </cell>
        </row>
      </sheetData>
      <sheetData sheetId="4">
        <row r="56">
          <cell r="J56">
            <v>5095</v>
          </cell>
        </row>
        <row r="57">
          <cell r="J57">
            <v>14294</v>
          </cell>
        </row>
        <row r="58">
          <cell r="J58">
            <v>1321</v>
          </cell>
        </row>
        <row r="59">
          <cell r="J59">
            <v>118102</v>
          </cell>
        </row>
        <row r="60">
          <cell r="J60">
            <v>1359</v>
          </cell>
        </row>
        <row r="61">
          <cell r="J61">
            <v>49708</v>
          </cell>
        </row>
        <row r="62">
          <cell r="J62">
            <v>23791</v>
          </cell>
        </row>
        <row r="63">
          <cell r="J63">
            <v>519</v>
          </cell>
        </row>
        <row r="64">
          <cell r="J64">
            <v>55266</v>
          </cell>
        </row>
        <row r="65">
          <cell r="J65">
            <v>9164</v>
          </cell>
        </row>
        <row r="66">
          <cell r="J66">
            <v>7978</v>
          </cell>
        </row>
        <row r="67">
          <cell r="J67">
            <v>2528</v>
          </cell>
        </row>
        <row r="68">
          <cell r="J68">
            <v>7719</v>
          </cell>
        </row>
        <row r="69">
          <cell r="J69">
            <v>26508</v>
          </cell>
        </row>
        <row r="70">
          <cell r="J70">
            <v>14068</v>
          </cell>
        </row>
        <row r="71">
          <cell r="J71">
            <v>35</v>
          </cell>
        </row>
        <row r="72">
          <cell r="J72">
            <v>13240</v>
          </cell>
        </row>
        <row r="73">
          <cell r="J73">
            <v>6468</v>
          </cell>
        </row>
        <row r="74">
          <cell r="J74">
            <v>8123</v>
          </cell>
        </row>
        <row r="75">
          <cell r="J75">
            <v>1617</v>
          </cell>
        </row>
        <row r="76">
          <cell r="J76">
            <v>1080</v>
          </cell>
        </row>
        <row r="77">
          <cell r="J77">
            <v>11885</v>
          </cell>
        </row>
        <row r="78">
          <cell r="J78">
            <v>1958</v>
          </cell>
        </row>
        <row r="79">
          <cell r="J79">
            <v>0</v>
          </cell>
        </row>
        <row r="80">
          <cell r="J80">
            <v>2083</v>
          </cell>
        </row>
        <row r="81">
          <cell r="J81">
            <v>58987</v>
          </cell>
        </row>
        <row r="82">
          <cell r="J82">
            <v>9973</v>
          </cell>
        </row>
        <row r="83">
          <cell r="J83">
            <v>7952</v>
          </cell>
        </row>
        <row r="84">
          <cell r="J84">
            <v>1336</v>
          </cell>
        </row>
        <row r="85">
          <cell r="J85">
            <v>53704</v>
          </cell>
        </row>
        <row r="86">
          <cell r="J86">
            <v>12989</v>
          </cell>
        </row>
        <row r="87">
          <cell r="J87">
            <v>6824</v>
          </cell>
        </row>
        <row r="88">
          <cell r="J88">
            <v>355438</v>
          </cell>
        </row>
        <row r="89">
          <cell r="J89">
            <v>672241</v>
          </cell>
        </row>
      </sheetData>
      <sheetData sheetId="5">
        <row r="55">
          <cell r="J55">
            <v>139719</v>
          </cell>
        </row>
        <row r="56">
          <cell r="J56">
            <v>31820</v>
          </cell>
        </row>
        <row r="57">
          <cell r="J57">
            <v>1670</v>
          </cell>
        </row>
        <row r="58">
          <cell r="J58">
            <v>118075</v>
          </cell>
        </row>
        <row r="59">
          <cell r="J59">
            <v>4012</v>
          </cell>
        </row>
        <row r="60">
          <cell r="J60">
            <v>34790</v>
          </cell>
        </row>
        <row r="61">
          <cell r="J61">
            <v>18341</v>
          </cell>
        </row>
        <row r="62">
          <cell r="J62">
            <v>647</v>
          </cell>
        </row>
        <row r="63">
          <cell r="J63">
            <v>34286</v>
          </cell>
        </row>
        <row r="64">
          <cell r="J64">
            <v>7848</v>
          </cell>
        </row>
        <row r="65">
          <cell r="J65">
            <v>5571</v>
          </cell>
        </row>
        <row r="66">
          <cell r="J66">
            <v>4745</v>
          </cell>
        </row>
        <row r="67">
          <cell r="J67">
            <v>6955</v>
          </cell>
        </row>
        <row r="68">
          <cell r="J68">
            <v>23206</v>
          </cell>
        </row>
        <row r="69">
          <cell r="J69">
            <v>12066</v>
          </cell>
        </row>
        <row r="70">
          <cell r="J70">
            <v>966</v>
          </cell>
        </row>
        <row r="71">
          <cell r="J71">
            <v>12099</v>
          </cell>
        </row>
        <row r="72">
          <cell r="J72">
            <v>7540</v>
          </cell>
        </row>
        <row r="73">
          <cell r="J73">
            <v>13854</v>
          </cell>
        </row>
        <row r="74">
          <cell r="J74">
            <v>1019</v>
          </cell>
        </row>
        <row r="75">
          <cell r="J75">
            <v>1245</v>
          </cell>
        </row>
        <row r="76">
          <cell r="J76">
            <v>10979</v>
          </cell>
        </row>
        <row r="77">
          <cell r="J77">
            <v>2294</v>
          </cell>
        </row>
        <row r="78">
          <cell r="J78">
            <v>0</v>
          </cell>
        </row>
        <row r="79">
          <cell r="J79">
            <v>945</v>
          </cell>
        </row>
        <row r="80">
          <cell r="J80">
            <v>1378</v>
          </cell>
        </row>
        <row r="81">
          <cell r="J81">
            <v>10955</v>
          </cell>
        </row>
        <row r="82">
          <cell r="J82">
            <v>10643</v>
          </cell>
        </row>
        <row r="83">
          <cell r="J83">
            <v>973</v>
          </cell>
        </row>
        <row r="84">
          <cell r="J84">
            <v>45496</v>
          </cell>
        </row>
        <row r="85">
          <cell r="J85">
            <v>13188</v>
          </cell>
        </row>
        <row r="86">
          <cell r="J86">
            <v>313</v>
          </cell>
        </row>
        <row r="87">
          <cell r="J87">
            <v>347113</v>
          </cell>
        </row>
        <row r="88">
          <cell r="J88">
            <v>678409</v>
          </cell>
        </row>
      </sheetData>
      <sheetData sheetId="6">
        <row r="56">
          <cell r="J56">
            <v>558778</v>
          </cell>
        </row>
        <row r="57">
          <cell r="J57">
            <v>26300</v>
          </cell>
        </row>
        <row r="58">
          <cell r="J58">
            <v>0</v>
          </cell>
        </row>
        <row r="59">
          <cell r="J59">
            <v>250150</v>
          </cell>
        </row>
        <row r="60">
          <cell r="J60">
            <v>1969</v>
          </cell>
        </row>
        <row r="61">
          <cell r="J61">
            <v>9125</v>
          </cell>
        </row>
        <row r="62">
          <cell r="J62">
            <v>2563</v>
          </cell>
        </row>
        <row r="63">
          <cell r="J63">
            <v>155</v>
          </cell>
        </row>
        <row r="64">
          <cell r="J64">
            <v>11760</v>
          </cell>
        </row>
        <row r="65">
          <cell r="J65">
            <v>8124</v>
          </cell>
        </row>
        <row r="66">
          <cell r="J66">
            <v>6612</v>
          </cell>
        </row>
        <row r="67">
          <cell r="J67">
            <v>3257</v>
          </cell>
        </row>
        <row r="68">
          <cell r="J68">
            <v>6532</v>
          </cell>
        </row>
        <row r="69">
          <cell r="J69">
            <v>27488</v>
          </cell>
        </row>
        <row r="70">
          <cell r="J70">
            <v>10613</v>
          </cell>
        </row>
        <row r="71">
          <cell r="J71">
            <v>3753</v>
          </cell>
        </row>
        <row r="72">
          <cell r="J72">
            <v>12615</v>
          </cell>
        </row>
        <row r="73">
          <cell r="J73">
            <v>7084</v>
          </cell>
        </row>
        <row r="74">
          <cell r="J74">
            <v>13043</v>
          </cell>
        </row>
        <row r="75">
          <cell r="J75">
            <v>984</v>
          </cell>
        </row>
        <row r="76">
          <cell r="J76">
            <v>804</v>
          </cell>
        </row>
        <row r="77">
          <cell r="J77">
            <v>10449</v>
          </cell>
        </row>
        <row r="78">
          <cell r="J78">
            <v>2526</v>
          </cell>
        </row>
        <row r="79">
          <cell r="J79">
            <v>0</v>
          </cell>
        </row>
        <row r="80">
          <cell r="J80">
            <v>30461</v>
          </cell>
        </row>
        <row r="81">
          <cell r="J81">
            <v>625</v>
          </cell>
        </row>
        <row r="82">
          <cell r="J82">
            <v>14132</v>
          </cell>
        </row>
        <row r="83">
          <cell r="J83">
            <v>10514</v>
          </cell>
        </row>
        <row r="84">
          <cell r="J84">
            <v>1081</v>
          </cell>
        </row>
        <row r="85">
          <cell r="J85">
            <v>29654</v>
          </cell>
        </row>
        <row r="86">
          <cell r="J86">
            <v>12587</v>
          </cell>
        </row>
        <row r="87">
          <cell r="J87">
            <v>554</v>
          </cell>
        </row>
        <row r="88">
          <cell r="J88">
            <v>346796</v>
          </cell>
        </row>
        <row r="89">
          <cell r="J89">
            <v>698357</v>
          </cell>
        </row>
      </sheetData>
      <sheetData sheetId="7">
        <row r="56">
          <cell r="J56">
            <v>341452</v>
          </cell>
        </row>
        <row r="57">
          <cell r="J57">
            <v>12087</v>
          </cell>
        </row>
        <row r="58">
          <cell r="J58">
            <v>0</v>
          </cell>
        </row>
        <row r="59">
          <cell r="J59">
            <v>149698</v>
          </cell>
        </row>
        <row r="60">
          <cell r="J60">
            <v>2800</v>
          </cell>
        </row>
        <row r="61">
          <cell r="J61">
            <v>5100</v>
          </cell>
        </row>
        <row r="62">
          <cell r="J62">
            <v>6321</v>
          </cell>
        </row>
        <row r="63">
          <cell r="J63">
            <v>172</v>
          </cell>
        </row>
        <row r="64">
          <cell r="J64">
            <v>8600</v>
          </cell>
        </row>
        <row r="65">
          <cell r="J65">
            <v>8698</v>
          </cell>
        </row>
        <row r="66">
          <cell r="J66">
            <v>4698</v>
          </cell>
        </row>
        <row r="67">
          <cell r="J67">
            <v>2878</v>
          </cell>
        </row>
        <row r="68">
          <cell r="J68">
            <v>7601</v>
          </cell>
        </row>
        <row r="69">
          <cell r="J69">
            <v>25398</v>
          </cell>
        </row>
        <row r="70">
          <cell r="J70">
            <v>9523</v>
          </cell>
        </row>
        <row r="71">
          <cell r="J71">
            <v>0</v>
          </cell>
        </row>
        <row r="72">
          <cell r="J72">
            <v>8950</v>
          </cell>
        </row>
        <row r="73">
          <cell r="J73">
            <v>6239</v>
          </cell>
        </row>
        <row r="74">
          <cell r="J74">
            <v>12615</v>
          </cell>
        </row>
        <row r="75">
          <cell r="J75">
            <v>814</v>
          </cell>
        </row>
        <row r="76">
          <cell r="J76">
            <v>795</v>
          </cell>
        </row>
        <row r="77">
          <cell r="J77">
            <v>14630</v>
          </cell>
        </row>
        <row r="78">
          <cell r="J78">
            <v>2200</v>
          </cell>
        </row>
        <row r="79">
          <cell r="J79">
            <v>0</v>
          </cell>
        </row>
        <row r="80">
          <cell r="J80">
            <v>8315</v>
          </cell>
        </row>
        <row r="81">
          <cell r="J81">
            <v>925</v>
          </cell>
        </row>
        <row r="82">
          <cell r="J82">
            <v>12990</v>
          </cell>
        </row>
        <row r="83">
          <cell r="J83">
            <v>9300</v>
          </cell>
        </row>
        <row r="84">
          <cell r="J84">
            <v>1115</v>
          </cell>
        </row>
        <row r="85">
          <cell r="J85">
            <v>20158</v>
          </cell>
        </row>
        <row r="86">
          <cell r="J86">
            <v>14600</v>
          </cell>
        </row>
        <row r="87">
          <cell r="J87">
            <v>215</v>
          </cell>
        </row>
        <row r="88">
          <cell r="J88">
            <v>362489</v>
          </cell>
        </row>
        <row r="89">
          <cell r="J89">
            <v>725877</v>
          </cell>
        </row>
      </sheetData>
      <sheetData sheetId="8">
        <row r="56">
          <cell r="J56">
            <v>231532</v>
          </cell>
        </row>
        <row r="57">
          <cell r="J57">
            <v>20944</v>
          </cell>
        </row>
        <row r="58">
          <cell r="J58">
            <v>30</v>
          </cell>
        </row>
        <row r="59">
          <cell r="J59">
            <v>285321</v>
          </cell>
        </row>
        <row r="60">
          <cell r="J60">
            <v>7534</v>
          </cell>
        </row>
        <row r="61">
          <cell r="J61">
            <v>18614</v>
          </cell>
        </row>
        <row r="62">
          <cell r="J62">
            <v>32764</v>
          </cell>
        </row>
        <row r="63">
          <cell r="J63">
            <v>542</v>
          </cell>
        </row>
        <row r="64">
          <cell r="J64">
            <v>8778</v>
          </cell>
        </row>
        <row r="65">
          <cell r="J65">
            <v>4917</v>
          </cell>
        </row>
        <row r="66">
          <cell r="J66">
            <v>2939</v>
          </cell>
        </row>
        <row r="67">
          <cell r="J67">
            <v>2219</v>
          </cell>
        </row>
        <row r="68">
          <cell r="J68">
            <v>4870</v>
          </cell>
        </row>
        <row r="69">
          <cell r="J69">
            <v>23689</v>
          </cell>
        </row>
        <row r="70">
          <cell r="J70">
            <v>8650</v>
          </cell>
        </row>
        <row r="71">
          <cell r="J71">
            <v>0</v>
          </cell>
        </row>
        <row r="72">
          <cell r="J72">
            <v>10206</v>
          </cell>
        </row>
        <row r="73">
          <cell r="J73">
            <v>5429</v>
          </cell>
        </row>
        <row r="74">
          <cell r="J74">
            <v>2171</v>
          </cell>
        </row>
        <row r="75">
          <cell r="J75">
            <v>970</v>
          </cell>
        </row>
        <row r="76">
          <cell r="J76">
            <v>519</v>
          </cell>
        </row>
        <row r="77">
          <cell r="J77">
            <v>16545</v>
          </cell>
        </row>
        <row r="78">
          <cell r="J78">
            <v>509</v>
          </cell>
        </row>
        <row r="79">
          <cell r="J79">
            <v>0</v>
          </cell>
        </row>
        <row r="80">
          <cell r="J80">
            <v>624</v>
          </cell>
        </row>
        <row r="81">
          <cell r="J81">
            <v>42598</v>
          </cell>
        </row>
        <row r="82">
          <cell r="J82">
            <v>14728</v>
          </cell>
        </row>
        <row r="83">
          <cell r="J83">
            <v>10981</v>
          </cell>
        </row>
        <row r="84">
          <cell r="J84">
            <v>1475</v>
          </cell>
        </row>
        <row r="85">
          <cell r="J85">
            <v>21658</v>
          </cell>
        </row>
        <row r="86">
          <cell r="J86">
            <v>12152</v>
          </cell>
        </row>
        <row r="87">
          <cell r="J87">
            <v>314</v>
          </cell>
        </row>
        <row r="88">
          <cell r="J88">
            <v>363473</v>
          </cell>
        </row>
        <row r="89">
          <cell r="J89">
            <v>730121</v>
          </cell>
        </row>
      </sheetData>
      <sheetData sheetId="9">
        <row r="56">
          <cell r="J56">
            <v>65234</v>
          </cell>
        </row>
        <row r="57">
          <cell r="J57">
            <v>37685</v>
          </cell>
        </row>
        <row r="58">
          <cell r="J58">
            <v>601</v>
          </cell>
        </row>
        <row r="59">
          <cell r="J59">
            <v>286525</v>
          </cell>
        </row>
        <row r="60">
          <cell r="J60">
            <v>10669</v>
          </cell>
        </row>
        <row r="61">
          <cell r="J61">
            <v>25160</v>
          </cell>
        </row>
        <row r="62">
          <cell r="J62">
            <v>48030</v>
          </cell>
        </row>
        <row r="63">
          <cell r="J63">
            <v>8138</v>
          </cell>
        </row>
        <row r="64">
          <cell r="J64">
            <v>9453</v>
          </cell>
        </row>
        <row r="65">
          <cell r="J65">
            <v>6592</v>
          </cell>
        </row>
        <row r="66">
          <cell r="J66">
            <v>2268</v>
          </cell>
        </row>
        <row r="67">
          <cell r="J67">
            <v>2543</v>
          </cell>
        </row>
        <row r="68">
          <cell r="J68">
            <v>4235</v>
          </cell>
        </row>
        <row r="69">
          <cell r="J69">
            <v>21735</v>
          </cell>
        </row>
        <row r="70">
          <cell r="J70">
            <v>8168</v>
          </cell>
        </row>
        <row r="71">
          <cell r="J71">
            <v>0</v>
          </cell>
        </row>
        <row r="72">
          <cell r="J72">
            <v>9145</v>
          </cell>
        </row>
        <row r="73">
          <cell r="J73">
            <v>4704</v>
          </cell>
        </row>
        <row r="74">
          <cell r="J74">
            <v>3795</v>
          </cell>
        </row>
        <row r="75">
          <cell r="J75">
            <v>700</v>
          </cell>
        </row>
        <row r="76">
          <cell r="J76">
            <v>699</v>
          </cell>
        </row>
        <row r="77">
          <cell r="J77">
            <v>11770</v>
          </cell>
        </row>
        <row r="78">
          <cell r="J78">
            <v>1056</v>
          </cell>
        </row>
        <row r="79">
          <cell r="J79">
            <v>0</v>
          </cell>
        </row>
        <row r="80">
          <cell r="J80">
            <v>1563</v>
          </cell>
        </row>
        <row r="81">
          <cell r="J81">
            <v>67384</v>
          </cell>
        </row>
        <row r="82">
          <cell r="J82">
            <v>13037</v>
          </cell>
        </row>
        <row r="83">
          <cell r="J83">
            <v>11005</v>
          </cell>
        </row>
        <row r="84">
          <cell r="J84">
            <v>1958</v>
          </cell>
        </row>
        <row r="85">
          <cell r="J85">
            <v>16692</v>
          </cell>
        </row>
        <row r="86">
          <cell r="J86">
            <v>11766</v>
          </cell>
        </row>
        <row r="87">
          <cell r="J87">
            <v>192</v>
          </cell>
        </row>
        <row r="88">
          <cell r="J88">
            <v>361447</v>
          </cell>
        </row>
        <row r="89">
          <cell r="J89">
            <v>742675</v>
          </cell>
        </row>
      </sheetData>
      <sheetData sheetId="10">
        <row r="56">
          <cell r="J56">
            <v>188255</v>
          </cell>
        </row>
        <row r="57">
          <cell r="J57">
            <v>54321</v>
          </cell>
        </row>
        <row r="58">
          <cell r="J58">
            <v>134</v>
          </cell>
        </row>
        <row r="59">
          <cell r="J59">
            <v>286353</v>
          </cell>
        </row>
        <row r="60">
          <cell r="J60">
            <v>2312</v>
          </cell>
        </row>
        <row r="61">
          <cell r="J61">
            <v>5647</v>
          </cell>
        </row>
        <row r="62">
          <cell r="J62">
            <v>8384</v>
          </cell>
        </row>
        <row r="63">
          <cell r="J63">
            <v>773</v>
          </cell>
        </row>
        <row r="64">
          <cell r="J64">
            <v>11369</v>
          </cell>
        </row>
        <row r="65">
          <cell r="J65">
            <v>6147</v>
          </cell>
        </row>
        <row r="66">
          <cell r="J66">
            <v>3088</v>
          </cell>
        </row>
        <row r="67">
          <cell r="J67">
            <v>2269</v>
          </cell>
        </row>
        <row r="68">
          <cell r="J68">
            <v>4381</v>
          </cell>
        </row>
        <row r="69">
          <cell r="J69">
            <v>21918</v>
          </cell>
        </row>
        <row r="70">
          <cell r="J70">
            <v>4751</v>
          </cell>
        </row>
        <row r="71">
          <cell r="J71">
            <v>798</v>
          </cell>
        </row>
        <row r="72">
          <cell r="J72">
            <v>11500</v>
          </cell>
        </row>
        <row r="73">
          <cell r="J73">
            <v>4851</v>
          </cell>
        </row>
        <row r="74">
          <cell r="J74">
            <v>1036</v>
          </cell>
        </row>
        <row r="75">
          <cell r="J75">
            <v>800</v>
          </cell>
        </row>
        <row r="76">
          <cell r="J76">
            <v>959</v>
          </cell>
        </row>
        <row r="77">
          <cell r="J77">
            <v>9874</v>
          </cell>
        </row>
        <row r="78">
          <cell r="J78">
            <v>1209</v>
          </cell>
        </row>
        <row r="79">
          <cell r="J79">
            <v>0</v>
          </cell>
        </row>
        <row r="80">
          <cell r="J80">
            <v>1390</v>
          </cell>
        </row>
        <row r="81">
          <cell r="J81">
            <v>45981</v>
          </cell>
        </row>
        <row r="82">
          <cell r="J82">
            <v>10156</v>
          </cell>
        </row>
        <row r="83">
          <cell r="J83">
            <v>10658</v>
          </cell>
        </row>
        <row r="84">
          <cell r="J84">
            <v>784</v>
          </cell>
        </row>
        <row r="85">
          <cell r="J85">
            <v>9475</v>
          </cell>
        </row>
        <row r="86">
          <cell r="J86">
            <v>11955</v>
          </cell>
        </row>
        <row r="87">
          <cell r="J87">
            <v>471</v>
          </cell>
        </row>
        <row r="88">
          <cell r="J88">
            <v>353314</v>
          </cell>
        </row>
        <row r="89">
          <cell r="J89">
            <v>723181</v>
          </cell>
        </row>
      </sheetData>
      <sheetData sheetId="11">
        <row r="56">
          <cell r="J56">
            <v>448124</v>
          </cell>
        </row>
        <row r="57">
          <cell r="J57">
            <v>33960.333333333336</v>
          </cell>
        </row>
        <row r="58">
          <cell r="J58">
            <v>2641</v>
          </cell>
        </row>
        <row r="59">
          <cell r="J59">
            <v>286321</v>
          </cell>
        </row>
        <row r="60">
          <cell r="J60">
            <v>2499.9999999999995</v>
          </cell>
        </row>
        <row r="61">
          <cell r="J61">
            <v>5846.666666666667</v>
          </cell>
        </row>
        <row r="62">
          <cell r="J62">
            <v>1679.6666666666665</v>
          </cell>
        </row>
        <row r="63">
          <cell r="J63">
            <v>615</v>
          </cell>
        </row>
        <row r="64">
          <cell r="J64">
            <v>10539.666666666666</v>
          </cell>
        </row>
        <row r="65">
          <cell r="J65">
            <v>8088.333333333333</v>
          </cell>
        </row>
        <row r="66">
          <cell r="J66">
            <v>5533</v>
          </cell>
        </row>
        <row r="67">
          <cell r="J67">
            <v>2682.3333333333335</v>
          </cell>
        </row>
        <row r="68">
          <cell r="J68">
            <v>4986.666666666667</v>
          </cell>
        </row>
        <row r="69">
          <cell r="J69">
            <v>26784.333333333332</v>
          </cell>
        </row>
        <row r="70">
          <cell r="J70">
            <v>8214.333333333332</v>
          </cell>
        </row>
        <row r="71">
          <cell r="J71">
            <v>0</v>
          </cell>
        </row>
        <row r="72">
          <cell r="J72">
            <v>11635</v>
          </cell>
        </row>
        <row r="73">
          <cell r="J73">
            <v>8099.999999999999</v>
          </cell>
        </row>
        <row r="74">
          <cell r="J74">
            <v>1675.6666666666667</v>
          </cell>
        </row>
        <row r="75">
          <cell r="J75">
            <v>509.66666666666663</v>
          </cell>
        </row>
        <row r="76">
          <cell r="J76">
            <v>737.3333333333334</v>
          </cell>
        </row>
        <row r="77">
          <cell r="J77">
            <v>11810</v>
          </cell>
        </row>
        <row r="78">
          <cell r="J78">
            <v>1104.6666666666665</v>
          </cell>
        </row>
        <row r="79">
          <cell r="J79">
            <v>0</v>
          </cell>
        </row>
        <row r="80">
          <cell r="J80">
            <v>923.6666666666666</v>
          </cell>
        </row>
        <row r="81">
          <cell r="J81">
            <v>68973.66666666667</v>
          </cell>
        </row>
        <row r="82">
          <cell r="J82">
            <v>15191</v>
          </cell>
        </row>
        <row r="83">
          <cell r="J83">
            <v>9014</v>
          </cell>
        </row>
        <row r="84">
          <cell r="J84">
            <v>659</v>
          </cell>
        </row>
        <row r="85">
          <cell r="J85">
            <v>19136.333333333332</v>
          </cell>
        </row>
        <row r="86">
          <cell r="J86">
            <v>11731</v>
          </cell>
        </row>
        <row r="87">
          <cell r="J87">
            <v>2010.6666666666663</v>
          </cell>
        </row>
        <row r="88">
          <cell r="J88">
            <v>312401.6666666667</v>
          </cell>
        </row>
        <row r="89">
          <cell r="J89">
            <v>701047</v>
          </cell>
        </row>
      </sheetData>
      <sheetData sheetId="12">
        <row r="56">
          <cell r="J56">
            <v>513017</v>
          </cell>
        </row>
        <row r="57">
          <cell r="J57">
            <v>30754</v>
          </cell>
        </row>
        <row r="58">
          <cell r="J58">
            <v>1010</v>
          </cell>
        </row>
        <row r="59">
          <cell r="J59">
            <v>286303</v>
          </cell>
        </row>
        <row r="60">
          <cell r="J60">
            <v>3147</v>
          </cell>
        </row>
        <row r="61">
          <cell r="J61">
            <v>23131</v>
          </cell>
        </row>
        <row r="62">
          <cell r="J62">
            <v>20147</v>
          </cell>
        </row>
        <row r="63">
          <cell r="J63">
            <v>301</v>
          </cell>
        </row>
        <row r="64">
          <cell r="J64">
            <v>25001</v>
          </cell>
        </row>
        <row r="65">
          <cell r="J65">
            <v>8089</v>
          </cell>
        </row>
        <row r="66">
          <cell r="J66">
            <v>6001</v>
          </cell>
        </row>
        <row r="67">
          <cell r="J67">
            <v>3615</v>
          </cell>
        </row>
        <row r="68">
          <cell r="J68">
            <v>6100</v>
          </cell>
        </row>
        <row r="69">
          <cell r="J69">
            <v>43598</v>
          </cell>
        </row>
        <row r="70">
          <cell r="J70">
            <v>8431</v>
          </cell>
        </row>
        <row r="71">
          <cell r="J71">
            <v>0</v>
          </cell>
        </row>
        <row r="72">
          <cell r="J72">
            <v>10959</v>
          </cell>
        </row>
        <row r="73">
          <cell r="J73">
            <v>7910</v>
          </cell>
        </row>
        <row r="74">
          <cell r="J74">
            <v>2035</v>
          </cell>
        </row>
        <row r="75">
          <cell r="J75">
            <v>811</v>
          </cell>
        </row>
        <row r="76">
          <cell r="J76">
            <v>2319</v>
          </cell>
        </row>
        <row r="77">
          <cell r="J77">
            <v>10741</v>
          </cell>
        </row>
        <row r="78">
          <cell r="J78">
            <v>984</v>
          </cell>
        </row>
        <row r="79">
          <cell r="J79">
            <v>0</v>
          </cell>
        </row>
        <row r="80">
          <cell r="J80">
            <v>1720</v>
          </cell>
        </row>
        <row r="81">
          <cell r="J81">
            <v>30410</v>
          </cell>
        </row>
        <row r="82">
          <cell r="J82">
            <v>16005</v>
          </cell>
        </row>
        <row r="83">
          <cell r="J83">
            <v>11987</v>
          </cell>
        </row>
        <row r="84">
          <cell r="J84">
            <v>500</v>
          </cell>
        </row>
        <row r="85">
          <cell r="J85">
            <v>35080</v>
          </cell>
        </row>
        <row r="86">
          <cell r="J86">
            <v>11410</v>
          </cell>
        </row>
        <row r="87">
          <cell r="J87">
            <v>1600</v>
          </cell>
        </row>
        <row r="88">
          <cell r="J88">
            <v>342100</v>
          </cell>
        </row>
        <row r="89">
          <cell r="J89">
            <v>718248</v>
          </cell>
        </row>
      </sheetData>
      <sheetData sheetId="13">
        <row r="56">
          <cell r="J56">
            <v>209809</v>
          </cell>
        </row>
        <row r="57">
          <cell r="J57">
            <v>25445</v>
          </cell>
        </row>
        <row r="58">
          <cell r="J58">
            <v>2380</v>
          </cell>
        </row>
        <row r="59">
          <cell r="J59">
            <v>286301</v>
          </cell>
        </row>
        <row r="60">
          <cell r="J60">
            <v>4400.333333333333</v>
          </cell>
        </row>
        <row r="61">
          <cell r="J61">
            <v>23047</v>
          </cell>
        </row>
        <row r="62">
          <cell r="J62">
            <v>45974</v>
          </cell>
        </row>
        <row r="63">
          <cell r="J63">
            <v>610</v>
          </cell>
        </row>
        <row r="64">
          <cell r="J64">
            <v>58020</v>
          </cell>
        </row>
        <row r="65">
          <cell r="J65">
            <v>7518</v>
          </cell>
        </row>
        <row r="66">
          <cell r="J66">
            <v>4354</v>
          </cell>
        </row>
        <row r="67">
          <cell r="J67">
            <v>2541</v>
          </cell>
        </row>
        <row r="68">
          <cell r="J68">
            <v>11547</v>
          </cell>
        </row>
        <row r="69">
          <cell r="J69">
            <v>27898</v>
          </cell>
        </row>
        <row r="70">
          <cell r="J70">
            <v>8147</v>
          </cell>
        </row>
        <row r="71">
          <cell r="J71">
            <v>48</v>
          </cell>
        </row>
        <row r="72">
          <cell r="J72">
            <v>13494</v>
          </cell>
        </row>
        <row r="73">
          <cell r="J73">
            <v>7201</v>
          </cell>
        </row>
        <row r="74">
          <cell r="J74">
            <v>1852</v>
          </cell>
        </row>
        <row r="75">
          <cell r="J75">
            <v>957</v>
          </cell>
        </row>
        <row r="76">
          <cell r="J76">
            <v>1321</v>
          </cell>
        </row>
        <row r="77">
          <cell r="J77">
            <v>17140</v>
          </cell>
        </row>
        <row r="78">
          <cell r="J78">
            <v>1823</v>
          </cell>
        </row>
        <row r="79">
          <cell r="J79">
            <v>0</v>
          </cell>
        </row>
        <row r="80">
          <cell r="J80">
            <v>1300</v>
          </cell>
        </row>
        <row r="81">
          <cell r="J81">
            <v>45281</v>
          </cell>
        </row>
        <row r="82">
          <cell r="J82">
            <v>15471</v>
          </cell>
        </row>
        <row r="83">
          <cell r="J83">
            <v>9240</v>
          </cell>
        </row>
        <row r="84">
          <cell r="J84">
            <v>1204</v>
          </cell>
        </row>
        <row r="85">
          <cell r="J85">
            <v>50982</v>
          </cell>
        </row>
        <row r="86">
          <cell r="J86">
            <v>11856.333333333334</v>
          </cell>
        </row>
        <row r="87">
          <cell r="J87">
            <v>4928</v>
          </cell>
        </row>
        <row r="88">
          <cell r="J88">
            <v>343242</v>
          </cell>
        </row>
        <row r="89">
          <cell r="J89">
            <v>694574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 MILLAR (QQS)"/>
      <sheetName val="Consolidado Reg. MILLAR (QQS)"/>
      <sheetName val="Consolidado Nac. MILLAR"/>
      <sheetName val="Consolidado Reg. MILLAR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JULIO (2)"/>
    </sheetNames>
    <sheetDataSet>
      <sheetData sheetId="4">
        <row r="82">
          <cell r="J82">
            <v>26476</v>
          </cell>
        </row>
        <row r="83">
          <cell r="J83">
            <v>65213.89261628913</v>
          </cell>
        </row>
        <row r="84">
          <cell r="J84">
            <v>135</v>
          </cell>
        </row>
        <row r="85">
          <cell r="J85">
            <v>453806</v>
          </cell>
        </row>
        <row r="86">
          <cell r="J86">
            <v>3757.9999999999995</v>
          </cell>
        </row>
        <row r="87">
          <cell r="J87">
            <v>20450.999999999996</v>
          </cell>
        </row>
        <row r="88">
          <cell r="J88">
            <v>28324.999999999996</v>
          </cell>
        </row>
        <row r="89">
          <cell r="J89">
            <v>2421</v>
          </cell>
        </row>
        <row r="90">
          <cell r="J90">
            <v>67584.00000000001</v>
          </cell>
        </row>
        <row r="91">
          <cell r="J91">
            <v>180</v>
          </cell>
        </row>
        <row r="92">
          <cell r="J92">
            <v>5985</v>
          </cell>
        </row>
        <row r="93">
          <cell r="J93">
            <v>9353.861602019739</v>
          </cell>
        </row>
        <row r="94">
          <cell r="J94">
            <v>5102</v>
          </cell>
        </row>
        <row r="95">
          <cell r="J95">
            <v>5758</v>
          </cell>
        </row>
        <row r="96">
          <cell r="J96">
            <v>26583.999999999996</v>
          </cell>
        </row>
        <row r="97">
          <cell r="J97">
            <v>139.92183288409706</v>
          </cell>
        </row>
        <row r="98">
          <cell r="J98">
            <v>13940.807958756242</v>
          </cell>
        </row>
        <row r="99">
          <cell r="J99">
            <v>10</v>
          </cell>
        </row>
        <row r="100">
          <cell r="J100">
            <v>13753.999999999998</v>
          </cell>
        </row>
        <row r="101">
          <cell r="J101">
            <v>7105.000000000002</v>
          </cell>
        </row>
        <row r="102">
          <cell r="J102">
            <v>4251</v>
          </cell>
        </row>
        <row r="103">
          <cell r="J103">
            <v>1425.0000000000002</v>
          </cell>
        </row>
        <row r="104">
          <cell r="J104">
            <v>4372.000000000004</v>
          </cell>
        </row>
        <row r="105">
          <cell r="J105">
            <v>1055</v>
          </cell>
        </row>
        <row r="106">
          <cell r="J106">
            <v>9754</v>
          </cell>
        </row>
        <row r="107">
          <cell r="J107">
            <v>2537.0000000000023</v>
          </cell>
        </row>
        <row r="108">
          <cell r="J108">
            <v>0</v>
          </cell>
        </row>
        <row r="109">
          <cell r="J109">
            <v>2412</v>
          </cell>
        </row>
        <row r="110">
          <cell r="J110">
            <v>459</v>
          </cell>
        </row>
        <row r="111">
          <cell r="J111">
            <v>120</v>
          </cell>
        </row>
        <row r="112">
          <cell r="J112">
            <v>580</v>
          </cell>
        </row>
        <row r="113">
          <cell r="J113">
            <v>178</v>
          </cell>
        </row>
        <row r="114">
          <cell r="J114">
            <v>1488</v>
          </cell>
        </row>
        <row r="115">
          <cell r="J115">
            <v>685.1652892561983</v>
          </cell>
        </row>
        <row r="116">
          <cell r="J116">
            <v>5000.162252765673</v>
          </cell>
        </row>
        <row r="117">
          <cell r="J117">
            <v>657.9999999999994</v>
          </cell>
        </row>
        <row r="118">
          <cell r="J118">
            <v>0</v>
          </cell>
        </row>
        <row r="119">
          <cell r="J119">
            <v>600</v>
          </cell>
        </row>
        <row r="120">
          <cell r="J120">
            <v>330</v>
          </cell>
        </row>
        <row r="121">
          <cell r="J121">
            <v>155.76855895196508</v>
          </cell>
        </row>
        <row r="122">
          <cell r="J122">
            <v>33</v>
          </cell>
        </row>
        <row r="123">
          <cell r="J123">
            <v>2101</v>
          </cell>
        </row>
        <row r="125">
          <cell r="J125">
            <v>72972.99999999994</v>
          </cell>
        </row>
        <row r="126">
          <cell r="J126">
            <v>25195.000000000004</v>
          </cell>
        </row>
        <row r="127">
          <cell r="J127">
            <v>20496</v>
          </cell>
        </row>
        <row r="128">
          <cell r="J128">
            <v>1858</v>
          </cell>
        </row>
        <row r="129">
          <cell r="J129">
            <v>60757</v>
          </cell>
        </row>
        <row r="130">
          <cell r="J130">
            <v>7996.000000000002</v>
          </cell>
        </row>
        <row r="131">
          <cell r="J131">
            <v>71408.00000000001</v>
          </cell>
        </row>
        <row r="132">
          <cell r="J132">
            <v>2092.999999999999</v>
          </cell>
        </row>
        <row r="133">
          <cell r="J133">
            <v>9455.000000000004</v>
          </cell>
        </row>
        <row r="134">
          <cell r="J134">
            <v>2698</v>
          </cell>
        </row>
        <row r="135">
          <cell r="J135">
            <v>210</v>
          </cell>
        </row>
        <row r="136">
          <cell r="J136">
            <v>231</v>
          </cell>
        </row>
        <row r="137">
          <cell r="J137">
            <v>330</v>
          </cell>
        </row>
        <row r="138">
          <cell r="J138">
            <v>156</v>
          </cell>
        </row>
        <row r="139">
          <cell r="J139">
            <v>1373.9999999999998</v>
          </cell>
        </row>
        <row r="140">
          <cell r="J140">
            <v>155</v>
          </cell>
        </row>
        <row r="141">
          <cell r="J141">
            <v>4080.0000000000005</v>
          </cell>
        </row>
        <row r="143">
          <cell r="J143">
            <v>667885.8593861294</v>
          </cell>
        </row>
      </sheetData>
      <sheetData sheetId="5">
        <row r="82">
          <cell r="J82">
            <v>6810</v>
          </cell>
        </row>
        <row r="83">
          <cell r="J83">
            <v>33345</v>
          </cell>
        </row>
        <row r="84">
          <cell r="J84">
            <v>1581</v>
          </cell>
        </row>
        <row r="85">
          <cell r="J85">
            <v>499859.00000000006</v>
          </cell>
        </row>
        <row r="86">
          <cell r="J86">
            <v>4358</v>
          </cell>
        </row>
        <row r="87">
          <cell r="J87">
            <v>136736.55151283363</v>
          </cell>
        </row>
        <row r="88">
          <cell r="J88">
            <v>32451</v>
          </cell>
        </row>
        <row r="89">
          <cell r="J89">
            <v>721.0000000000001</v>
          </cell>
        </row>
        <row r="90">
          <cell r="J90">
            <v>61243.99999999999</v>
          </cell>
        </row>
        <row r="91">
          <cell r="J91">
            <v>225</v>
          </cell>
        </row>
        <row r="92">
          <cell r="J92">
            <v>12010.999999999998</v>
          </cell>
        </row>
        <row r="93">
          <cell r="J93">
            <v>10015.425008541168</v>
          </cell>
        </row>
        <row r="94">
          <cell r="J94">
            <v>5598</v>
          </cell>
        </row>
        <row r="95">
          <cell r="J95">
            <v>7623.999999999999</v>
          </cell>
        </row>
        <row r="96">
          <cell r="J96">
            <v>36021</v>
          </cell>
        </row>
        <row r="97">
          <cell r="J97">
            <v>170.3846153846154</v>
          </cell>
        </row>
        <row r="98">
          <cell r="J98">
            <v>14562.000000000002</v>
          </cell>
        </row>
        <row r="99">
          <cell r="J99">
            <v>137</v>
          </cell>
        </row>
        <row r="100">
          <cell r="J100">
            <v>12324.452120246866</v>
          </cell>
        </row>
        <row r="101">
          <cell r="J101">
            <v>7012.000000000001</v>
          </cell>
        </row>
        <row r="102">
          <cell r="J102">
            <v>6589.000000000001</v>
          </cell>
        </row>
        <row r="103">
          <cell r="J103">
            <v>1901</v>
          </cell>
        </row>
        <row r="104">
          <cell r="J104">
            <v>2421.0000000000005</v>
          </cell>
        </row>
        <row r="105">
          <cell r="J105">
            <v>776.0000000000025</v>
          </cell>
        </row>
        <row r="106">
          <cell r="J106">
            <v>7682.000000000047</v>
          </cell>
        </row>
        <row r="107">
          <cell r="J107">
            <v>2654</v>
          </cell>
        </row>
        <row r="108">
          <cell r="J108">
            <v>0</v>
          </cell>
        </row>
        <row r="109">
          <cell r="J109">
            <v>1902.9999999999957</v>
          </cell>
        </row>
        <row r="110">
          <cell r="J110">
            <v>610</v>
          </cell>
        </row>
        <row r="111">
          <cell r="J111">
            <v>140</v>
          </cell>
        </row>
        <row r="112">
          <cell r="J112">
            <v>621</v>
          </cell>
        </row>
        <row r="113">
          <cell r="J113">
            <v>201</v>
          </cell>
        </row>
        <row r="114">
          <cell r="J114">
            <v>1852</v>
          </cell>
        </row>
        <row r="115">
          <cell r="J115">
            <v>1154.4285714285713</v>
          </cell>
        </row>
        <row r="116">
          <cell r="J116">
            <v>3022</v>
          </cell>
        </row>
        <row r="117">
          <cell r="J117">
            <v>140</v>
          </cell>
        </row>
        <row r="118">
          <cell r="J118">
            <v>30</v>
          </cell>
        </row>
        <row r="119">
          <cell r="J119">
            <v>453.69565217391306</v>
          </cell>
        </row>
        <row r="120">
          <cell r="J120">
            <v>821</v>
          </cell>
        </row>
        <row r="121">
          <cell r="J121">
            <v>198.46408839779005</v>
          </cell>
        </row>
        <row r="122">
          <cell r="J122">
            <v>228</v>
          </cell>
        </row>
        <row r="123">
          <cell r="J123">
            <v>3856</v>
          </cell>
        </row>
        <row r="124">
          <cell r="J124">
            <v>389</v>
          </cell>
        </row>
        <row r="125">
          <cell r="J125">
            <v>93541.00000000001</v>
          </cell>
        </row>
        <row r="126">
          <cell r="J126">
            <v>24511</v>
          </cell>
        </row>
        <row r="127">
          <cell r="J127">
            <v>15474.000000000002</v>
          </cell>
        </row>
        <row r="128">
          <cell r="J128">
            <v>2564</v>
          </cell>
        </row>
        <row r="129">
          <cell r="J129">
            <v>54524</v>
          </cell>
        </row>
        <row r="130">
          <cell r="J130">
            <v>12451</v>
          </cell>
        </row>
        <row r="131">
          <cell r="J131">
            <v>43214</v>
          </cell>
        </row>
        <row r="132">
          <cell r="J132">
            <v>2451</v>
          </cell>
        </row>
        <row r="133">
          <cell r="J133">
            <v>7321.000000000001</v>
          </cell>
        </row>
        <row r="134">
          <cell r="J134">
            <v>1200</v>
          </cell>
        </row>
        <row r="135">
          <cell r="J135">
            <v>291</v>
          </cell>
        </row>
        <row r="136">
          <cell r="J136">
            <v>577.0000000000002</v>
          </cell>
        </row>
        <row r="137">
          <cell r="J137">
            <v>215</v>
          </cell>
        </row>
        <row r="138">
          <cell r="J138">
            <v>54</v>
          </cell>
        </row>
        <row r="139">
          <cell r="J139">
            <v>2654</v>
          </cell>
        </row>
        <row r="140">
          <cell r="J140">
            <v>8</v>
          </cell>
        </row>
        <row r="141">
          <cell r="J141">
            <v>3721</v>
          </cell>
        </row>
        <row r="143">
          <cell r="J143">
            <v>744167.3674574397</v>
          </cell>
        </row>
      </sheetData>
      <sheetData sheetId="6">
        <row r="82">
          <cell r="J82">
            <v>125411</v>
          </cell>
        </row>
        <row r="83">
          <cell r="J83">
            <v>31606.000000000004</v>
          </cell>
        </row>
        <row r="84">
          <cell r="J84">
            <v>843</v>
          </cell>
        </row>
        <row r="85">
          <cell r="J85">
            <v>426149.00000000006</v>
          </cell>
        </row>
        <row r="86">
          <cell r="J86">
            <v>2156</v>
          </cell>
        </row>
        <row r="87">
          <cell r="J87">
            <v>34432</v>
          </cell>
        </row>
        <row r="88">
          <cell r="J88">
            <v>59288.67431102711</v>
          </cell>
        </row>
        <row r="89">
          <cell r="J89">
            <v>1065</v>
          </cell>
        </row>
        <row r="90">
          <cell r="J90">
            <v>39397</v>
          </cell>
        </row>
        <row r="91">
          <cell r="J91">
            <v>234</v>
          </cell>
        </row>
        <row r="92">
          <cell r="J92">
            <v>10943.000000000004</v>
          </cell>
        </row>
        <row r="93">
          <cell r="J93">
            <v>7294</v>
          </cell>
        </row>
        <row r="94">
          <cell r="J94">
            <v>4813</v>
          </cell>
        </row>
        <row r="95">
          <cell r="J95">
            <v>6086.999999999999</v>
          </cell>
        </row>
        <row r="96">
          <cell r="J96">
            <v>27496.332630238758</v>
          </cell>
        </row>
        <row r="97">
          <cell r="J97">
            <v>293</v>
          </cell>
        </row>
        <row r="98">
          <cell r="J98">
            <v>17033</v>
          </cell>
        </row>
        <row r="99">
          <cell r="J99">
            <v>369</v>
          </cell>
        </row>
        <row r="100">
          <cell r="J100">
            <v>14765</v>
          </cell>
        </row>
        <row r="101">
          <cell r="J101">
            <v>5800</v>
          </cell>
        </row>
        <row r="102">
          <cell r="J102">
            <v>11063.000000000002</v>
          </cell>
        </row>
        <row r="103">
          <cell r="J103">
            <v>954.9999999999998</v>
          </cell>
        </row>
        <row r="104">
          <cell r="J104">
            <v>3375.9999999999995</v>
          </cell>
        </row>
        <row r="105">
          <cell r="J105">
            <v>1682.9999999999995</v>
          </cell>
        </row>
        <row r="106">
          <cell r="J106">
            <v>12521</v>
          </cell>
        </row>
        <row r="107">
          <cell r="J107">
            <v>3337</v>
          </cell>
        </row>
        <row r="108">
          <cell r="J108">
            <v>0</v>
          </cell>
        </row>
        <row r="109">
          <cell r="J109">
            <v>2633.0000000000005</v>
          </cell>
        </row>
        <row r="110">
          <cell r="J110">
            <v>302</v>
          </cell>
        </row>
        <row r="111">
          <cell r="J111">
            <v>83.00000000000001</v>
          </cell>
        </row>
        <row r="112">
          <cell r="J112">
            <v>429.99999999999994</v>
          </cell>
        </row>
        <row r="113">
          <cell r="J113">
            <v>136</v>
          </cell>
        </row>
        <row r="114">
          <cell r="J114">
            <v>1649.9999999999995</v>
          </cell>
        </row>
        <row r="115">
          <cell r="J115">
            <v>901.6583083695068</v>
          </cell>
        </row>
        <row r="116">
          <cell r="J116">
            <v>3749.9999999999995</v>
          </cell>
        </row>
        <row r="117">
          <cell r="J117">
            <v>423.9999999999995</v>
          </cell>
        </row>
        <row r="118">
          <cell r="J118">
            <v>0</v>
          </cell>
        </row>
        <row r="119">
          <cell r="J119">
            <v>350</v>
          </cell>
        </row>
        <row r="120">
          <cell r="J120">
            <v>506.00000000000006</v>
          </cell>
        </row>
        <row r="121">
          <cell r="J121">
            <v>104.01640592044127</v>
          </cell>
        </row>
        <row r="122">
          <cell r="J122">
            <v>216</v>
          </cell>
        </row>
        <row r="123">
          <cell r="J123">
            <v>2876</v>
          </cell>
        </row>
        <row r="124">
          <cell r="J124">
            <v>529</v>
          </cell>
        </row>
        <row r="125">
          <cell r="J125">
            <v>79611.00000000001</v>
          </cell>
        </row>
        <row r="126">
          <cell r="J126">
            <v>16542.999999999996</v>
          </cell>
        </row>
        <row r="127">
          <cell r="J127">
            <v>15081.000000000002</v>
          </cell>
        </row>
        <row r="128">
          <cell r="J128">
            <v>1580</v>
          </cell>
        </row>
        <row r="129">
          <cell r="J129">
            <v>30792</v>
          </cell>
        </row>
        <row r="130">
          <cell r="J130">
            <v>10233.999999999998</v>
          </cell>
        </row>
        <row r="131">
          <cell r="J131">
            <v>29546</v>
          </cell>
        </row>
        <row r="132">
          <cell r="J132">
            <v>698</v>
          </cell>
        </row>
        <row r="133">
          <cell r="J133">
            <v>7232</v>
          </cell>
        </row>
        <row r="134">
          <cell r="J134">
            <v>2811.9999999999995</v>
          </cell>
        </row>
        <row r="135">
          <cell r="J135">
            <v>283</v>
          </cell>
        </row>
        <row r="136">
          <cell r="J136">
            <v>265</v>
          </cell>
        </row>
        <row r="137">
          <cell r="J137">
            <v>142</v>
          </cell>
        </row>
        <row r="138">
          <cell r="J138">
            <v>907</v>
          </cell>
        </row>
        <row r="139">
          <cell r="J139">
            <v>1701.9999999999998</v>
          </cell>
        </row>
        <row r="140">
          <cell r="J140">
            <v>11</v>
          </cell>
        </row>
        <row r="141">
          <cell r="J141">
            <v>6881.999999999999</v>
          </cell>
        </row>
        <row r="143">
          <cell r="J143">
            <v>704781.8516039845</v>
          </cell>
        </row>
      </sheetData>
      <sheetData sheetId="7">
        <row r="82">
          <cell r="J82">
            <v>464895</v>
          </cell>
        </row>
        <row r="83">
          <cell r="J83">
            <v>31954.114086148373</v>
          </cell>
        </row>
        <row r="84">
          <cell r="J84">
            <v>0</v>
          </cell>
        </row>
        <row r="85">
          <cell r="J85">
            <v>454566.9999999999</v>
          </cell>
        </row>
        <row r="86">
          <cell r="J86">
            <v>2776</v>
          </cell>
        </row>
        <row r="87">
          <cell r="J87">
            <v>16776</v>
          </cell>
        </row>
        <row r="88">
          <cell r="J88">
            <v>33957</v>
          </cell>
        </row>
        <row r="89">
          <cell r="J89">
            <v>409</v>
          </cell>
        </row>
        <row r="90">
          <cell r="J90">
            <v>25546</v>
          </cell>
        </row>
        <row r="91">
          <cell r="J91">
            <v>60</v>
          </cell>
        </row>
        <row r="92">
          <cell r="J92">
            <v>12343</v>
          </cell>
        </row>
        <row r="93">
          <cell r="J93">
            <v>9042</v>
          </cell>
        </row>
        <row r="94">
          <cell r="J94">
            <v>3970.0000000000023</v>
          </cell>
        </row>
        <row r="95">
          <cell r="J95">
            <v>6659</v>
          </cell>
        </row>
        <row r="96">
          <cell r="J96">
            <v>30434.999999999996</v>
          </cell>
        </row>
        <row r="97">
          <cell r="J97">
            <v>261</v>
          </cell>
        </row>
        <row r="98">
          <cell r="J98">
            <v>14786.999999999998</v>
          </cell>
        </row>
        <row r="99">
          <cell r="J99">
            <v>1597</v>
          </cell>
        </row>
        <row r="100">
          <cell r="J100">
            <v>8567</v>
          </cell>
        </row>
        <row r="101">
          <cell r="J101">
            <v>2134</v>
          </cell>
        </row>
        <row r="102">
          <cell r="J102">
            <v>12235.999999999995</v>
          </cell>
        </row>
        <row r="103">
          <cell r="J103">
            <v>1455.9999999999995</v>
          </cell>
        </row>
        <row r="104">
          <cell r="J104">
            <v>1641</v>
          </cell>
        </row>
        <row r="105">
          <cell r="J105">
            <v>658.9999999999999</v>
          </cell>
        </row>
        <row r="106">
          <cell r="J106">
            <v>6138.999999999999</v>
          </cell>
        </row>
        <row r="107">
          <cell r="J107">
            <v>3241</v>
          </cell>
        </row>
        <row r="108">
          <cell r="J108">
            <v>0</v>
          </cell>
        </row>
        <row r="109">
          <cell r="J109">
            <v>1823</v>
          </cell>
        </row>
        <row r="110">
          <cell r="J110">
            <v>474</v>
          </cell>
        </row>
        <row r="111">
          <cell r="J111">
            <v>150.00000000000003</v>
          </cell>
        </row>
        <row r="112">
          <cell r="J112">
            <v>502.99999999999994</v>
          </cell>
        </row>
        <row r="113">
          <cell r="J113">
            <v>256</v>
          </cell>
        </row>
        <row r="114">
          <cell r="J114">
            <v>1431.9999999999998</v>
          </cell>
        </row>
        <row r="115">
          <cell r="J115">
            <v>940.4867827643869</v>
          </cell>
        </row>
        <row r="116">
          <cell r="J116">
            <v>1822.6523727844462</v>
          </cell>
        </row>
        <row r="117">
          <cell r="J117">
            <v>251.9999999999996</v>
          </cell>
        </row>
        <row r="118">
          <cell r="J118">
            <v>0</v>
          </cell>
        </row>
        <row r="119">
          <cell r="J119">
            <v>454</v>
          </cell>
        </row>
        <row r="120">
          <cell r="J120">
            <v>270.84870188003583</v>
          </cell>
        </row>
        <row r="121">
          <cell r="J121">
            <v>141.53333333333333</v>
          </cell>
        </row>
        <row r="122">
          <cell r="J122">
            <v>150</v>
          </cell>
        </row>
        <row r="123">
          <cell r="J123">
            <v>3651</v>
          </cell>
        </row>
        <row r="124">
          <cell r="J124">
            <v>765</v>
          </cell>
        </row>
        <row r="125">
          <cell r="J125">
            <v>12434</v>
          </cell>
        </row>
        <row r="126">
          <cell r="J126">
            <v>12033</v>
          </cell>
        </row>
        <row r="127">
          <cell r="J127">
            <v>14811</v>
          </cell>
        </row>
        <row r="128">
          <cell r="J128">
            <v>1235</v>
          </cell>
        </row>
        <row r="129">
          <cell r="J129">
            <v>29210</v>
          </cell>
        </row>
        <row r="130">
          <cell r="J130">
            <v>23876.000000000004</v>
          </cell>
        </row>
        <row r="131">
          <cell r="J131">
            <v>26109</v>
          </cell>
        </row>
        <row r="132">
          <cell r="J132">
            <v>750</v>
          </cell>
        </row>
        <row r="133">
          <cell r="J133">
            <v>216</v>
          </cell>
        </row>
        <row r="134">
          <cell r="J134">
            <v>2448.0000000000023</v>
          </cell>
        </row>
        <row r="135">
          <cell r="J135">
            <v>138.30405405405406</v>
          </cell>
        </row>
        <row r="136">
          <cell r="J136">
            <v>116</v>
          </cell>
        </row>
        <row r="137">
          <cell r="J137">
            <v>241</v>
          </cell>
        </row>
        <row r="138">
          <cell r="J138">
            <v>2030</v>
          </cell>
        </row>
        <row r="139">
          <cell r="J139">
            <v>929</v>
          </cell>
        </row>
        <row r="140">
          <cell r="J140">
            <v>0</v>
          </cell>
        </row>
        <row r="141">
          <cell r="J141">
            <v>3965</v>
          </cell>
        </row>
        <row r="143">
          <cell r="J143">
            <v>734493.7488917796</v>
          </cell>
        </row>
      </sheetData>
      <sheetData sheetId="8">
        <row r="82">
          <cell r="J82">
            <v>501884</v>
          </cell>
        </row>
        <row r="83">
          <cell r="J83">
            <v>22654.000000000004</v>
          </cell>
        </row>
        <row r="84">
          <cell r="J84">
            <v>249</v>
          </cell>
        </row>
        <row r="85">
          <cell r="J85">
            <v>499945.00000000006</v>
          </cell>
        </row>
        <row r="86">
          <cell r="J86">
            <v>5217.311347121297</v>
          </cell>
        </row>
        <row r="87">
          <cell r="J87">
            <v>4387.000000000001</v>
          </cell>
        </row>
        <row r="88">
          <cell r="J88">
            <v>4905</v>
          </cell>
        </row>
        <row r="89">
          <cell r="J89">
            <v>338.00000000000006</v>
          </cell>
        </row>
        <row r="90">
          <cell r="J90">
            <v>23861.63052757384</v>
          </cell>
        </row>
        <row r="91">
          <cell r="J91">
            <v>401</v>
          </cell>
        </row>
        <row r="92">
          <cell r="J92">
            <v>10547</v>
          </cell>
        </row>
        <row r="93">
          <cell r="J93">
            <v>5401</v>
          </cell>
        </row>
        <row r="94">
          <cell r="J94">
            <v>4914</v>
          </cell>
        </row>
        <row r="95">
          <cell r="J95">
            <v>6254</v>
          </cell>
        </row>
        <row r="96">
          <cell r="J96">
            <v>26214</v>
          </cell>
        </row>
        <row r="97">
          <cell r="J97">
            <v>99</v>
          </cell>
        </row>
        <row r="98">
          <cell r="J98">
            <v>11269.000000000002</v>
          </cell>
        </row>
        <row r="99">
          <cell r="J99">
            <v>2489</v>
          </cell>
        </row>
        <row r="100">
          <cell r="J100">
            <v>10252.391511683356</v>
          </cell>
        </row>
        <row r="101">
          <cell r="J101">
            <v>4455.000000000001</v>
          </cell>
        </row>
        <row r="102">
          <cell r="J102">
            <v>7224.000000000001</v>
          </cell>
        </row>
        <row r="103">
          <cell r="J103">
            <v>953.9999999999998</v>
          </cell>
        </row>
        <row r="104">
          <cell r="J104">
            <v>1554</v>
          </cell>
        </row>
        <row r="105">
          <cell r="J105">
            <v>784.9999999999999</v>
          </cell>
        </row>
        <row r="106">
          <cell r="J106">
            <v>5954</v>
          </cell>
        </row>
        <row r="107">
          <cell r="J107">
            <v>1484.9999999999998</v>
          </cell>
        </row>
        <row r="108">
          <cell r="J108">
            <v>0</v>
          </cell>
        </row>
        <row r="109">
          <cell r="J109">
            <v>1441</v>
          </cell>
        </row>
        <row r="110">
          <cell r="J110">
            <v>468</v>
          </cell>
        </row>
        <row r="111">
          <cell r="J111">
            <v>110</v>
          </cell>
        </row>
        <row r="112">
          <cell r="J112">
            <v>550</v>
          </cell>
        </row>
        <row r="113">
          <cell r="J113">
            <v>160</v>
          </cell>
        </row>
        <row r="114">
          <cell r="J114">
            <v>2754</v>
          </cell>
        </row>
        <row r="115">
          <cell r="J115">
            <v>720</v>
          </cell>
        </row>
        <row r="116">
          <cell r="J116">
            <v>2500</v>
          </cell>
        </row>
        <row r="117">
          <cell r="J117">
            <v>778</v>
          </cell>
        </row>
        <row r="118">
          <cell r="J118">
            <v>6</v>
          </cell>
        </row>
        <row r="119">
          <cell r="J119">
            <v>268</v>
          </cell>
        </row>
        <row r="120">
          <cell r="J120">
            <v>390</v>
          </cell>
        </row>
        <row r="121">
          <cell r="J121">
            <v>197</v>
          </cell>
        </row>
        <row r="122">
          <cell r="J122">
            <v>142</v>
          </cell>
        </row>
        <row r="123">
          <cell r="J123">
            <v>2784</v>
          </cell>
        </row>
        <row r="124">
          <cell r="J124">
            <v>425</v>
          </cell>
        </row>
        <row r="125">
          <cell r="J125">
            <v>11320.999999999998</v>
          </cell>
        </row>
        <row r="126">
          <cell r="J126">
            <v>26071</v>
          </cell>
        </row>
        <row r="127">
          <cell r="J127">
            <v>13701</v>
          </cell>
        </row>
        <row r="128">
          <cell r="J128">
            <v>1030</v>
          </cell>
        </row>
        <row r="129">
          <cell r="J129">
            <v>28541</v>
          </cell>
        </row>
        <row r="130">
          <cell r="J130">
            <v>7784</v>
          </cell>
        </row>
        <row r="131">
          <cell r="J131">
            <v>30984.999999999996</v>
          </cell>
        </row>
        <row r="132">
          <cell r="J132">
            <v>576</v>
          </cell>
        </row>
        <row r="133">
          <cell r="J133">
            <v>180</v>
          </cell>
        </row>
        <row r="134">
          <cell r="J134">
            <v>3041</v>
          </cell>
        </row>
        <row r="135">
          <cell r="J135">
            <v>195</v>
          </cell>
        </row>
        <row r="136">
          <cell r="J136">
            <v>48</v>
          </cell>
        </row>
        <row r="137">
          <cell r="J137">
            <v>414</v>
          </cell>
        </row>
        <row r="138">
          <cell r="J138">
            <v>1850.9999999999982</v>
          </cell>
        </row>
        <row r="139">
          <cell r="J139">
            <v>1921</v>
          </cell>
        </row>
        <row r="140">
          <cell r="J140">
            <v>7</v>
          </cell>
        </row>
        <row r="141">
          <cell r="J141">
            <v>3454.0000000000005</v>
          </cell>
        </row>
        <row r="143">
          <cell r="J143">
            <v>768626.4194102124</v>
          </cell>
        </row>
      </sheetData>
      <sheetData sheetId="9">
        <row r="82">
          <cell r="J82">
            <v>130213.99999999999</v>
          </cell>
        </row>
        <row r="83">
          <cell r="J83">
            <v>49020.94608100999</v>
          </cell>
        </row>
        <row r="84">
          <cell r="J84">
            <v>99</v>
          </cell>
        </row>
        <row r="85">
          <cell r="J85">
            <v>466673.70000000007</v>
          </cell>
        </row>
        <row r="86">
          <cell r="J86">
            <v>4785</v>
          </cell>
        </row>
        <row r="87">
          <cell r="J87">
            <v>5965.000000000001</v>
          </cell>
        </row>
        <row r="88">
          <cell r="J88">
            <v>7653.999999999999</v>
          </cell>
        </row>
        <row r="89">
          <cell r="J89">
            <v>212</v>
          </cell>
        </row>
        <row r="90">
          <cell r="J90">
            <v>17021</v>
          </cell>
        </row>
        <row r="91">
          <cell r="J91">
            <v>359</v>
          </cell>
        </row>
        <row r="92">
          <cell r="J92">
            <v>10621.490626618333</v>
          </cell>
        </row>
        <row r="93">
          <cell r="J93">
            <v>6998</v>
          </cell>
        </row>
        <row r="94">
          <cell r="J94">
            <v>4158</v>
          </cell>
        </row>
        <row r="95">
          <cell r="J95">
            <v>6601.000000000001</v>
          </cell>
        </row>
        <row r="96">
          <cell r="J96">
            <v>38965</v>
          </cell>
        </row>
        <row r="97">
          <cell r="J97">
            <v>81</v>
          </cell>
        </row>
        <row r="98">
          <cell r="J98">
            <v>16584</v>
          </cell>
        </row>
        <row r="99">
          <cell r="J99">
            <v>847</v>
          </cell>
        </row>
        <row r="100">
          <cell r="J100">
            <v>11087</v>
          </cell>
        </row>
        <row r="101">
          <cell r="J101">
            <v>8321</v>
          </cell>
        </row>
        <row r="102">
          <cell r="J102">
            <v>5814</v>
          </cell>
        </row>
        <row r="103">
          <cell r="J103">
            <v>1458.9999999999998</v>
          </cell>
        </row>
        <row r="104">
          <cell r="J104">
            <v>1601</v>
          </cell>
        </row>
        <row r="105">
          <cell r="J105">
            <v>1285</v>
          </cell>
        </row>
        <row r="106">
          <cell r="J106">
            <v>7541.000000000001</v>
          </cell>
        </row>
        <row r="107">
          <cell r="J107">
            <v>2660.0000000000005</v>
          </cell>
        </row>
        <row r="108">
          <cell r="J108">
            <v>0</v>
          </cell>
        </row>
        <row r="109">
          <cell r="J109">
            <v>9385</v>
          </cell>
        </row>
        <row r="110">
          <cell r="J110">
            <v>400.99999999999994</v>
          </cell>
        </row>
        <row r="111">
          <cell r="J111">
            <v>156.00000000000003</v>
          </cell>
        </row>
        <row r="112">
          <cell r="J112">
            <v>669</v>
          </cell>
        </row>
        <row r="113">
          <cell r="J113">
            <v>360</v>
          </cell>
        </row>
        <row r="114">
          <cell r="J114">
            <v>2458</v>
          </cell>
        </row>
        <row r="115">
          <cell r="J115">
            <v>1821</v>
          </cell>
        </row>
        <row r="116">
          <cell r="J116">
            <v>5884</v>
          </cell>
        </row>
        <row r="117">
          <cell r="J117">
            <v>665</v>
          </cell>
        </row>
        <row r="118">
          <cell r="J118">
            <v>0</v>
          </cell>
        </row>
        <row r="119">
          <cell r="J119">
            <v>485.99999999999994</v>
          </cell>
        </row>
        <row r="120">
          <cell r="J120">
            <v>685.9999999999953</v>
          </cell>
        </row>
        <row r="121">
          <cell r="J121">
            <v>114.6829268292683</v>
          </cell>
        </row>
        <row r="122">
          <cell r="J122">
            <v>339</v>
          </cell>
        </row>
        <row r="123">
          <cell r="J123">
            <v>2458</v>
          </cell>
        </row>
        <row r="124">
          <cell r="J124">
            <v>438</v>
          </cell>
        </row>
        <row r="125">
          <cell r="J125">
            <v>47501</v>
          </cell>
        </row>
        <row r="126">
          <cell r="J126">
            <v>16985.000000000004</v>
          </cell>
        </row>
        <row r="127">
          <cell r="J127">
            <v>13001.000000000002</v>
          </cell>
        </row>
        <row r="128">
          <cell r="J128">
            <v>1624.0000000000002</v>
          </cell>
        </row>
        <row r="129">
          <cell r="J129">
            <v>22676</v>
          </cell>
        </row>
        <row r="130">
          <cell r="J130">
            <v>16955</v>
          </cell>
        </row>
        <row r="131">
          <cell r="J131">
            <v>49810</v>
          </cell>
        </row>
        <row r="132">
          <cell r="J132">
            <v>510</v>
          </cell>
        </row>
        <row r="133">
          <cell r="J133">
            <v>24.999999999999996</v>
          </cell>
        </row>
        <row r="134">
          <cell r="J134">
            <v>3921</v>
          </cell>
        </row>
        <row r="135">
          <cell r="J135">
            <v>340</v>
          </cell>
        </row>
        <row r="136">
          <cell r="J136">
            <v>340.00000000000006</v>
          </cell>
        </row>
        <row r="137">
          <cell r="J137">
            <v>766.0000000000001</v>
          </cell>
        </row>
        <row r="138">
          <cell r="J138">
            <v>19430</v>
          </cell>
        </row>
        <row r="139">
          <cell r="J139">
            <v>1225</v>
          </cell>
        </row>
        <row r="140">
          <cell r="J140">
            <v>60</v>
          </cell>
        </row>
        <row r="141">
          <cell r="J141">
            <v>4310</v>
          </cell>
        </row>
        <row r="143">
          <cell r="J143">
            <v>742839.152409019</v>
          </cell>
        </row>
      </sheetData>
      <sheetData sheetId="10">
        <row r="82">
          <cell r="J82">
            <v>146255</v>
          </cell>
        </row>
        <row r="83">
          <cell r="J83">
            <v>47854.37961783439</v>
          </cell>
        </row>
        <row r="84">
          <cell r="J84">
            <v>175</v>
          </cell>
        </row>
        <row r="85">
          <cell r="J85">
            <v>472014</v>
          </cell>
        </row>
        <row r="86">
          <cell r="J86">
            <v>6214</v>
          </cell>
        </row>
        <row r="87">
          <cell r="J87">
            <v>14522.000000000002</v>
          </cell>
        </row>
        <row r="88">
          <cell r="J88">
            <v>36544</v>
          </cell>
        </row>
        <row r="89">
          <cell r="J89">
            <v>1541</v>
          </cell>
        </row>
        <row r="90">
          <cell r="J90">
            <v>11211</v>
          </cell>
        </row>
        <row r="91">
          <cell r="J91">
            <v>128</v>
          </cell>
        </row>
        <row r="92">
          <cell r="J92">
            <v>9209.645143787304</v>
          </cell>
        </row>
        <row r="93">
          <cell r="J93">
            <v>4521</v>
          </cell>
        </row>
        <row r="94">
          <cell r="J94">
            <v>3400</v>
          </cell>
        </row>
        <row r="95">
          <cell r="J95">
            <v>6520</v>
          </cell>
        </row>
        <row r="96">
          <cell r="J96">
            <v>30100.000000000004</v>
          </cell>
        </row>
        <row r="97">
          <cell r="J97">
            <v>72</v>
          </cell>
        </row>
        <row r="98">
          <cell r="J98">
            <v>6857</v>
          </cell>
        </row>
        <row r="99">
          <cell r="J99">
            <v>98</v>
          </cell>
        </row>
        <row r="100">
          <cell r="J100">
            <v>9541.000000000002</v>
          </cell>
        </row>
        <row r="101">
          <cell r="J101">
            <v>4985</v>
          </cell>
        </row>
        <row r="102">
          <cell r="J102">
            <v>7542</v>
          </cell>
        </row>
        <row r="103">
          <cell r="J103">
            <v>1400</v>
          </cell>
        </row>
        <row r="104">
          <cell r="J104">
            <v>2354</v>
          </cell>
        </row>
        <row r="105">
          <cell r="J105">
            <v>1424.9999999999998</v>
          </cell>
        </row>
        <row r="106">
          <cell r="J106">
            <v>7569</v>
          </cell>
        </row>
        <row r="107">
          <cell r="J107">
            <v>1201</v>
          </cell>
        </row>
        <row r="108">
          <cell r="J108">
            <v>0</v>
          </cell>
        </row>
        <row r="109">
          <cell r="J109">
            <v>1458.0000000000005</v>
          </cell>
        </row>
        <row r="110">
          <cell r="J110">
            <v>370</v>
          </cell>
        </row>
        <row r="111">
          <cell r="J111">
            <v>204</v>
          </cell>
        </row>
        <row r="112">
          <cell r="J112">
            <v>754</v>
          </cell>
        </row>
        <row r="113">
          <cell r="J113">
            <v>121</v>
          </cell>
        </row>
        <row r="114">
          <cell r="J114">
            <v>1698</v>
          </cell>
        </row>
        <row r="115">
          <cell r="J115">
            <v>697.9856115107914</v>
          </cell>
        </row>
        <row r="116">
          <cell r="J116">
            <v>1653.999999999997</v>
          </cell>
        </row>
        <row r="117">
          <cell r="J117">
            <v>258.00000000000006</v>
          </cell>
        </row>
        <row r="118">
          <cell r="J118">
            <v>0</v>
          </cell>
        </row>
        <row r="119">
          <cell r="J119">
            <v>681.9999999999999</v>
          </cell>
        </row>
        <row r="120">
          <cell r="J120">
            <v>654</v>
          </cell>
        </row>
        <row r="121">
          <cell r="J121">
            <v>205.00000000000006</v>
          </cell>
        </row>
        <row r="122">
          <cell r="J122">
            <v>102</v>
          </cell>
        </row>
        <row r="123">
          <cell r="J123">
            <v>1625</v>
          </cell>
        </row>
        <row r="124">
          <cell r="J124">
            <v>498</v>
          </cell>
        </row>
        <row r="125">
          <cell r="J125">
            <v>34521</v>
          </cell>
        </row>
        <row r="126">
          <cell r="J126">
            <v>13544</v>
          </cell>
        </row>
        <row r="127">
          <cell r="J127">
            <v>11200.999999999998</v>
          </cell>
        </row>
        <row r="128">
          <cell r="J128">
            <v>1201</v>
          </cell>
        </row>
        <row r="129">
          <cell r="J129">
            <v>13524</v>
          </cell>
        </row>
        <row r="130">
          <cell r="J130">
            <v>11102</v>
          </cell>
        </row>
        <row r="131">
          <cell r="J131">
            <v>51451</v>
          </cell>
        </row>
        <row r="132">
          <cell r="J132">
            <v>24</v>
          </cell>
        </row>
        <row r="133">
          <cell r="J133">
            <v>654</v>
          </cell>
        </row>
        <row r="134">
          <cell r="J134">
            <v>4399</v>
          </cell>
        </row>
        <row r="135">
          <cell r="J135">
            <v>206</v>
          </cell>
        </row>
        <row r="136">
          <cell r="J136">
            <v>498</v>
          </cell>
        </row>
        <row r="137">
          <cell r="J137">
            <v>260</v>
          </cell>
        </row>
        <row r="138">
          <cell r="J138">
            <v>22154</v>
          </cell>
        </row>
        <row r="139">
          <cell r="J139">
            <v>1621</v>
          </cell>
        </row>
        <row r="140">
          <cell r="J140">
            <v>152</v>
          </cell>
        </row>
        <row r="141">
          <cell r="J141">
            <v>4335.000000000001</v>
          </cell>
        </row>
        <row r="143">
          <cell r="J143">
            <v>740176.4462852173</v>
          </cell>
        </row>
      </sheetData>
      <sheetData sheetId="11">
        <row r="82">
          <cell r="J82">
            <v>398193</v>
          </cell>
        </row>
        <row r="83">
          <cell r="J83">
            <v>51244.787027833</v>
          </cell>
        </row>
        <row r="84">
          <cell r="J84">
            <v>200</v>
          </cell>
        </row>
        <row r="85">
          <cell r="J85">
            <v>465267.70000000007</v>
          </cell>
        </row>
        <row r="86">
          <cell r="J86">
            <v>8852</v>
          </cell>
        </row>
        <row r="87">
          <cell r="J87">
            <v>15300.999999999998</v>
          </cell>
        </row>
        <row r="88">
          <cell r="J88">
            <v>29012</v>
          </cell>
        </row>
        <row r="89">
          <cell r="J89">
            <v>1005</v>
          </cell>
        </row>
        <row r="90">
          <cell r="J90">
            <v>17854</v>
          </cell>
        </row>
        <row r="91">
          <cell r="J91">
            <v>409</v>
          </cell>
        </row>
        <row r="92">
          <cell r="J92">
            <v>7452.000000000001</v>
          </cell>
        </row>
        <row r="93">
          <cell r="J93">
            <v>3998</v>
          </cell>
        </row>
        <row r="94">
          <cell r="J94">
            <v>4225</v>
          </cell>
        </row>
        <row r="95">
          <cell r="J95">
            <v>4878</v>
          </cell>
        </row>
        <row r="96">
          <cell r="J96">
            <v>32185.000000000004</v>
          </cell>
        </row>
        <row r="97">
          <cell r="J97">
            <v>94</v>
          </cell>
        </row>
        <row r="98">
          <cell r="J98">
            <v>8059.999999999999</v>
          </cell>
        </row>
        <row r="99">
          <cell r="J99">
            <v>149</v>
          </cell>
        </row>
        <row r="100">
          <cell r="J100">
            <v>9258</v>
          </cell>
        </row>
        <row r="101">
          <cell r="J101">
            <v>4865</v>
          </cell>
        </row>
        <row r="102">
          <cell r="J102">
            <v>6014.000000000001</v>
          </cell>
        </row>
        <row r="103">
          <cell r="J103">
            <v>1033</v>
          </cell>
        </row>
        <row r="104">
          <cell r="J104">
            <v>1652.9999999999998</v>
          </cell>
        </row>
        <row r="105">
          <cell r="J105">
            <v>1086</v>
          </cell>
        </row>
        <row r="106">
          <cell r="J106">
            <v>7654</v>
          </cell>
        </row>
        <row r="107">
          <cell r="J107">
            <v>1685</v>
          </cell>
        </row>
        <row r="108">
          <cell r="J108">
            <v>0</v>
          </cell>
        </row>
        <row r="109">
          <cell r="J109">
            <v>1599.0000000000002</v>
          </cell>
        </row>
        <row r="110">
          <cell r="J110">
            <v>430.00000000000006</v>
          </cell>
        </row>
        <row r="111">
          <cell r="J111">
            <v>156</v>
          </cell>
        </row>
        <row r="112">
          <cell r="J112">
            <v>512</v>
          </cell>
        </row>
        <row r="113">
          <cell r="J113">
            <v>123</v>
          </cell>
        </row>
        <row r="114">
          <cell r="J114">
            <v>1290</v>
          </cell>
        </row>
        <row r="115">
          <cell r="J115">
            <v>766.9999999999997</v>
          </cell>
        </row>
        <row r="116">
          <cell r="J116">
            <v>5886.000000000005</v>
          </cell>
        </row>
        <row r="117">
          <cell r="J117">
            <v>378.9999999999997</v>
          </cell>
        </row>
        <row r="118">
          <cell r="J118">
            <v>16</v>
          </cell>
        </row>
        <row r="119">
          <cell r="J119">
            <v>718</v>
          </cell>
        </row>
        <row r="120">
          <cell r="J120">
            <v>1190</v>
          </cell>
        </row>
        <row r="121">
          <cell r="J121">
            <v>297</v>
          </cell>
        </row>
        <row r="122">
          <cell r="J122">
            <v>28.000000000000004</v>
          </cell>
        </row>
        <row r="123">
          <cell r="J123">
            <v>2750</v>
          </cell>
        </row>
        <row r="124">
          <cell r="J124">
            <v>1476</v>
          </cell>
        </row>
        <row r="125">
          <cell r="J125">
            <v>54504.3</v>
          </cell>
        </row>
        <row r="126">
          <cell r="J126">
            <v>17119.999999999996</v>
          </cell>
        </row>
        <row r="127">
          <cell r="J127">
            <v>13824.000000000002</v>
          </cell>
        </row>
        <row r="128">
          <cell r="J128">
            <v>910</v>
          </cell>
        </row>
        <row r="129">
          <cell r="J129">
            <v>7485</v>
          </cell>
        </row>
        <row r="130">
          <cell r="J130">
            <v>6605</v>
          </cell>
        </row>
        <row r="131">
          <cell r="J131">
            <v>34420.99999999999</v>
          </cell>
        </row>
        <row r="132">
          <cell r="J132">
            <v>0</v>
          </cell>
        </row>
        <row r="133">
          <cell r="J133">
            <v>300</v>
          </cell>
        </row>
        <row r="134">
          <cell r="J134">
            <v>3624.0000000000005</v>
          </cell>
        </row>
        <row r="135">
          <cell r="J135">
            <v>319</v>
          </cell>
        </row>
        <row r="136">
          <cell r="J136">
            <v>733</v>
          </cell>
        </row>
        <row r="137">
          <cell r="J137">
            <v>365</v>
          </cell>
        </row>
        <row r="138">
          <cell r="J138">
            <v>7001</v>
          </cell>
        </row>
        <row r="139">
          <cell r="J139">
            <v>1278</v>
          </cell>
        </row>
        <row r="140">
          <cell r="J140">
            <v>163</v>
          </cell>
        </row>
        <row r="141">
          <cell r="J141">
            <v>7789</v>
          </cell>
        </row>
        <row r="143">
          <cell r="J143">
            <v>740534.9428617746</v>
          </cell>
        </row>
      </sheetData>
      <sheetData sheetId="12">
        <row r="82">
          <cell r="J82">
            <v>454740.00000000006</v>
          </cell>
        </row>
        <row r="83">
          <cell r="J83">
            <v>60213.96140858659</v>
          </cell>
        </row>
        <row r="84">
          <cell r="J84">
            <v>210</v>
          </cell>
        </row>
        <row r="85">
          <cell r="J85">
            <v>480044.70000000007</v>
          </cell>
        </row>
        <row r="86">
          <cell r="J86">
            <v>9785</v>
          </cell>
        </row>
        <row r="87">
          <cell r="J87">
            <v>5487</v>
          </cell>
        </row>
        <row r="88">
          <cell r="J88">
            <v>8522</v>
          </cell>
        </row>
        <row r="89">
          <cell r="J89">
            <v>397</v>
          </cell>
        </row>
        <row r="90">
          <cell r="J90">
            <v>12547.999999999998</v>
          </cell>
        </row>
        <row r="91">
          <cell r="J91">
            <v>270</v>
          </cell>
        </row>
        <row r="92">
          <cell r="J92">
            <v>8520.393711551606</v>
          </cell>
        </row>
        <row r="93">
          <cell r="J93">
            <v>3596.028776978417</v>
          </cell>
        </row>
        <row r="94">
          <cell r="J94">
            <v>3652.3120622568094</v>
          </cell>
        </row>
        <row r="95">
          <cell r="J95">
            <v>4489</v>
          </cell>
        </row>
        <row r="96">
          <cell r="J96">
            <v>29145.000000000004</v>
          </cell>
        </row>
        <row r="97">
          <cell r="J97">
            <v>145</v>
          </cell>
        </row>
        <row r="98">
          <cell r="J98">
            <v>7521</v>
          </cell>
        </row>
        <row r="99">
          <cell r="J99">
            <v>0</v>
          </cell>
        </row>
        <row r="100">
          <cell r="J100">
            <v>10010.889221556887</v>
          </cell>
        </row>
        <row r="101">
          <cell r="J101">
            <v>4785</v>
          </cell>
        </row>
        <row r="102">
          <cell r="J102">
            <v>5989</v>
          </cell>
        </row>
        <row r="103">
          <cell r="J103">
            <v>841.9999999999999</v>
          </cell>
        </row>
        <row r="104">
          <cell r="J104">
            <v>1562</v>
          </cell>
        </row>
        <row r="105">
          <cell r="J105">
            <v>1420</v>
          </cell>
        </row>
        <row r="106">
          <cell r="J106">
            <v>7921</v>
          </cell>
        </row>
        <row r="107">
          <cell r="J107">
            <v>1399</v>
          </cell>
        </row>
        <row r="108">
          <cell r="J108">
            <v>0</v>
          </cell>
        </row>
        <row r="109">
          <cell r="J109">
            <v>1624.0000000000005</v>
          </cell>
        </row>
        <row r="110">
          <cell r="J110">
            <v>521</v>
          </cell>
        </row>
        <row r="111">
          <cell r="J111">
            <v>288.0000000000004</v>
          </cell>
        </row>
        <row r="112">
          <cell r="J112">
            <v>235</v>
          </cell>
        </row>
        <row r="113">
          <cell r="J113">
            <v>410</v>
          </cell>
        </row>
        <row r="114">
          <cell r="J114">
            <v>1752</v>
          </cell>
        </row>
        <row r="115">
          <cell r="J115">
            <v>1524</v>
          </cell>
        </row>
        <row r="116">
          <cell r="J116">
            <v>3457.0000000000023</v>
          </cell>
        </row>
        <row r="117">
          <cell r="J117">
            <v>211.0000000000031</v>
          </cell>
        </row>
        <row r="118">
          <cell r="J118">
            <v>32</v>
          </cell>
        </row>
        <row r="119">
          <cell r="J119">
            <v>625</v>
          </cell>
        </row>
        <row r="120">
          <cell r="J120">
            <v>601</v>
          </cell>
        </row>
        <row r="121">
          <cell r="J121">
            <v>419</v>
          </cell>
        </row>
        <row r="122">
          <cell r="J122">
            <v>159</v>
          </cell>
        </row>
        <row r="123">
          <cell r="J123">
            <v>3012</v>
          </cell>
        </row>
        <row r="124">
          <cell r="J124">
            <v>1564</v>
          </cell>
        </row>
        <row r="125">
          <cell r="J125">
            <v>76021</v>
          </cell>
        </row>
        <row r="126">
          <cell r="J126">
            <v>20010</v>
          </cell>
        </row>
        <row r="127">
          <cell r="J127">
            <v>10211</v>
          </cell>
        </row>
        <row r="128">
          <cell r="J128">
            <v>984.9999999999999</v>
          </cell>
        </row>
        <row r="129">
          <cell r="J129">
            <v>8912</v>
          </cell>
        </row>
        <row r="130">
          <cell r="J130">
            <v>9214</v>
          </cell>
        </row>
        <row r="131">
          <cell r="J131">
            <v>37545</v>
          </cell>
        </row>
        <row r="132">
          <cell r="J132">
            <v>265</v>
          </cell>
        </row>
        <row r="133">
          <cell r="J133">
            <v>265</v>
          </cell>
        </row>
        <row r="134">
          <cell r="J134">
            <v>6452</v>
          </cell>
        </row>
        <row r="135">
          <cell r="J135">
            <v>865</v>
          </cell>
        </row>
        <row r="136">
          <cell r="J136">
            <v>50</v>
          </cell>
        </row>
        <row r="137">
          <cell r="J137">
            <v>397</v>
          </cell>
        </row>
        <row r="138">
          <cell r="J138">
            <v>6214</v>
          </cell>
        </row>
        <row r="139">
          <cell r="J139">
            <v>1102</v>
          </cell>
        </row>
        <row r="140">
          <cell r="J140">
            <v>109</v>
          </cell>
        </row>
        <row r="141">
          <cell r="J141">
            <v>4785</v>
          </cell>
        </row>
        <row r="143">
          <cell r="J143">
            <v>726229.3676327218</v>
          </cell>
        </row>
      </sheetData>
      <sheetData sheetId="13">
        <row r="82">
          <cell r="J82">
            <v>246114</v>
          </cell>
        </row>
        <row r="83">
          <cell r="J83">
            <v>20145</v>
          </cell>
        </row>
        <row r="84">
          <cell r="J84">
            <v>54</v>
          </cell>
        </row>
        <row r="85">
          <cell r="J85">
            <v>485477</v>
          </cell>
        </row>
        <row r="86">
          <cell r="J86">
            <v>2722</v>
          </cell>
        </row>
        <row r="87">
          <cell r="J87">
            <v>3321</v>
          </cell>
        </row>
        <row r="88">
          <cell r="J88">
            <v>3955</v>
          </cell>
        </row>
        <row r="89">
          <cell r="J89">
            <v>2590</v>
          </cell>
        </row>
        <row r="90">
          <cell r="J90">
            <v>6895</v>
          </cell>
        </row>
        <row r="91">
          <cell r="J91">
            <v>310</v>
          </cell>
        </row>
        <row r="92">
          <cell r="J92">
            <v>6645</v>
          </cell>
        </row>
        <row r="93">
          <cell r="J93">
            <v>1366</v>
          </cell>
        </row>
        <row r="94">
          <cell r="J94">
            <v>2966</v>
          </cell>
        </row>
        <row r="95">
          <cell r="J95">
            <v>5788</v>
          </cell>
        </row>
        <row r="96">
          <cell r="J96">
            <v>23496</v>
          </cell>
        </row>
        <row r="97">
          <cell r="J97">
            <v>83</v>
          </cell>
        </row>
        <row r="98">
          <cell r="J98">
            <v>5055</v>
          </cell>
        </row>
        <row r="99">
          <cell r="J99">
            <v>0</v>
          </cell>
        </row>
        <row r="100">
          <cell r="J100">
            <v>4754</v>
          </cell>
        </row>
        <row r="101">
          <cell r="J101">
            <v>1825</v>
          </cell>
        </row>
        <row r="102">
          <cell r="J102">
            <v>4121</v>
          </cell>
        </row>
        <row r="103">
          <cell r="J103">
            <v>281</v>
          </cell>
        </row>
        <row r="104">
          <cell r="J104">
            <v>2100</v>
          </cell>
        </row>
        <row r="105">
          <cell r="J105">
            <v>721</v>
          </cell>
        </row>
        <row r="106">
          <cell r="J106">
            <v>5685</v>
          </cell>
        </row>
        <row r="107">
          <cell r="J107">
            <v>565</v>
          </cell>
        </row>
        <row r="108">
          <cell r="J108">
            <v>0</v>
          </cell>
        </row>
        <row r="109">
          <cell r="J109">
            <v>1130</v>
          </cell>
        </row>
        <row r="110">
          <cell r="J110">
            <v>319</v>
          </cell>
        </row>
        <row r="111">
          <cell r="J111">
            <v>459</v>
          </cell>
        </row>
        <row r="112">
          <cell r="J112">
            <v>380</v>
          </cell>
        </row>
        <row r="113">
          <cell r="J113">
            <v>185</v>
          </cell>
        </row>
        <row r="114">
          <cell r="J114">
            <v>901</v>
          </cell>
        </row>
        <row r="115">
          <cell r="J115">
            <v>41</v>
          </cell>
        </row>
        <row r="116">
          <cell r="J116">
            <v>1985</v>
          </cell>
        </row>
        <row r="117">
          <cell r="J117">
            <v>0</v>
          </cell>
        </row>
        <row r="118">
          <cell r="J118">
            <v>10</v>
          </cell>
        </row>
        <row r="119">
          <cell r="J119">
            <v>213</v>
          </cell>
        </row>
        <row r="120">
          <cell r="J120">
            <v>60</v>
          </cell>
        </row>
        <row r="121">
          <cell r="J121">
            <v>127</v>
          </cell>
        </row>
        <row r="122">
          <cell r="J122">
            <v>15</v>
          </cell>
        </row>
        <row r="123">
          <cell r="J123">
            <v>1385</v>
          </cell>
        </row>
        <row r="124">
          <cell r="J124">
            <v>0</v>
          </cell>
        </row>
        <row r="125">
          <cell r="J125">
            <v>22687</v>
          </cell>
        </row>
        <row r="126">
          <cell r="J126">
            <v>15998</v>
          </cell>
        </row>
        <row r="127">
          <cell r="J127">
            <v>5889</v>
          </cell>
        </row>
        <row r="128">
          <cell r="J128">
            <v>977</v>
          </cell>
        </row>
        <row r="129">
          <cell r="J129">
            <v>8654</v>
          </cell>
        </row>
        <row r="130">
          <cell r="J130">
            <v>2624</v>
          </cell>
        </row>
        <row r="131">
          <cell r="J131">
            <v>27454</v>
          </cell>
        </row>
        <row r="132">
          <cell r="J132">
            <v>93</v>
          </cell>
        </row>
        <row r="133">
          <cell r="J133">
            <v>233</v>
          </cell>
        </row>
        <row r="134">
          <cell r="J134">
            <v>875</v>
          </cell>
        </row>
        <row r="135">
          <cell r="J135">
            <v>86</v>
          </cell>
        </row>
        <row r="136">
          <cell r="J136">
            <v>217</v>
          </cell>
        </row>
        <row r="137">
          <cell r="J137">
            <v>425</v>
          </cell>
        </row>
        <row r="138">
          <cell r="J138">
            <v>2898</v>
          </cell>
        </row>
        <row r="139">
          <cell r="J139">
            <v>1085</v>
          </cell>
        </row>
        <row r="140">
          <cell r="J140">
            <v>440</v>
          </cell>
        </row>
        <row r="141">
          <cell r="J141">
            <v>3400</v>
          </cell>
        </row>
        <row r="143">
          <cell r="J143">
            <v>702067</v>
          </cell>
        </row>
      </sheetData>
      <sheetData sheetId="14">
        <row r="82">
          <cell r="J82">
            <v>229130</v>
          </cell>
        </row>
        <row r="83">
          <cell r="J83">
            <v>10974</v>
          </cell>
        </row>
        <row r="84">
          <cell r="J84">
            <v>88</v>
          </cell>
        </row>
        <row r="85">
          <cell r="J85">
            <v>65575</v>
          </cell>
        </row>
        <row r="86">
          <cell r="J86">
            <v>3074</v>
          </cell>
        </row>
        <row r="87">
          <cell r="J87">
            <v>1774</v>
          </cell>
        </row>
        <row r="88">
          <cell r="J88">
            <v>14174</v>
          </cell>
        </row>
        <row r="89">
          <cell r="J89">
            <v>988</v>
          </cell>
        </row>
        <row r="90">
          <cell r="J90">
            <v>3590</v>
          </cell>
        </row>
        <row r="91">
          <cell r="J91">
            <v>383</v>
          </cell>
        </row>
        <row r="92">
          <cell r="J92">
            <v>4820</v>
          </cell>
        </row>
        <row r="93">
          <cell r="J93">
            <v>3770</v>
          </cell>
        </row>
        <row r="94">
          <cell r="J94">
            <v>7638</v>
          </cell>
        </row>
        <row r="95">
          <cell r="J95">
            <v>7761</v>
          </cell>
        </row>
        <row r="96">
          <cell r="J96">
            <v>23757</v>
          </cell>
        </row>
        <row r="97">
          <cell r="J97">
            <v>421</v>
          </cell>
        </row>
        <row r="98">
          <cell r="J98">
            <v>5779</v>
          </cell>
        </row>
        <row r="99">
          <cell r="J99">
            <v>0</v>
          </cell>
        </row>
        <row r="100">
          <cell r="J100">
            <v>9888</v>
          </cell>
        </row>
        <row r="101">
          <cell r="J101">
            <v>1075</v>
          </cell>
        </row>
        <row r="102">
          <cell r="J102">
            <v>3429</v>
          </cell>
        </row>
        <row r="103">
          <cell r="J103">
            <v>321</v>
          </cell>
        </row>
        <row r="104">
          <cell r="J104">
            <v>880.5</v>
          </cell>
        </row>
        <row r="105">
          <cell r="J105">
            <v>1510</v>
          </cell>
        </row>
        <row r="106">
          <cell r="J106">
            <v>10877</v>
          </cell>
        </row>
        <row r="107">
          <cell r="J107">
            <v>1720</v>
          </cell>
        </row>
        <row r="109">
          <cell r="J109">
            <v>4325</v>
          </cell>
        </row>
        <row r="110">
          <cell r="J110">
            <v>521</v>
          </cell>
        </row>
        <row r="111">
          <cell r="J111">
            <v>285</v>
          </cell>
        </row>
        <row r="112">
          <cell r="J112">
            <v>1096</v>
          </cell>
        </row>
        <row r="113">
          <cell r="J113">
            <v>214</v>
          </cell>
        </row>
        <row r="114">
          <cell r="J114">
            <v>369</v>
          </cell>
        </row>
        <row r="115">
          <cell r="J115">
            <v>1697</v>
          </cell>
        </row>
        <row r="116">
          <cell r="J116">
            <v>7756</v>
          </cell>
        </row>
        <row r="117">
          <cell r="J117">
            <v>6624</v>
          </cell>
        </row>
        <row r="118">
          <cell r="J118">
            <v>60</v>
          </cell>
        </row>
        <row r="119">
          <cell r="J119">
            <v>968</v>
          </cell>
        </row>
        <row r="120">
          <cell r="J120">
            <v>1090</v>
          </cell>
        </row>
        <row r="121">
          <cell r="J121">
            <v>895</v>
          </cell>
        </row>
        <row r="122">
          <cell r="J122">
            <v>268</v>
          </cell>
        </row>
        <row r="123">
          <cell r="J123">
            <v>5279</v>
          </cell>
        </row>
        <row r="124">
          <cell r="J124">
            <v>325</v>
          </cell>
        </row>
        <row r="125">
          <cell r="J125">
            <v>23727</v>
          </cell>
        </row>
        <row r="126">
          <cell r="J126">
            <v>10651</v>
          </cell>
        </row>
        <row r="127">
          <cell r="J127">
            <v>4152</v>
          </cell>
        </row>
        <row r="128">
          <cell r="J128">
            <v>643</v>
          </cell>
        </row>
        <row r="129">
          <cell r="J129">
            <v>5155</v>
          </cell>
        </row>
        <row r="130">
          <cell r="J130">
            <v>5732</v>
          </cell>
        </row>
        <row r="131">
          <cell r="J131">
            <v>22404</v>
          </cell>
        </row>
        <row r="132">
          <cell r="J132">
            <v>127</v>
          </cell>
        </row>
        <row r="133">
          <cell r="J133">
            <v>1487</v>
          </cell>
        </row>
        <row r="134">
          <cell r="J134">
            <v>2915</v>
          </cell>
        </row>
        <row r="135">
          <cell r="J135">
            <v>372</v>
          </cell>
        </row>
        <row r="136">
          <cell r="J136">
            <v>444</v>
          </cell>
        </row>
        <row r="137">
          <cell r="J137">
            <v>349</v>
          </cell>
        </row>
        <row r="138">
          <cell r="J138">
            <v>1012</v>
          </cell>
        </row>
        <row r="139">
          <cell r="J139">
            <v>1442</v>
          </cell>
        </row>
        <row r="140">
          <cell r="J140">
            <v>197</v>
          </cell>
        </row>
        <row r="141">
          <cell r="J141">
            <v>4028</v>
          </cell>
        </row>
        <row r="143">
          <cell r="J143">
            <v>701469</v>
          </cell>
        </row>
      </sheetData>
      <sheetData sheetId="15">
        <row r="82">
          <cell r="J82">
            <v>182420</v>
          </cell>
        </row>
        <row r="83">
          <cell r="J83">
            <v>28985</v>
          </cell>
        </row>
        <row r="84">
          <cell r="J84">
            <v>265</v>
          </cell>
        </row>
        <row r="85">
          <cell r="J85">
            <v>451024</v>
          </cell>
        </row>
        <row r="86">
          <cell r="J86">
            <v>9755</v>
          </cell>
        </row>
        <row r="87">
          <cell r="J87">
            <v>11001</v>
          </cell>
        </row>
        <row r="88">
          <cell r="J88">
            <v>22459</v>
          </cell>
        </row>
        <row r="89">
          <cell r="J89">
            <v>1101</v>
          </cell>
        </row>
        <row r="90">
          <cell r="J90">
            <v>41777</v>
          </cell>
        </row>
        <row r="91">
          <cell r="J91">
            <v>140</v>
          </cell>
        </row>
        <row r="92">
          <cell r="J92">
            <v>9421</v>
          </cell>
        </row>
        <row r="93">
          <cell r="J93">
            <v>2899</v>
          </cell>
        </row>
        <row r="94">
          <cell r="J94">
            <v>2754</v>
          </cell>
        </row>
        <row r="95">
          <cell r="J95">
            <v>7899</v>
          </cell>
        </row>
        <row r="96">
          <cell r="J96">
            <v>19685</v>
          </cell>
        </row>
        <row r="97">
          <cell r="J97">
            <v>129</v>
          </cell>
        </row>
        <row r="98">
          <cell r="J98">
            <v>6654</v>
          </cell>
        </row>
        <row r="99">
          <cell r="J99">
            <v>0</v>
          </cell>
        </row>
        <row r="100">
          <cell r="J100">
            <v>9254</v>
          </cell>
        </row>
        <row r="101">
          <cell r="J101">
            <v>2879</v>
          </cell>
        </row>
        <row r="102">
          <cell r="J102">
            <v>949</v>
          </cell>
        </row>
        <row r="103">
          <cell r="J103">
            <v>462</v>
          </cell>
        </row>
        <row r="104">
          <cell r="J104">
            <v>1233</v>
          </cell>
        </row>
        <row r="105">
          <cell r="J105">
            <v>880</v>
          </cell>
        </row>
        <row r="106">
          <cell r="J106">
            <v>3288</v>
          </cell>
        </row>
        <row r="107">
          <cell r="J107">
            <v>315</v>
          </cell>
        </row>
        <row r="108">
          <cell r="J108">
            <v>0</v>
          </cell>
        </row>
        <row r="109">
          <cell r="J109">
            <v>1722</v>
          </cell>
        </row>
        <row r="110">
          <cell r="J110">
            <v>290</v>
          </cell>
        </row>
        <row r="111">
          <cell r="J111">
            <v>137</v>
          </cell>
        </row>
        <row r="112">
          <cell r="J112">
            <v>290</v>
          </cell>
        </row>
        <row r="113">
          <cell r="J113">
            <v>80</v>
          </cell>
        </row>
        <row r="114">
          <cell r="J114">
            <v>1102</v>
          </cell>
        </row>
        <row r="115">
          <cell r="J115">
            <v>11</v>
          </cell>
        </row>
        <row r="116">
          <cell r="J116">
            <v>2588</v>
          </cell>
        </row>
        <row r="117">
          <cell r="J117">
            <v>488</v>
          </cell>
        </row>
        <row r="118">
          <cell r="J118">
            <v>0</v>
          </cell>
        </row>
        <row r="119">
          <cell r="J119">
            <v>207</v>
          </cell>
        </row>
        <row r="120">
          <cell r="J120">
            <v>97</v>
          </cell>
        </row>
        <row r="121">
          <cell r="J121">
            <v>361</v>
          </cell>
        </row>
        <row r="122">
          <cell r="J122">
            <v>50</v>
          </cell>
        </row>
        <row r="123">
          <cell r="J123">
            <v>1511</v>
          </cell>
        </row>
        <row r="124">
          <cell r="J124">
            <v>49</v>
          </cell>
        </row>
        <row r="125">
          <cell r="J125">
            <v>53124</v>
          </cell>
        </row>
        <row r="126">
          <cell r="J126">
            <v>22898</v>
          </cell>
        </row>
        <row r="127">
          <cell r="J127">
            <v>8012</v>
          </cell>
        </row>
        <row r="128">
          <cell r="J128">
            <v>354</v>
          </cell>
        </row>
        <row r="129">
          <cell r="J129">
            <v>8998</v>
          </cell>
        </row>
        <row r="130">
          <cell r="J130">
            <v>3325</v>
          </cell>
        </row>
        <row r="131">
          <cell r="J131">
            <v>28898</v>
          </cell>
        </row>
        <row r="132">
          <cell r="J132">
            <v>425</v>
          </cell>
        </row>
        <row r="133">
          <cell r="J133">
            <v>2087</v>
          </cell>
        </row>
        <row r="134">
          <cell r="J134">
            <v>857</v>
          </cell>
        </row>
        <row r="135">
          <cell r="J135">
            <v>107</v>
          </cell>
        </row>
        <row r="136">
          <cell r="J136">
            <v>335</v>
          </cell>
        </row>
        <row r="137">
          <cell r="J137">
            <v>418</v>
          </cell>
        </row>
        <row r="138">
          <cell r="J138">
            <v>70</v>
          </cell>
        </row>
        <row r="139">
          <cell r="J139">
            <v>1388</v>
          </cell>
        </row>
        <row r="140">
          <cell r="J140">
            <v>110</v>
          </cell>
        </row>
        <row r="141">
          <cell r="J141">
            <v>2998</v>
          </cell>
        </row>
        <row r="143">
          <cell r="J143">
            <v>636244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 MILLAR (QQS)"/>
      <sheetName val="Consolidado Reg. MILLAR (QQS)"/>
      <sheetName val="Consolidado Reg. MILLAR"/>
      <sheetName val="Consolidado Nac. MILLAR"/>
      <sheetName val="Hoja1"/>
      <sheetName val="Hoja2"/>
      <sheetName val="Hoja3"/>
      <sheetName val="Hoja4"/>
      <sheetName val="Hoja5"/>
      <sheetName val="Hoja6"/>
      <sheetName val="Hoja7"/>
      <sheetName val="Hoja8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JULIO (2)"/>
    </sheetNames>
    <sheetDataSet>
      <sheetData sheetId="12">
        <row r="83">
          <cell r="J83">
            <v>53854.00000000001</v>
          </cell>
        </row>
        <row r="84">
          <cell r="J84">
            <v>140</v>
          </cell>
        </row>
        <row r="85">
          <cell r="J85">
            <v>463246.99999999994</v>
          </cell>
        </row>
        <row r="86">
          <cell r="J86">
            <v>3899</v>
          </cell>
        </row>
        <row r="87">
          <cell r="J87">
            <v>17241</v>
          </cell>
        </row>
        <row r="88">
          <cell r="J88">
            <v>24514</v>
          </cell>
        </row>
        <row r="89">
          <cell r="J89">
            <v>2014</v>
          </cell>
        </row>
        <row r="90">
          <cell r="J90">
            <v>63542</v>
          </cell>
        </row>
        <row r="91">
          <cell r="J91">
            <v>197</v>
          </cell>
        </row>
        <row r="92">
          <cell r="J92">
            <v>5784</v>
          </cell>
        </row>
        <row r="93">
          <cell r="J93">
            <v>9020.999999999998</v>
          </cell>
        </row>
        <row r="94">
          <cell r="J94">
            <v>5204</v>
          </cell>
        </row>
        <row r="95">
          <cell r="J95">
            <v>5998</v>
          </cell>
        </row>
        <row r="96">
          <cell r="J96">
            <v>27450.999999999996</v>
          </cell>
        </row>
        <row r="97">
          <cell r="J97">
            <v>149</v>
          </cell>
        </row>
        <row r="98">
          <cell r="J98">
            <v>11854.000000000002</v>
          </cell>
        </row>
        <row r="99">
          <cell r="J99">
            <v>0</v>
          </cell>
        </row>
        <row r="100">
          <cell r="J100">
            <v>13421.000000000002</v>
          </cell>
        </row>
        <row r="101">
          <cell r="J101">
            <v>6783.999999999999</v>
          </cell>
        </row>
        <row r="102">
          <cell r="J102">
            <v>5874</v>
          </cell>
        </row>
        <row r="103">
          <cell r="J103">
            <v>1355</v>
          </cell>
        </row>
        <row r="104">
          <cell r="J104">
            <v>4875</v>
          </cell>
        </row>
        <row r="105">
          <cell r="J105">
            <v>997.9999999999999</v>
          </cell>
        </row>
        <row r="106">
          <cell r="J106">
            <v>9011</v>
          </cell>
        </row>
        <row r="107">
          <cell r="J107">
            <v>2245</v>
          </cell>
        </row>
        <row r="108">
          <cell r="J108">
            <v>0</v>
          </cell>
        </row>
        <row r="109">
          <cell r="J109">
            <v>2657.9999999999995</v>
          </cell>
        </row>
        <row r="110">
          <cell r="J110">
            <v>440.00000000000006</v>
          </cell>
        </row>
        <row r="111">
          <cell r="J111">
            <v>115.00000000000001</v>
          </cell>
        </row>
        <row r="112">
          <cell r="J112">
            <v>630</v>
          </cell>
        </row>
        <row r="113">
          <cell r="J113">
            <v>186</v>
          </cell>
        </row>
        <row r="114">
          <cell r="J114">
            <v>1622</v>
          </cell>
        </row>
        <row r="115">
          <cell r="J115">
            <v>840</v>
          </cell>
        </row>
        <row r="116">
          <cell r="J116">
            <v>6501</v>
          </cell>
        </row>
        <row r="117">
          <cell r="J117">
            <v>1284</v>
          </cell>
        </row>
        <row r="118">
          <cell r="J118">
            <v>0</v>
          </cell>
        </row>
        <row r="119">
          <cell r="J119">
            <v>610</v>
          </cell>
        </row>
        <row r="120">
          <cell r="J120">
            <v>307</v>
          </cell>
        </row>
        <row r="121">
          <cell r="J121">
            <v>264</v>
          </cell>
        </row>
        <row r="122">
          <cell r="J122">
            <v>36</v>
          </cell>
        </row>
        <row r="123">
          <cell r="J123">
            <v>2145</v>
          </cell>
        </row>
        <row r="124">
          <cell r="J124">
            <v>347</v>
          </cell>
        </row>
        <row r="125">
          <cell r="J125">
            <v>66441</v>
          </cell>
        </row>
        <row r="126">
          <cell r="J126">
            <v>13555</v>
          </cell>
        </row>
        <row r="127">
          <cell r="J127">
            <v>18421</v>
          </cell>
        </row>
        <row r="128">
          <cell r="J128">
            <v>1275</v>
          </cell>
        </row>
        <row r="129">
          <cell r="J129">
            <v>57854</v>
          </cell>
        </row>
        <row r="130">
          <cell r="J130">
            <v>8541</v>
          </cell>
        </row>
        <row r="131">
          <cell r="J131">
            <v>47997.99999999999</v>
          </cell>
        </row>
        <row r="132">
          <cell r="J132">
            <v>2241</v>
          </cell>
        </row>
        <row r="133">
          <cell r="J133">
            <v>9452</v>
          </cell>
        </row>
        <row r="134">
          <cell r="J134">
            <v>2525</v>
          </cell>
        </row>
        <row r="135">
          <cell r="J135">
            <v>195</v>
          </cell>
        </row>
        <row r="136">
          <cell r="J136">
            <v>245</v>
          </cell>
        </row>
        <row r="137">
          <cell r="J137">
            <v>314</v>
          </cell>
        </row>
        <row r="138">
          <cell r="J138">
            <v>150</v>
          </cell>
        </row>
        <row r="139">
          <cell r="J139">
            <v>899.0000000000001</v>
          </cell>
        </row>
        <row r="140">
          <cell r="J140">
            <v>29</v>
          </cell>
        </row>
        <row r="141">
          <cell r="J141">
            <v>4101</v>
          </cell>
        </row>
        <row r="142">
          <cell r="J142">
            <v>429547.00000000006</v>
          </cell>
        </row>
        <row r="143">
          <cell r="J143">
            <v>736584</v>
          </cell>
        </row>
      </sheetData>
      <sheetData sheetId="13">
        <row r="83">
          <cell r="J83">
            <v>32154</v>
          </cell>
        </row>
        <row r="84">
          <cell r="J84">
            <v>1965</v>
          </cell>
        </row>
        <row r="85">
          <cell r="J85">
            <v>510211</v>
          </cell>
        </row>
        <row r="86">
          <cell r="J86">
            <v>4251</v>
          </cell>
        </row>
        <row r="87">
          <cell r="J87">
            <v>144632</v>
          </cell>
        </row>
        <row r="88">
          <cell r="J88">
            <v>34521</v>
          </cell>
        </row>
        <row r="89">
          <cell r="J89">
            <v>689</v>
          </cell>
        </row>
        <row r="90">
          <cell r="J90">
            <v>58999</v>
          </cell>
        </row>
        <row r="91">
          <cell r="J91">
            <v>233</v>
          </cell>
        </row>
        <row r="92">
          <cell r="J92">
            <v>11452.000000000002</v>
          </cell>
        </row>
        <row r="93">
          <cell r="J93">
            <v>9534.000000000002</v>
          </cell>
        </row>
        <row r="94">
          <cell r="J94">
            <v>5589</v>
          </cell>
        </row>
        <row r="95">
          <cell r="J95">
            <v>7629</v>
          </cell>
        </row>
        <row r="96">
          <cell r="J96">
            <v>37214</v>
          </cell>
        </row>
        <row r="97">
          <cell r="J97">
            <v>289</v>
          </cell>
        </row>
        <row r="98">
          <cell r="J98">
            <v>13845.000000000002</v>
          </cell>
        </row>
        <row r="99">
          <cell r="J99">
            <v>0</v>
          </cell>
        </row>
        <row r="100">
          <cell r="J100">
            <v>14201</v>
          </cell>
        </row>
        <row r="101">
          <cell r="J101">
            <v>6824.000000000001</v>
          </cell>
        </row>
        <row r="102">
          <cell r="J102">
            <v>8542</v>
          </cell>
        </row>
        <row r="103">
          <cell r="J103">
            <v>1859.0000000000002</v>
          </cell>
        </row>
        <row r="104">
          <cell r="J104">
            <v>2456</v>
          </cell>
        </row>
        <row r="105">
          <cell r="J105">
            <v>1802</v>
          </cell>
        </row>
        <row r="106">
          <cell r="J106">
            <v>15245</v>
          </cell>
        </row>
        <row r="107">
          <cell r="J107">
            <v>2569</v>
          </cell>
        </row>
        <row r="108">
          <cell r="J108">
            <v>0</v>
          </cell>
        </row>
        <row r="109">
          <cell r="J109">
            <v>3412</v>
          </cell>
        </row>
        <row r="110">
          <cell r="J110">
            <v>589</v>
          </cell>
        </row>
        <row r="111">
          <cell r="J111">
            <v>144</v>
          </cell>
        </row>
        <row r="112">
          <cell r="J112">
            <v>618</v>
          </cell>
        </row>
        <row r="113">
          <cell r="J113">
            <v>209</v>
          </cell>
        </row>
        <row r="114">
          <cell r="J114">
            <v>1942</v>
          </cell>
        </row>
        <row r="115">
          <cell r="J115">
            <v>1253</v>
          </cell>
        </row>
        <row r="116">
          <cell r="J116">
            <v>3102</v>
          </cell>
        </row>
        <row r="117">
          <cell r="J117">
            <v>731.9999999999999</v>
          </cell>
        </row>
        <row r="118">
          <cell r="J118">
            <v>31</v>
          </cell>
        </row>
        <row r="119">
          <cell r="J119">
            <v>1288</v>
          </cell>
        </row>
        <row r="120">
          <cell r="J120">
            <v>845</v>
          </cell>
        </row>
        <row r="121">
          <cell r="J121">
            <v>308</v>
          </cell>
        </row>
        <row r="122">
          <cell r="J122">
            <v>255.00000000000003</v>
          </cell>
        </row>
        <row r="123">
          <cell r="J123">
            <v>5720</v>
          </cell>
        </row>
        <row r="124">
          <cell r="J124">
            <v>388</v>
          </cell>
        </row>
        <row r="125">
          <cell r="J125">
            <v>90154</v>
          </cell>
        </row>
        <row r="126">
          <cell r="J126">
            <v>23456</v>
          </cell>
        </row>
        <row r="127">
          <cell r="J127">
            <v>16402</v>
          </cell>
        </row>
        <row r="128">
          <cell r="J128">
            <v>2569</v>
          </cell>
        </row>
        <row r="129">
          <cell r="J129">
            <v>53421</v>
          </cell>
        </row>
        <row r="130">
          <cell r="J130">
            <v>12985</v>
          </cell>
        </row>
        <row r="131">
          <cell r="J131">
            <v>44587.00000000001</v>
          </cell>
        </row>
        <row r="132">
          <cell r="J132">
            <v>1866.0000000000002</v>
          </cell>
        </row>
        <row r="133">
          <cell r="J133">
            <v>6654</v>
          </cell>
        </row>
        <row r="134">
          <cell r="J134">
            <v>1385</v>
          </cell>
        </row>
        <row r="135">
          <cell r="J135">
            <v>300</v>
          </cell>
        </row>
        <row r="136">
          <cell r="J136">
            <v>451</v>
          </cell>
        </row>
        <row r="137">
          <cell r="J137">
            <v>203</v>
          </cell>
        </row>
        <row r="138">
          <cell r="J138">
            <v>50</v>
          </cell>
        </row>
        <row r="139">
          <cell r="J139">
            <v>2894</v>
          </cell>
        </row>
        <row r="140">
          <cell r="J140">
            <v>10</v>
          </cell>
        </row>
        <row r="141">
          <cell r="J141">
            <v>3821</v>
          </cell>
        </row>
        <row r="142">
          <cell r="J142">
            <v>495219</v>
          </cell>
        </row>
        <row r="143">
          <cell r="J143">
            <v>788458.0000000001</v>
          </cell>
        </row>
      </sheetData>
      <sheetData sheetId="14">
        <row r="83">
          <cell r="J83">
            <v>34783.690256214875</v>
          </cell>
        </row>
        <row r="84">
          <cell r="J84">
            <v>159</v>
          </cell>
        </row>
        <row r="85">
          <cell r="J85">
            <v>429980.06275118864</v>
          </cell>
        </row>
        <row r="86">
          <cell r="J86">
            <v>2320</v>
          </cell>
        </row>
        <row r="87">
          <cell r="J87">
            <v>36714</v>
          </cell>
        </row>
        <row r="88">
          <cell r="J88">
            <v>88214</v>
          </cell>
        </row>
        <row r="89">
          <cell r="J89">
            <v>950.0000000000001</v>
          </cell>
        </row>
        <row r="90">
          <cell r="J90">
            <v>40121</v>
          </cell>
        </row>
        <row r="91">
          <cell r="J91">
            <v>224.00000000000003</v>
          </cell>
        </row>
        <row r="92">
          <cell r="J92">
            <v>10754</v>
          </cell>
        </row>
        <row r="93">
          <cell r="J93">
            <v>7014</v>
          </cell>
        </row>
        <row r="94">
          <cell r="J94">
            <v>4852</v>
          </cell>
        </row>
        <row r="95">
          <cell r="J95">
            <v>6324</v>
          </cell>
        </row>
        <row r="96">
          <cell r="J96">
            <v>29668</v>
          </cell>
        </row>
        <row r="97">
          <cell r="J97">
            <v>305</v>
          </cell>
        </row>
        <row r="98">
          <cell r="J98">
            <v>17125.000000000004</v>
          </cell>
        </row>
        <row r="99">
          <cell r="J99">
            <v>358</v>
          </cell>
        </row>
        <row r="100">
          <cell r="J100">
            <v>14812</v>
          </cell>
        </row>
        <row r="101">
          <cell r="J101">
            <v>5954</v>
          </cell>
        </row>
        <row r="102">
          <cell r="J102">
            <v>10899</v>
          </cell>
        </row>
        <row r="103">
          <cell r="J103">
            <v>899</v>
          </cell>
        </row>
        <row r="104">
          <cell r="J104">
            <v>3388.9999999999995</v>
          </cell>
        </row>
        <row r="105">
          <cell r="J105">
            <v>1685</v>
          </cell>
        </row>
        <row r="106">
          <cell r="J106">
            <v>11844.999999999998</v>
          </cell>
        </row>
        <row r="107">
          <cell r="J107">
            <v>3213.9999999999995</v>
          </cell>
        </row>
        <row r="108">
          <cell r="J108">
            <v>0</v>
          </cell>
        </row>
        <row r="109">
          <cell r="J109">
            <v>2561.9999999999995</v>
          </cell>
        </row>
        <row r="110">
          <cell r="J110">
            <v>307.99999999999994</v>
          </cell>
        </row>
        <row r="111">
          <cell r="J111">
            <v>84</v>
          </cell>
        </row>
        <row r="112">
          <cell r="J112">
            <v>498</v>
          </cell>
        </row>
        <row r="113">
          <cell r="J113">
            <v>144</v>
          </cell>
        </row>
        <row r="114">
          <cell r="J114">
            <v>1566</v>
          </cell>
        </row>
        <row r="115">
          <cell r="J115">
            <v>1098</v>
          </cell>
        </row>
        <row r="116">
          <cell r="J116">
            <v>3841</v>
          </cell>
        </row>
        <row r="117">
          <cell r="J117">
            <v>1012.0000000000001</v>
          </cell>
        </row>
        <row r="118">
          <cell r="J118">
            <v>0</v>
          </cell>
        </row>
        <row r="119">
          <cell r="J119">
            <v>353</v>
          </cell>
        </row>
        <row r="120">
          <cell r="J120">
            <v>512</v>
          </cell>
        </row>
        <row r="121">
          <cell r="J121">
            <v>205</v>
          </cell>
        </row>
        <row r="122">
          <cell r="J122">
            <v>210</v>
          </cell>
        </row>
        <row r="123">
          <cell r="J123">
            <v>2641.0000000000005</v>
          </cell>
        </row>
        <row r="124">
          <cell r="J124">
            <v>515</v>
          </cell>
        </row>
        <row r="125">
          <cell r="J125">
            <v>76547.00000000001</v>
          </cell>
        </row>
        <row r="126">
          <cell r="J126">
            <v>16621</v>
          </cell>
        </row>
        <row r="127">
          <cell r="J127">
            <v>15985</v>
          </cell>
        </row>
        <row r="128">
          <cell r="J128">
            <v>1522</v>
          </cell>
        </row>
        <row r="129">
          <cell r="J129">
            <v>30124</v>
          </cell>
        </row>
        <row r="130">
          <cell r="J130">
            <v>10754</v>
          </cell>
        </row>
        <row r="131">
          <cell r="J131">
            <v>30123.999999999996</v>
          </cell>
        </row>
        <row r="132">
          <cell r="J132">
            <v>620</v>
          </cell>
        </row>
        <row r="133">
          <cell r="J133">
            <v>6452</v>
          </cell>
        </row>
        <row r="134">
          <cell r="J134">
            <v>2612.0000000000005</v>
          </cell>
        </row>
        <row r="135">
          <cell r="J135">
            <v>290</v>
          </cell>
        </row>
        <row r="136">
          <cell r="J136">
            <v>260</v>
          </cell>
        </row>
        <row r="137">
          <cell r="J137">
            <v>149</v>
          </cell>
        </row>
        <row r="138">
          <cell r="J138">
            <v>925</v>
          </cell>
        </row>
        <row r="139">
          <cell r="J139">
            <v>1642</v>
          </cell>
        </row>
        <row r="140">
          <cell r="J140">
            <v>12</v>
          </cell>
        </row>
        <row r="141">
          <cell r="J141">
            <v>6989</v>
          </cell>
        </row>
        <row r="142">
          <cell r="J142">
            <v>490124.00000000006</v>
          </cell>
        </row>
        <row r="143">
          <cell r="J143">
            <v>765241.0000000001</v>
          </cell>
        </row>
      </sheetData>
      <sheetData sheetId="15">
        <row r="82">
          <cell r="J82">
            <v>558329</v>
          </cell>
        </row>
        <row r="83">
          <cell r="J83">
            <v>29524.000000000004</v>
          </cell>
        </row>
        <row r="84">
          <cell r="J84">
            <v>0</v>
          </cell>
        </row>
        <row r="85">
          <cell r="J85">
            <v>465741</v>
          </cell>
        </row>
        <row r="86">
          <cell r="J86">
            <v>2701</v>
          </cell>
        </row>
        <row r="87">
          <cell r="J87">
            <v>16724</v>
          </cell>
        </row>
        <row r="88">
          <cell r="J88">
            <v>34214</v>
          </cell>
        </row>
        <row r="89">
          <cell r="J89">
            <v>414</v>
          </cell>
        </row>
        <row r="90">
          <cell r="J90">
            <v>26141</v>
          </cell>
        </row>
        <row r="91">
          <cell r="J91">
            <v>63</v>
          </cell>
        </row>
        <row r="92">
          <cell r="J92">
            <v>12420</v>
          </cell>
        </row>
        <row r="93">
          <cell r="J93">
            <v>9124</v>
          </cell>
        </row>
        <row r="94">
          <cell r="J94">
            <v>4561</v>
          </cell>
        </row>
        <row r="95">
          <cell r="J95">
            <v>7124.000000000001</v>
          </cell>
        </row>
        <row r="96">
          <cell r="J96">
            <v>30102</v>
          </cell>
        </row>
        <row r="97">
          <cell r="J97">
            <v>274</v>
          </cell>
        </row>
        <row r="98">
          <cell r="J98">
            <v>14215</v>
          </cell>
        </row>
        <row r="99">
          <cell r="J99">
            <v>912</v>
          </cell>
        </row>
        <row r="100">
          <cell r="J100">
            <v>9214</v>
          </cell>
        </row>
        <row r="101">
          <cell r="J101">
            <v>2014.0000000000002</v>
          </cell>
        </row>
        <row r="102">
          <cell r="J102">
            <v>16021</v>
          </cell>
        </row>
        <row r="103">
          <cell r="J103">
            <v>1468.0000000000002</v>
          </cell>
        </row>
        <row r="104">
          <cell r="J104">
            <v>1700</v>
          </cell>
        </row>
        <row r="105">
          <cell r="J105">
            <v>701</v>
          </cell>
        </row>
        <row r="106">
          <cell r="J106">
            <v>6014</v>
          </cell>
        </row>
        <row r="107">
          <cell r="J107">
            <v>3124</v>
          </cell>
        </row>
        <row r="108">
          <cell r="J108">
            <v>0</v>
          </cell>
        </row>
        <row r="109">
          <cell r="J109">
            <v>1744.9999999999998</v>
          </cell>
        </row>
        <row r="110">
          <cell r="J110">
            <v>446</v>
          </cell>
        </row>
        <row r="111">
          <cell r="J111">
            <v>154</v>
          </cell>
        </row>
        <row r="112">
          <cell r="J112">
            <v>527</v>
          </cell>
        </row>
        <row r="113">
          <cell r="J113">
            <v>269</v>
          </cell>
        </row>
        <row r="114">
          <cell r="J114">
            <v>1452</v>
          </cell>
        </row>
        <row r="115">
          <cell r="J115">
            <v>1102</v>
          </cell>
        </row>
        <row r="116">
          <cell r="J116">
            <v>3401</v>
          </cell>
        </row>
        <row r="117">
          <cell r="J117">
            <v>845</v>
          </cell>
        </row>
        <row r="118">
          <cell r="J118">
            <v>0</v>
          </cell>
        </row>
        <row r="119">
          <cell r="J119">
            <v>475.00000000000006</v>
          </cell>
        </row>
        <row r="120">
          <cell r="J120">
            <v>798</v>
          </cell>
        </row>
        <row r="121">
          <cell r="J121">
            <v>244</v>
          </cell>
        </row>
        <row r="122">
          <cell r="J122">
            <v>148</v>
          </cell>
        </row>
        <row r="123">
          <cell r="J123">
            <v>3714</v>
          </cell>
        </row>
        <row r="124">
          <cell r="J124">
            <v>748</v>
          </cell>
        </row>
        <row r="125">
          <cell r="J125">
            <v>12301</v>
          </cell>
        </row>
        <row r="126">
          <cell r="J126">
            <v>12102</v>
          </cell>
        </row>
        <row r="127">
          <cell r="J127">
            <v>15241</v>
          </cell>
        </row>
        <row r="128">
          <cell r="J128">
            <v>1301</v>
          </cell>
        </row>
        <row r="129">
          <cell r="J129">
            <v>30144</v>
          </cell>
        </row>
        <row r="130">
          <cell r="J130">
            <v>25681</v>
          </cell>
        </row>
        <row r="131">
          <cell r="J131">
            <v>26014.000000000004</v>
          </cell>
        </row>
        <row r="132">
          <cell r="J132">
            <v>761</v>
          </cell>
        </row>
        <row r="133">
          <cell r="J133">
            <v>220</v>
          </cell>
        </row>
        <row r="134">
          <cell r="J134">
            <v>3895</v>
          </cell>
        </row>
        <row r="135">
          <cell r="J135">
            <v>311</v>
          </cell>
        </row>
        <row r="136">
          <cell r="J136">
            <v>120</v>
          </cell>
        </row>
        <row r="137">
          <cell r="J137">
            <v>240</v>
          </cell>
        </row>
        <row r="138">
          <cell r="J138">
            <v>2101</v>
          </cell>
        </row>
        <row r="139">
          <cell r="J139">
            <v>984.9999999999999</v>
          </cell>
        </row>
        <row r="140">
          <cell r="J140">
            <v>0</v>
          </cell>
        </row>
        <row r="141">
          <cell r="J141">
            <v>3987</v>
          </cell>
        </row>
        <row r="142">
          <cell r="J142">
            <v>498978</v>
          </cell>
        </row>
        <row r="143">
          <cell r="J143">
            <v>810219</v>
          </cell>
        </row>
      </sheetData>
      <sheetData sheetId="16">
        <row r="83">
          <cell r="J83">
            <v>23654</v>
          </cell>
        </row>
        <row r="84">
          <cell r="J84">
            <v>251</v>
          </cell>
        </row>
        <row r="85">
          <cell r="J85">
            <v>502452</v>
          </cell>
        </row>
        <row r="86">
          <cell r="J86">
            <v>5721.000000000001</v>
          </cell>
        </row>
        <row r="87">
          <cell r="J87">
            <v>4451</v>
          </cell>
        </row>
        <row r="88">
          <cell r="J88">
            <v>5099.999999999999</v>
          </cell>
        </row>
        <row r="89">
          <cell r="J89">
            <v>331</v>
          </cell>
        </row>
        <row r="90">
          <cell r="J90">
            <v>18421</v>
          </cell>
        </row>
        <row r="91">
          <cell r="J91">
            <v>452</v>
          </cell>
        </row>
        <row r="92">
          <cell r="J92">
            <v>10821</v>
          </cell>
        </row>
        <row r="93">
          <cell r="J93">
            <v>5498</v>
          </cell>
        </row>
        <row r="94">
          <cell r="J94">
            <v>4945</v>
          </cell>
        </row>
        <row r="95">
          <cell r="J95">
            <v>6524</v>
          </cell>
        </row>
        <row r="96">
          <cell r="J96">
            <v>26887</v>
          </cell>
        </row>
        <row r="97">
          <cell r="J97">
            <v>103</v>
          </cell>
        </row>
        <row r="98">
          <cell r="J98">
            <v>11454</v>
          </cell>
        </row>
        <row r="99">
          <cell r="J99">
            <v>1542</v>
          </cell>
        </row>
        <row r="100">
          <cell r="J100">
            <v>11120.000000000002</v>
          </cell>
        </row>
        <row r="101">
          <cell r="J101">
            <v>4519.999999999999</v>
          </cell>
        </row>
        <row r="102">
          <cell r="J102">
            <v>7311.999999999999</v>
          </cell>
        </row>
        <row r="103">
          <cell r="J103">
            <v>899</v>
          </cell>
        </row>
        <row r="104">
          <cell r="J104">
            <v>1541.9999999999995</v>
          </cell>
        </row>
        <row r="105">
          <cell r="J105">
            <v>745</v>
          </cell>
        </row>
        <row r="106">
          <cell r="J106">
            <v>5753.999999999999</v>
          </cell>
        </row>
        <row r="107">
          <cell r="J107">
            <v>1579.9999999999998</v>
          </cell>
        </row>
        <row r="108">
          <cell r="J108">
            <v>0</v>
          </cell>
        </row>
        <row r="109">
          <cell r="J109">
            <v>1475</v>
          </cell>
        </row>
        <row r="110">
          <cell r="J110">
            <v>466</v>
          </cell>
        </row>
        <row r="111">
          <cell r="J111">
            <v>115</v>
          </cell>
        </row>
        <row r="112">
          <cell r="J112">
            <v>558</v>
          </cell>
        </row>
        <row r="113">
          <cell r="J113">
            <v>156</v>
          </cell>
        </row>
        <row r="114">
          <cell r="J114">
            <v>2782</v>
          </cell>
        </row>
        <row r="115">
          <cell r="J115">
            <v>698</v>
          </cell>
        </row>
        <row r="116">
          <cell r="J116">
            <v>2455</v>
          </cell>
        </row>
        <row r="117">
          <cell r="J117">
            <v>799</v>
          </cell>
        </row>
        <row r="118">
          <cell r="J118">
            <v>7</v>
          </cell>
        </row>
        <row r="119">
          <cell r="J119">
            <v>285</v>
          </cell>
        </row>
        <row r="120">
          <cell r="J120">
            <v>385</v>
          </cell>
        </row>
        <row r="121">
          <cell r="J121">
            <v>192</v>
          </cell>
        </row>
        <row r="122">
          <cell r="J122">
            <v>150</v>
          </cell>
        </row>
        <row r="123">
          <cell r="J123">
            <v>2697.9999999999995</v>
          </cell>
        </row>
        <row r="124">
          <cell r="J124">
            <v>423</v>
          </cell>
        </row>
        <row r="125">
          <cell r="J125">
            <v>10878</v>
          </cell>
        </row>
        <row r="126">
          <cell r="J126">
            <v>24414.000000000004</v>
          </cell>
        </row>
        <row r="127">
          <cell r="J127">
            <v>14561.999999999996</v>
          </cell>
        </row>
        <row r="128">
          <cell r="J128">
            <v>1042</v>
          </cell>
        </row>
        <row r="129">
          <cell r="J129">
            <v>28104</v>
          </cell>
        </row>
        <row r="130">
          <cell r="J130">
            <v>8354</v>
          </cell>
        </row>
        <row r="131">
          <cell r="J131">
            <v>33214</v>
          </cell>
        </row>
        <row r="132">
          <cell r="J132">
            <v>0</v>
          </cell>
        </row>
        <row r="133">
          <cell r="J133">
            <v>178</v>
          </cell>
        </row>
        <row r="134">
          <cell r="J134">
            <v>3301</v>
          </cell>
        </row>
        <row r="135">
          <cell r="J135">
            <v>199.00000000000003</v>
          </cell>
        </row>
        <row r="136">
          <cell r="J136">
            <v>50</v>
          </cell>
        </row>
        <row r="137">
          <cell r="J137">
            <v>435</v>
          </cell>
        </row>
        <row r="138">
          <cell r="J138">
            <v>1386.9999999999998</v>
          </cell>
        </row>
        <row r="139">
          <cell r="J139">
            <v>1998</v>
          </cell>
        </row>
        <row r="140">
          <cell r="J140">
            <v>8</v>
          </cell>
        </row>
        <row r="141">
          <cell r="J141">
            <v>3548.9999999999995</v>
          </cell>
        </row>
        <row r="142">
          <cell r="J142">
            <v>520145.00000000006</v>
          </cell>
        </row>
        <row r="143">
          <cell r="J143">
            <v>852414</v>
          </cell>
        </row>
      </sheetData>
      <sheetData sheetId="17">
        <row r="83">
          <cell r="J83">
            <v>40145.00000000001</v>
          </cell>
        </row>
        <row r="84">
          <cell r="J84">
            <v>95</v>
          </cell>
        </row>
        <row r="85">
          <cell r="J85">
            <v>472145</v>
          </cell>
        </row>
        <row r="86">
          <cell r="J86">
            <v>4975</v>
          </cell>
        </row>
        <row r="87">
          <cell r="J87">
            <v>5841</v>
          </cell>
        </row>
        <row r="88">
          <cell r="J88">
            <v>7521</v>
          </cell>
        </row>
        <row r="89">
          <cell r="J89">
            <v>204</v>
          </cell>
        </row>
        <row r="90">
          <cell r="J90">
            <v>16544</v>
          </cell>
        </row>
        <row r="91">
          <cell r="J91">
            <v>345</v>
          </cell>
        </row>
        <row r="92">
          <cell r="J92">
            <v>9821</v>
          </cell>
        </row>
        <row r="93">
          <cell r="J93">
            <v>6785.000000000001</v>
          </cell>
        </row>
        <row r="94">
          <cell r="J94">
            <v>4276.999999999999</v>
          </cell>
        </row>
        <row r="95">
          <cell r="J95">
            <v>6352.000000000001</v>
          </cell>
        </row>
        <row r="96">
          <cell r="J96">
            <v>40210</v>
          </cell>
        </row>
        <row r="97">
          <cell r="J97">
            <v>86</v>
          </cell>
        </row>
        <row r="98">
          <cell r="J98">
            <v>16214.000000000002</v>
          </cell>
        </row>
        <row r="99">
          <cell r="J99">
            <v>910</v>
          </cell>
        </row>
        <row r="100">
          <cell r="J100">
            <v>11200.999999999998</v>
          </cell>
        </row>
        <row r="101">
          <cell r="J101">
            <v>8365</v>
          </cell>
        </row>
        <row r="102">
          <cell r="J102">
            <v>6101.999999999999</v>
          </cell>
        </row>
        <row r="103">
          <cell r="J103">
            <v>1425</v>
          </cell>
        </row>
        <row r="104">
          <cell r="J104">
            <v>1665</v>
          </cell>
        </row>
        <row r="105">
          <cell r="J105">
            <v>1275</v>
          </cell>
        </row>
        <row r="106">
          <cell r="J106">
            <v>7353.999999999999</v>
          </cell>
        </row>
        <row r="107">
          <cell r="J107">
            <v>2624</v>
          </cell>
        </row>
        <row r="108">
          <cell r="J108">
            <v>0</v>
          </cell>
        </row>
        <row r="109">
          <cell r="J109">
            <v>9542.000000000002</v>
          </cell>
        </row>
        <row r="110">
          <cell r="J110">
            <v>425</v>
          </cell>
        </row>
        <row r="111">
          <cell r="J111">
            <v>163.99999999999997</v>
          </cell>
        </row>
        <row r="112">
          <cell r="J112">
            <v>678</v>
          </cell>
        </row>
        <row r="113">
          <cell r="J113">
            <v>358</v>
          </cell>
        </row>
        <row r="114">
          <cell r="J114">
            <v>2464.9999999999995</v>
          </cell>
        </row>
        <row r="115">
          <cell r="J115">
            <v>1755</v>
          </cell>
        </row>
        <row r="116">
          <cell r="J116">
            <v>5755</v>
          </cell>
        </row>
        <row r="117">
          <cell r="J117">
            <v>701</v>
          </cell>
        </row>
        <row r="118">
          <cell r="J118">
            <v>0</v>
          </cell>
        </row>
        <row r="119">
          <cell r="J119">
            <v>501</v>
          </cell>
        </row>
        <row r="120">
          <cell r="J120">
            <v>1162</v>
          </cell>
        </row>
        <row r="121">
          <cell r="J121">
            <v>225</v>
          </cell>
        </row>
        <row r="122">
          <cell r="J122">
            <v>358</v>
          </cell>
        </row>
        <row r="123">
          <cell r="J123">
            <v>2566</v>
          </cell>
        </row>
        <row r="124">
          <cell r="J124">
            <v>448</v>
          </cell>
        </row>
        <row r="125">
          <cell r="J125">
            <v>46255</v>
          </cell>
        </row>
        <row r="126">
          <cell r="J126">
            <v>17542</v>
          </cell>
        </row>
        <row r="127">
          <cell r="J127">
            <v>14120</v>
          </cell>
        </row>
        <row r="128">
          <cell r="J128">
            <v>1688</v>
          </cell>
        </row>
        <row r="129">
          <cell r="J129">
            <v>22411.000000000004</v>
          </cell>
        </row>
        <row r="130">
          <cell r="J130">
            <v>17742</v>
          </cell>
        </row>
        <row r="131">
          <cell r="J131">
            <v>53214.00000000001</v>
          </cell>
        </row>
        <row r="132">
          <cell r="J132">
            <v>501</v>
          </cell>
        </row>
        <row r="133">
          <cell r="J133">
            <v>24</v>
          </cell>
        </row>
        <row r="134">
          <cell r="J134">
            <v>4132</v>
          </cell>
        </row>
        <row r="135">
          <cell r="J135">
            <v>346</v>
          </cell>
        </row>
        <row r="136">
          <cell r="J136">
            <v>345</v>
          </cell>
        </row>
        <row r="137">
          <cell r="J137">
            <v>624</v>
          </cell>
        </row>
        <row r="138">
          <cell r="J138">
            <v>19214</v>
          </cell>
        </row>
        <row r="139">
          <cell r="J139">
            <v>1194.9999999999998</v>
          </cell>
        </row>
        <row r="140">
          <cell r="J140">
            <v>62.99999999999999</v>
          </cell>
        </row>
        <row r="141">
          <cell r="J141">
            <v>4358</v>
          </cell>
        </row>
        <row r="142">
          <cell r="J142">
            <v>501756.00000000006</v>
          </cell>
        </row>
        <row r="143">
          <cell r="J143">
            <v>865475</v>
          </cell>
        </row>
      </sheetData>
      <sheetData sheetId="18">
        <row r="82">
          <cell r="J82">
            <v>153807</v>
          </cell>
        </row>
        <row r="83">
          <cell r="J83">
            <v>36998</v>
          </cell>
        </row>
        <row r="84">
          <cell r="J84">
            <v>153</v>
          </cell>
        </row>
        <row r="85">
          <cell r="J85">
            <v>490124.00000000006</v>
          </cell>
        </row>
        <row r="86">
          <cell r="J86">
            <v>5999</v>
          </cell>
        </row>
        <row r="87">
          <cell r="J87">
            <v>13241</v>
          </cell>
        </row>
        <row r="88">
          <cell r="J88">
            <v>28799</v>
          </cell>
        </row>
        <row r="89">
          <cell r="J89">
            <v>794.9999999999999</v>
          </cell>
        </row>
        <row r="90">
          <cell r="J90">
            <v>11230</v>
          </cell>
        </row>
        <row r="91">
          <cell r="J91">
            <v>132</v>
          </cell>
        </row>
        <row r="92">
          <cell r="J92">
            <v>7598.999999999999</v>
          </cell>
        </row>
        <row r="93">
          <cell r="J93">
            <v>4300</v>
          </cell>
        </row>
        <row r="94">
          <cell r="J94">
            <v>3501</v>
          </cell>
        </row>
        <row r="95">
          <cell r="J95">
            <v>6599.000000000001</v>
          </cell>
        </row>
        <row r="96">
          <cell r="J96">
            <v>30324</v>
          </cell>
        </row>
        <row r="97">
          <cell r="J97">
            <v>73</v>
          </cell>
        </row>
        <row r="98">
          <cell r="J98">
            <v>7125.000000000001</v>
          </cell>
        </row>
        <row r="99">
          <cell r="J99">
            <v>256</v>
          </cell>
        </row>
        <row r="100">
          <cell r="J100">
            <v>9214</v>
          </cell>
        </row>
        <row r="101">
          <cell r="J101">
            <v>5077</v>
          </cell>
        </row>
        <row r="102">
          <cell r="J102">
            <v>7668</v>
          </cell>
        </row>
        <row r="103">
          <cell r="J103">
            <v>1388</v>
          </cell>
        </row>
        <row r="104">
          <cell r="J104">
            <v>2478</v>
          </cell>
        </row>
        <row r="105">
          <cell r="J105">
            <v>1388</v>
          </cell>
        </row>
        <row r="106">
          <cell r="J106">
            <v>6986.999999999999</v>
          </cell>
        </row>
        <row r="107">
          <cell r="J107">
            <v>1228.9999999999998</v>
          </cell>
        </row>
        <row r="108">
          <cell r="J108">
            <v>0</v>
          </cell>
        </row>
        <row r="109">
          <cell r="J109">
            <v>1510</v>
          </cell>
        </row>
        <row r="110">
          <cell r="J110">
            <v>340.99999999999994</v>
          </cell>
        </row>
        <row r="111">
          <cell r="J111">
            <v>214.00000000000003</v>
          </cell>
        </row>
        <row r="112">
          <cell r="J112">
            <v>725</v>
          </cell>
        </row>
        <row r="113">
          <cell r="J113">
            <v>275</v>
          </cell>
        </row>
        <row r="114">
          <cell r="J114">
            <v>1599</v>
          </cell>
        </row>
        <row r="115">
          <cell r="J115">
            <v>1742</v>
          </cell>
        </row>
        <row r="116">
          <cell r="J116">
            <v>2745</v>
          </cell>
        </row>
        <row r="117">
          <cell r="J117">
            <v>824.9999999999999</v>
          </cell>
        </row>
        <row r="118">
          <cell r="J118">
            <v>0</v>
          </cell>
        </row>
        <row r="119">
          <cell r="J119">
            <v>699</v>
          </cell>
        </row>
        <row r="120">
          <cell r="J120">
            <v>675</v>
          </cell>
        </row>
        <row r="121">
          <cell r="J121">
            <v>310</v>
          </cell>
        </row>
        <row r="122">
          <cell r="J122">
            <v>107</v>
          </cell>
        </row>
        <row r="123">
          <cell r="J123">
            <v>1712</v>
          </cell>
        </row>
        <row r="124">
          <cell r="J124">
            <v>532</v>
          </cell>
        </row>
        <row r="125">
          <cell r="J125">
            <v>34401</v>
          </cell>
        </row>
        <row r="126">
          <cell r="J126">
            <v>13244.000000000002</v>
          </cell>
        </row>
        <row r="127">
          <cell r="J127">
            <v>11875</v>
          </cell>
        </row>
        <row r="128">
          <cell r="J128">
            <v>1288</v>
          </cell>
        </row>
        <row r="129">
          <cell r="J129">
            <v>12879</v>
          </cell>
        </row>
        <row r="130">
          <cell r="J130">
            <v>11654</v>
          </cell>
        </row>
        <row r="131">
          <cell r="J131">
            <v>54544</v>
          </cell>
        </row>
        <row r="132">
          <cell r="J132">
            <v>22</v>
          </cell>
        </row>
        <row r="133">
          <cell r="J133">
            <v>635</v>
          </cell>
        </row>
        <row r="134">
          <cell r="J134">
            <v>4528</v>
          </cell>
        </row>
        <row r="135">
          <cell r="J135">
            <v>209</v>
          </cell>
        </row>
        <row r="136">
          <cell r="J136">
            <v>530</v>
          </cell>
        </row>
        <row r="137">
          <cell r="J137">
            <v>273</v>
          </cell>
        </row>
        <row r="138">
          <cell r="J138">
            <v>21899</v>
          </cell>
        </row>
        <row r="139">
          <cell r="J139">
            <v>1724</v>
          </cell>
        </row>
        <row r="140">
          <cell r="J140">
            <v>165</v>
          </cell>
        </row>
        <row r="141">
          <cell r="J141">
            <v>4421.000000000001</v>
          </cell>
        </row>
        <row r="142">
          <cell r="J142">
            <v>477887.99999999994</v>
          </cell>
        </row>
        <row r="143">
          <cell r="J143">
            <v>831997.9999999999</v>
          </cell>
        </row>
      </sheetData>
      <sheetData sheetId="19">
        <row r="83">
          <cell r="J83">
            <v>42767</v>
          </cell>
        </row>
        <row r="84">
          <cell r="J84">
            <v>254</v>
          </cell>
        </row>
        <row r="85">
          <cell r="J85">
            <v>475894</v>
          </cell>
        </row>
        <row r="86">
          <cell r="J86">
            <v>9001</v>
          </cell>
        </row>
        <row r="87">
          <cell r="J87">
            <v>15424</v>
          </cell>
        </row>
        <row r="88">
          <cell r="J88">
            <v>28512</v>
          </cell>
        </row>
        <row r="89">
          <cell r="J89">
            <v>978</v>
          </cell>
        </row>
        <row r="90">
          <cell r="J90">
            <v>18214.000000000004</v>
          </cell>
        </row>
        <row r="91">
          <cell r="J91">
            <v>549</v>
          </cell>
        </row>
        <row r="92">
          <cell r="J92">
            <v>7101</v>
          </cell>
        </row>
        <row r="93">
          <cell r="J93">
            <v>3978</v>
          </cell>
        </row>
        <row r="94">
          <cell r="J94">
            <v>4359</v>
          </cell>
        </row>
        <row r="95">
          <cell r="J95">
            <v>4944.999999999999</v>
          </cell>
        </row>
        <row r="96">
          <cell r="J96">
            <v>32477</v>
          </cell>
        </row>
        <row r="97">
          <cell r="J97">
            <v>99</v>
          </cell>
        </row>
        <row r="98">
          <cell r="J98">
            <v>8164</v>
          </cell>
        </row>
        <row r="99">
          <cell r="J99">
            <v>226</v>
          </cell>
        </row>
        <row r="100">
          <cell r="J100">
            <v>9324</v>
          </cell>
        </row>
        <row r="101">
          <cell r="J101">
            <v>4788</v>
          </cell>
        </row>
        <row r="102">
          <cell r="J102">
            <v>6310</v>
          </cell>
        </row>
        <row r="103">
          <cell r="J103">
            <v>974.9999999999999</v>
          </cell>
        </row>
        <row r="104">
          <cell r="J104">
            <v>1674.0000000000002</v>
          </cell>
        </row>
        <row r="105">
          <cell r="J105">
            <v>1144</v>
          </cell>
        </row>
        <row r="106">
          <cell r="J106">
            <v>7898.999999999999</v>
          </cell>
        </row>
        <row r="107">
          <cell r="J107">
            <v>1589</v>
          </cell>
        </row>
        <row r="108">
          <cell r="J108">
            <v>0</v>
          </cell>
        </row>
        <row r="109">
          <cell r="J109">
            <v>1611</v>
          </cell>
        </row>
        <row r="110">
          <cell r="J110">
            <v>424</v>
          </cell>
        </row>
        <row r="111">
          <cell r="J111">
            <v>166</v>
          </cell>
        </row>
        <row r="112">
          <cell r="J112">
            <v>521</v>
          </cell>
        </row>
        <row r="113">
          <cell r="J113">
            <v>126</v>
          </cell>
        </row>
        <row r="114">
          <cell r="J114">
            <v>1240</v>
          </cell>
        </row>
        <row r="115">
          <cell r="J115">
            <v>878</v>
          </cell>
        </row>
        <row r="116">
          <cell r="J116">
            <v>6624</v>
          </cell>
        </row>
        <row r="117">
          <cell r="J117">
            <v>986.9999999999999</v>
          </cell>
        </row>
        <row r="118">
          <cell r="J118">
            <v>17</v>
          </cell>
        </row>
        <row r="119">
          <cell r="J119">
            <v>706</v>
          </cell>
        </row>
        <row r="120">
          <cell r="J120">
            <v>1157</v>
          </cell>
        </row>
        <row r="121">
          <cell r="J121">
            <v>312</v>
          </cell>
        </row>
        <row r="122">
          <cell r="J122">
            <v>29</v>
          </cell>
        </row>
        <row r="123">
          <cell r="J123">
            <v>2801</v>
          </cell>
        </row>
        <row r="124">
          <cell r="J124">
            <v>1442</v>
          </cell>
        </row>
        <row r="125">
          <cell r="J125">
            <v>54352</v>
          </cell>
        </row>
        <row r="126">
          <cell r="J126">
            <v>17158</v>
          </cell>
        </row>
        <row r="127">
          <cell r="J127">
            <v>14214</v>
          </cell>
        </row>
        <row r="128">
          <cell r="J128">
            <v>901</v>
          </cell>
        </row>
        <row r="129">
          <cell r="J129">
            <v>7324</v>
          </cell>
        </row>
        <row r="130">
          <cell r="J130">
            <v>6758</v>
          </cell>
        </row>
        <row r="131">
          <cell r="J131">
            <v>37732</v>
          </cell>
        </row>
        <row r="132">
          <cell r="J132">
            <v>0</v>
          </cell>
        </row>
        <row r="133">
          <cell r="J133">
            <v>286</v>
          </cell>
        </row>
        <row r="134">
          <cell r="J134">
            <v>3458</v>
          </cell>
        </row>
        <row r="135">
          <cell r="J135">
            <v>321</v>
          </cell>
        </row>
        <row r="136">
          <cell r="J136">
            <v>765.0000000000001</v>
          </cell>
        </row>
        <row r="137">
          <cell r="J137">
            <v>359</v>
          </cell>
        </row>
        <row r="138">
          <cell r="J138">
            <v>7835</v>
          </cell>
        </row>
        <row r="139">
          <cell r="J139">
            <v>1270.9999999999998</v>
          </cell>
        </row>
        <row r="140">
          <cell r="J140">
            <v>191.00000000000003</v>
          </cell>
        </row>
        <row r="141">
          <cell r="J141">
            <v>8021</v>
          </cell>
        </row>
        <row r="142">
          <cell r="J142">
            <v>490899.00000000006</v>
          </cell>
        </row>
        <row r="143">
          <cell r="J143">
            <v>778540.9999999999</v>
          </cell>
        </row>
      </sheetData>
      <sheetData sheetId="21">
        <row r="82">
          <cell r="J82">
            <v>329926</v>
          </cell>
        </row>
        <row r="83">
          <cell r="J83">
            <v>61610</v>
          </cell>
        </row>
        <row r="84">
          <cell r="J84">
            <v>55</v>
          </cell>
        </row>
        <row r="85">
          <cell r="J85">
            <v>493021</v>
          </cell>
        </row>
        <row r="86">
          <cell r="J86">
            <v>2685</v>
          </cell>
        </row>
        <row r="87">
          <cell r="J87">
            <v>3284</v>
          </cell>
        </row>
        <row r="88">
          <cell r="J88">
            <v>1664</v>
          </cell>
        </row>
        <row r="89">
          <cell r="J89">
            <v>4251</v>
          </cell>
        </row>
        <row r="90">
          <cell r="J90">
            <v>8589</v>
          </cell>
        </row>
        <row r="91">
          <cell r="J91">
            <v>339</v>
          </cell>
        </row>
        <row r="92">
          <cell r="J92">
            <v>8010</v>
          </cell>
        </row>
        <row r="93">
          <cell r="J93">
            <v>3843</v>
          </cell>
        </row>
        <row r="94">
          <cell r="J94">
            <v>4000</v>
          </cell>
        </row>
        <row r="95">
          <cell r="J95">
            <v>4185</v>
          </cell>
        </row>
        <row r="96">
          <cell r="J96">
            <v>17295</v>
          </cell>
        </row>
        <row r="97">
          <cell r="J97">
            <v>173</v>
          </cell>
        </row>
        <row r="98">
          <cell r="J98">
            <v>5394</v>
          </cell>
        </row>
        <row r="99">
          <cell r="J99">
            <v>0</v>
          </cell>
        </row>
        <row r="100">
          <cell r="J100">
            <v>7431</v>
          </cell>
        </row>
        <row r="101">
          <cell r="J101">
            <v>1673</v>
          </cell>
        </row>
        <row r="102">
          <cell r="J102">
            <v>1764</v>
          </cell>
        </row>
        <row r="103">
          <cell r="J103">
            <v>385</v>
          </cell>
        </row>
        <row r="104">
          <cell r="J104">
            <v>1105</v>
          </cell>
        </row>
        <row r="105">
          <cell r="J105">
            <v>462</v>
          </cell>
        </row>
        <row r="106">
          <cell r="J106">
            <v>3170</v>
          </cell>
        </row>
        <row r="107">
          <cell r="J107">
            <v>337</v>
          </cell>
        </row>
        <row r="108">
          <cell r="J108">
            <v>0</v>
          </cell>
        </row>
        <row r="109">
          <cell r="J109">
            <v>571</v>
          </cell>
        </row>
        <row r="110">
          <cell r="J110">
            <v>148</v>
          </cell>
        </row>
        <row r="111">
          <cell r="J111">
            <v>196</v>
          </cell>
        </row>
        <row r="112">
          <cell r="J112">
            <v>248</v>
          </cell>
        </row>
        <row r="113">
          <cell r="J113">
            <v>31</v>
          </cell>
        </row>
        <row r="114">
          <cell r="J114">
            <v>264</v>
          </cell>
        </row>
        <row r="115">
          <cell r="J115">
            <v>33</v>
          </cell>
        </row>
        <row r="116">
          <cell r="J116">
            <v>2492</v>
          </cell>
        </row>
        <row r="117">
          <cell r="J117">
            <v>628</v>
          </cell>
        </row>
        <row r="118">
          <cell r="J118">
            <v>11</v>
          </cell>
        </row>
        <row r="119">
          <cell r="J119">
            <v>232</v>
          </cell>
        </row>
        <row r="120">
          <cell r="J120">
            <v>64</v>
          </cell>
        </row>
        <row r="121">
          <cell r="J121">
            <v>149</v>
          </cell>
        </row>
        <row r="122">
          <cell r="J122">
            <v>14</v>
          </cell>
        </row>
        <row r="123">
          <cell r="J123">
            <v>1881</v>
          </cell>
        </row>
        <row r="124">
          <cell r="J124">
            <v>1</v>
          </cell>
        </row>
        <row r="125">
          <cell r="J125">
            <v>27140</v>
          </cell>
        </row>
        <row r="126">
          <cell r="J126">
            <v>20441</v>
          </cell>
        </row>
        <row r="127">
          <cell r="J127">
            <v>6495</v>
          </cell>
        </row>
        <row r="128">
          <cell r="J128">
            <v>1046</v>
          </cell>
        </row>
        <row r="129">
          <cell r="J129">
            <v>12988</v>
          </cell>
        </row>
        <row r="130">
          <cell r="J130">
            <v>3152</v>
          </cell>
        </row>
        <row r="131">
          <cell r="J131">
            <v>36995</v>
          </cell>
        </row>
        <row r="132">
          <cell r="J132">
            <v>104</v>
          </cell>
        </row>
        <row r="133">
          <cell r="J133">
            <v>272</v>
          </cell>
        </row>
        <row r="134">
          <cell r="J134">
            <v>1177</v>
          </cell>
        </row>
        <row r="135">
          <cell r="J135">
            <v>93</v>
          </cell>
        </row>
        <row r="136">
          <cell r="J136">
            <v>304</v>
          </cell>
        </row>
        <row r="137">
          <cell r="J137">
            <v>477</v>
          </cell>
        </row>
        <row r="138">
          <cell r="J138">
            <v>3334</v>
          </cell>
        </row>
        <row r="139">
          <cell r="J139">
            <v>1311</v>
          </cell>
        </row>
        <row r="140">
          <cell r="J140">
            <v>570</v>
          </cell>
        </row>
        <row r="141">
          <cell r="J141">
            <v>3651</v>
          </cell>
        </row>
        <row r="142">
          <cell r="J142">
            <v>339828</v>
          </cell>
        </row>
        <row r="143">
          <cell r="J143">
            <v>548722</v>
          </cell>
        </row>
      </sheetData>
      <sheetData sheetId="22">
        <row r="81">
          <cell r="J81">
            <v>233525</v>
          </cell>
        </row>
        <row r="82">
          <cell r="J82">
            <v>45014</v>
          </cell>
        </row>
        <row r="83">
          <cell r="J83">
            <v>0</v>
          </cell>
        </row>
        <row r="84">
          <cell r="J84">
            <v>472541</v>
          </cell>
        </row>
        <row r="85">
          <cell r="J85">
            <v>3345</v>
          </cell>
        </row>
        <row r="86">
          <cell r="J86">
            <v>4572</v>
          </cell>
        </row>
        <row r="87">
          <cell r="J87">
            <v>6588</v>
          </cell>
        </row>
        <row r="88">
          <cell r="J88">
            <v>770</v>
          </cell>
        </row>
        <row r="89">
          <cell r="J89">
            <v>15139</v>
          </cell>
        </row>
        <row r="90">
          <cell r="J90">
            <v>173</v>
          </cell>
        </row>
        <row r="91">
          <cell r="J91">
            <v>8954</v>
          </cell>
        </row>
        <row r="92">
          <cell r="J92">
            <v>4428</v>
          </cell>
        </row>
        <row r="93">
          <cell r="J93">
            <v>4392</v>
          </cell>
        </row>
        <row r="94">
          <cell r="J94">
            <v>7830</v>
          </cell>
        </row>
        <row r="95">
          <cell r="J95">
            <v>22227</v>
          </cell>
        </row>
        <row r="96">
          <cell r="J96">
            <v>106</v>
          </cell>
        </row>
        <row r="97">
          <cell r="J97">
            <v>6891</v>
          </cell>
        </row>
        <row r="98">
          <cell r="J98">
            <v>20</v>
          </cell>
        </row>
        <row r="99">
          <cell r="J99">
            <v>9444</v>
          </cell>
        </row>
        <row r="100">
          <cell r="J100">
            <v>1278</v>
          </cell>
        </row>
        <row r="101">
          <cell r="J101">
            <v>535</v>
          </cell>
        </row>
        <row r="102">
          <cell r="J102">
            <v>418</v>
          </cell>
        </row>
        <row r="103">
          <cell r="J103">
            <v>565</v>
          </cell>
        </row>
        <row r="104">
          <cell r="J104">
            <v>551</v>
          </cell>
        </row>
        <row r="105">
          <cell r="J105">
            <v>3021</v>
          </cell>
        </row>
        <row r="106">
          <cell r="J106">
            <v>1799</v>
          </cell>
        </row>
        <row r="107">
          <cell r="J107">
            <v>0</v>
          </cell>
        </row>
        <row r="108">
          <cell r="J108">
            <v>4215</v>
          </cell>
        </row>
        <row r="109">
          <cell r="J109">
            <v>550</v>
          </cell>
        </row>
        <row r="110">
          <cell r="J110">
            <v>367</v>
          </cell>
        </row>
        <row r="111">
          <cell r="J111">
            <v>286</v>
          </cell>
        </row>
        <row r="112">
          <cell r="J112">
            <v>83</v>
          </cell>
        </row>
        <row r="113">
          <cell r="J113">
            <v>303</v>
          </cell>
        </row>
        <row r="114">
          <cell r="J114">
            <v>56</v>
          </cell>
        </row>
        <row r="115">
          <cell r="J115">
            <v>2447</v>
          </cell>
        </row>
        <row r="116">
          <cell r="J116">
            <v>613</v>
          </cell>
        </row>
        <row r="117">
          <cell r="J117">
            <v>65</v>
          </cell>
        </row>
        <row r="118">
          <cell r="J118">
            <v>167</v>
          </cell>
        </row>
        <row r="119">
          <cell r="J119">
            <v>44</v>
          </cell>
        </row>
        <row r="120">
          <cell r="J120">
            <v>289</v>
          </cell>
        </row>
        <row r="121">
          <cell r="J121">
            <v>269</v>
          </cell>
        </row>
        <row r="122">
          <cell r="J122">
            <v>3201</v>
          </cell>
        </row>
        <row r="123">
          <cell r="J123">
            <v>0</v>
          </cell>
        </row>
        <row r="124">
          <cell r="J124">
            <v>48718</v>
          </cell>
        </row>
        <row r="125">
          <cell r="J125">
            <v>20724</v>
          </cell>
        </row>
        <row r="126">
          <cell r="J126">
            <v>6998</v>
          </cell>
        </row>
        <row r="127">
          <cell r="J127">
            <v>1186</v>
          </cell>
        </row>
        <row r="128">
          <cell r="J128">
            <v>6198</v>
          </cell>
        </row>
        <row r="129">
          <cell r="J129">
            <v>2976</v>
          </cell>
        </row>
        <row r="130">
          <cell r="J130">
            <v>41198</v>
          </cell>
        </row>
        <row r="131">
          <cell r="J131">
            <v>270</v>
          </cell>
        </row>
        <row r="132">
          <cell r="J132">
            <v>1041</v>
          </cell>
        </row>
        <row r="133">
          <cell r="J133">
            <v>800</v>
          </cell>
        </row>
        <row r="134">
          <cell r="J134">
            <v>198</v>
          </cell>
        </row>
        <row r="135">
          <cell r="J135">
            <v>283</v>
          </cell>
        </row>
        <row r="136">
          <cell r="J136">
            <v>366</v>
          </cell>
        </row>
        <row r="137">
          <cell r="J137">
            <v>2236</v>
          </cell>
        </row>
        <row r="138">
          <cell r="J138">
            <v>1599</v>
          </cell>
        </row>
        <row r="139">
          <cell r="J139">
            <v>261</v>
          </cell>
        </row>
        <row r="140">
          <cell r="J140">
            <v>3328</v>
          </cell>
        </row>
        <row r="141">
          <cell r="J141">
            <v>442154</v>
          </cell>
        </row>
        <row r="142">
          <cell r="J142">
            <v>741244</v>
          </cell>
        </row>
      </sheetData>
      <sheetData sheetId="23">
        <row r="82">
          <cell r="J82">
            <v>143776</v>
          </cell>
        </row>
        <row r="83">
          <cell r="J83">
            <v>30746</v>
          </cell>
        </row>
        <row r="84">
          <cell r="J84">
            <v>271</v>
          </cell>
        </row>
        <row r="85">
          <cell r="J85">
            <v>455754</v>
          </cell>
        </row>
        <row r="86">
          <cell r="J86">
            <v>10123</v>
          </cell>
        </row>
        <row r="87">
          <cell r="J87">
            <v>11359</v>
          </cell>
        </row>
        <row r="88">
          <cell r="J88">
            <v>23125</v>
          </cell>
        </row>
        <row r="89">
          <cell r="J89">
            <v>1157</v>
          </cell>
        </row>
        <row r="90">
          <cell r="J90">
            <v>36156</v>
          </cell>
        </row>
        <row r="91">
          <cell r="J91">
            <v>145</v>
          </cell>
        </row>
        <row r="92">
          <cell r="J92">
            <v>9733</v>
          </cell>
        </row>
        <row r="93">
          <cell r="J93">
            <v>2937</v>
          </cell>
        </row>
        <row r="94">
          <cell r="J94">
            <v>3870</v>
          </cell>
        </row>
        <row r="95">
          <cell r="J95">
            <v>8037</v>
          </cell>
        </row>
        <row r="96">
          <cell r="J96">
            <v>20590</v>
          </cell>
        </row>
        <row r="97">
          <cell r="J97">
            <v>236</v>
          </cell>
        </row>
        <row r="98">
          <cell r="J98">
            <v>6785</v>
          </cell>
        </row>
        <row r="99">
          <cell r="J99">
            <v>0</v>
          </cell>
        </row>
        <row r="100">
          <cell r="J100">
            <v>9362</v>
          </cell>
        </row>
        <row r="101">
          <cell r="J101">
            <v>2910</v>
          </cell>
        </row>
        <row r="102">
          <cell r="J102">
            <v>911</v>
          </cell>
        </row>
        <row r="103">
          <cell r="J103">
            <v>452</v>
          </cell>
        </row>
        <row r="104">
          <cell r="J104">
            <v>1273</v>
          </cell>
        </row>
        <row r="105">
          <cell r="J105">
            <v>820</v>
          </cell>
        </row>
        <row r="106">
          <cell r="J106">
            <v>3353</v>
          </cell>
        </row>
        <row r="107">
          <cell r="J107">
            <v>326</v>
          </cell>
        </row>
        <row r="108">
          <cell r="J108">
            <v>0</v>
          </cell>
        </row>
        <row r="109">
          <cell r="J109">
            <v>1769</v>
          </cell>
        </row>
        <row r="110">
          <cell r="J110">
            <v>278</v>
          </cell>
        </row>
        <row r="111">
          <cell r="J111">
            <v>143</v>
          </cell>
        </row>
        <row r="112">
          <cell r="J112">
            <v>297</v>
          </cell>
        </row>
        <row r="113">
          <cell r="J113">
            <v>81</v>
          </cell>
        </row>
        <row r="114">
          <cell r="J114">
            <v>1118</v>
          </cell>
        </row>
        <row r="115">
          <cell r="J115">
            <v>12</v>
          </cell>
        </row>
        <row r="116">
          <cell r="J116">
            <v>2495</v>
          </cell>
        </row>
        <row r="117">
          <cell r="J117">
            <v>516</v>
          </cell>
        </row>
        <row r="118">
          <cell r="J118">
            <v>0</v>
          </cell>
        </row>
        <row r="119">
          <cell r="J119">
            <v>200</v>
          </cell>
        </row>
        <row r="120">
          <cell r="J120">
            <v>98</v>
          </cell>
        </row>
        <row r="121">
          <cell r="J121">
            <v>373</v>
          </cell>
        </row>
        <row r="122">
          <cell r="J122">
            <v>49</v>
          </cell>
        </row>
        <row r="123">
          <cell r="J123">
            <v>1582</v>
          </cell>
        </row>
        <row r="124">
          <cell r="J124">
            <v>50</v>
          </cell>
        </row>
        <row r="125">
          <cell r="J125">
            <v>52713</v>
          </cell>
        </row>
        <row r="126">
          <cell r="J126">
            <v>23237</v>
          </cell>
        </row>
        <row r="127">
          <cell r="J127">
            <v>8201</v>
          </cell>
        </row>
        <row r="128">
          <cell r="J128">
            <v>369</v>
          </cell>
        </row>
        <row r="129">
          <cell r="J129">
            <v>9407</v>
          </cell>
        </row>
        <row r="130">
          <cell r="J130">
            <v>3442</v>
          </cell>
        </row>
        <row r="131">
          <cell r="J131">
            <v>29152</v>
          </cell>
        </row>
        <row r="132">
          <cell r="J132">
            <v>415</v>
          </cell>
        </row>
        <row r="133">
          <cell r="J133">
            <v>2095</v>
          </cell>
        </row>
        <row r="134">
          <cell r="J134">
            <v>913</v>
          </cell>
        </row>
        <row r="135">
          <cell r="J135">
            <v>102</v>
          </cell>
        </row>
        <row r="136">
          <cell r="J136">
            <v>344</v>
          </cell>
        </row>
        <row r="137">
          <cell r="J137">
            <v>427</v>
          </cell>
        </row>
        <row r="138">
          <cell r="J138">
            <v>65</v>
          </cell>
        </row>
        <row r="139">
          <cell r="J139">
            <v>1436</v>
          </cell>
        </row>
        <row r="140">
          <cell r="J140">
            <v>120</v>
          </cell>
        </row>
        <row r="141">
          <cell r="J141">
            <v>3183</v>
          </cell>
        </row>
        <row r="142">
          <cell r="J142">
            <v>468579</v>
          </cell>
        </row>
        <row r="143">
          <cell r="J143">
            <v>753547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2">
          <cell r="J52">
            <v>19815</v>
          </cell>
        </row>
        <row r="53">
          <cell r="J53">
            <v>30380</v>
          </cell>
        </row>
        <row r="54">
          <cell r="J54">
            <v>11035</v>
          </cell>
        </row>
        <row r="55">
          <cell r="J55">
            <v>292400</v>
          </cell>
        </row>
        <row r="56">
          <cell r="J56">
            <v>3974</v>
          </cell>
        </row>
        <row r="57">
          <cell r="J57">
            <v>8452</v>
          </cell>
        </row>
        <row r="58">
          <cell r="J58">
            <v>16882</v>
          </cell>
        </row>
        <row r="59">
          <cell r="J59">
            <v>476</v>
          </cell>
        </row>
        <row r="60">
          <cell r="J60">
            <v>94409</v>
          </cell>
        </row>
        <row r="61">
          <cell r="J61">
            <v>8741</v>
          </cell>
        </row>
        <row r="62">
          <cell r="J62">
            <v>8682</v>
          </cell>
        </row>
        <row r="63">
          <cell r="J63">
            <v>3339</v>
          </cell>
        </row>
        <row r="64">
          <cell r="J64">
            <v>7840</v>
          </cell>
        </row>
        <row r="65">
          <cell r="J65">
            <v>37012</v>
          </cell>
        </row>
        <row r="66">
          <cell r="J66">
            <v>9278</v>
          </cell>
        </row>
        <row r="67">
          <cell r="J67">
            <v>0</v>
          </cell>
        </row>
        <row r="68">
          <cell r="J68">
            <v>11957</v>
          </cell>
        </row>
        <row r="69">
          <cell r="J69">
            <v>6355</v>
          </cell>
        </row>
        <row r="70">
          <cell r="J70">
            <v>2100</v>
          </cell>
        </row>
        <row r="71">
          <cell r="J71">
            <v>915</v>
          </cell>
        </row>
        <row r="72">
          <cell r="J72">
            <v>875</v>
          </cell>
        </row>
        <row r="73">
          <cell r="J73">
            <v>17232</v>
          </cell>
        </row>
        <row r="74">
          <cell r="J74">
            <v>1301</v>
          </cell>
        </row>
        <row r="75">
          <cell r="J75">
            <v>17100</v>
          </cell>
        </row>
        <row r="76">
          <cell r="J76">
            <v>1265</v>
          </cell>
        </row>
        <row r="77">
          <cell r="J77">
            <v>75555</v>
          </cell>
        </row>
        <row r="78">
          <cell r="J78">
            <v>15630</v>
          </cell>
        </row>
        <row r="79">
          <cell r="J79">
            <v>9187</v>
          </cell>
        </row>
        <row r="80">
          <cell r="J80">
            <v>1001</v>
          </cell>
        </row>
        <row r="81">
          <cell r="J81">
            <v>57388</v>
          </cell>
        </row>
        <row r="82">
          <cell r="J82">
            <v>12801</v>
          </cell>
        </row>
        <row r="83">
          <cell r="J83">
            <v>4727</v>
          </cell>
        </row>
        <row r="84">
          <cell r="J84">
            <v>349480</v>
          </cell>
        </row>
        <row r="85">
          <cell r="J85">
            <v>693877</v>
          </cell>
        </row>
      </sheetData>
      <sheetData sheetId="3">
        <row r="56">
          <cell r="J56">
            <v>1379</v>
          </cell>
        </row>
        <row r="57">
          <cell r="J57">
            <v>30048</v>
          </cell>
        </row>
        <row r="58">
          <cell r="J58">
            <v>4911</v>
          </cell>
        </row>
        <row r="59">
          <cell r="J59">
            <v>286464</v>
          </cell>
        </row>
        <row r="60">
          <cell r="J60">
            <v>1208</v>
          </cell>
        </row>
        <row r="61">
          <cell r="J61">
            <v>130211</v>
          </cell>
        </row>
        <row r="62">
          <cell r="J62">
            <v>37065</v>
          </cell>
        </row>
        <row r="63">
          <cell r="J63">
            <v>671</v>
          </cell>
        </row>
        <row r="64">
          <cell r="J64">
            <v>74613</v>
          </cell>
        </row>
        <row r="65">
          <cell r="J65">
            <v>8883</v>
          </cell>
        </row>
        <row r="66">
          <cell r="J66">
            <v>10643</v>
          </cell>
        </row>
        <row r="67">
          <cell r="J67">
            <v>3984</v>
          </cell>
        </row>
        <row r="68">
          <cell r="J68">
            <v>8099</v>
          </cell>
        </row>
        <row r="69">
          <cell r="J69">
            <v>69934</v>
          </cell>
        </row>
        <row r="70">
          <cell r="J70">
            <v>13982</v>
          </cell>
        </row>
        <row r="71">
          <cell r="J71">
            <v>0</v>
          </cell>
        </row>
        <row r="72">
          <cell r="J72">
            <v>12080</v>
          </cell>
        </row>
        <row r="73">
          <cell r="J73">
            <v>6280</v>
          </cell>
        </row>
        <row r="74">
          <cell r="J74">
            <v>6745</v>
          </cell>
        </row>
        <row r="75">
          <cell r="J75">
            <v>1305</v>
          </cell>
        </row>
        <row r="76">
          <cell r="J76">
            <v>1703</v>
          </cell>
        </row>
        <row r="77">
          <cell r="J77">
            <v>20396</v>
          </cell>
        </row>
        <row r="78">
          <cell r="J78">
            <v>1537</v>
          </cell>
        </row>
        <row r="79">
          <cell r="J79">
            <v>30400</v>
          </cell>
        </row>
        <row r="80">
          <cell r="J80">
            <v>1513</v>
          </cell>
        </row>
        <row r="81">
          <cell r="J81">
            <v>81233</v>
          </cell>
        </row>
        <row r="82">
          <cell r="J82">
            <v>15378</v>
          </cell>
        </row>
        <row r="83">
          <cell r="J83">
            <v>11661</v>
          </cell>
        </row>
        <row r="84">
          <cell r="J84">
            <v>1391</v>
          </cell>
        </row>
        <row r="85">
          <cell r="J85">
            <v>55683</v>
          </cell>
        </row>
        <row r="86">
          <cell r="J86">
            <v>12974</v>
          </cell>
        </row>
        <row r="87">
          <cell r="J87">
            <v>5493</v>
          </cell>
        </row>
        <row r="88">
          <cell r="J88">
            <v>361724</v>
          </cell>
        </row>
        <row r="89">
          <cell r="J89">
            <v>715357</v>
          </cell>
        </row>
      </sheetData>
      <sheetData sheetId="4">
        <row r="56">
          <cell r="J56">
            <v>20574</v>
          </cell>
        </row>
        <row r="57">
          <cell r="J57">
            <v>14360</v>
          </cell>
        </row>
        <row r="58">
          <cell r="J58">
            <v>1325</v>
          </cell>
        </row>
        <row r="59">
          <cell r="J59">
            <v>286175</v>
          </cell>
        </row>
        <row r="60">
          <cell r="J60">
            <v>1428</v>
          </cell>
        </row>
        <row r="61">
          <cell r="J61">
            <v>51333</v>
          </cell>
        </row>
        <row r="62">
          <cell r="J62">
            <v>24197</v>
          </cell>
        </row>
        <row r="63">
          <cell r="J63">
            <v>641</v>
          </cell>
        </row>
        <row r="64">
          <cell r="J64">
            <v>55932</v>
          </cell>
        </row>
        <row r="65">
          <cell r="J65">
            <v>9350</v>
          </cell>
        </row>
        <row r="66">
          <cell r="J66">
            <v>8133</v>
          </cell>
        </row>
        <row r="67">
          <cell r="J67">
            <v>2950</v>
          </cell>
        </row>
        <row r="68">
          <cell r="J68">
            <v>7914</v>
          </cell>
        </row>
        <row r="69">
          <cell r="J69">
            <v>27138</v>
          </cell>
        </row>
        <row r="70">
          <cell r="J70">
            <v>15115</v>
          </cell>
        </row>
        <row r="71">
          <cell r="J71">
            <v>460</v>
          </cell>
        </row>
        <row r="72">
          <cell r="J72">
            <v>13394</v>
          </cell>
        </row>
        <row r="73">
          <cell r="J73">
            <v>6552</v>
          </cell>
        </row>
        <row r="74">
          <cell r="J74">
            <v>8269</v>
          </cell>
        </row>
        <row r="75">
          <cell r="J75">
            <v>1798</v>
          </cell>
        </row>
        <row r="76">
          <cell r="J76">
            <v>1139</v>
          </cell>
        </row>
        <row r="77">
          <cell r="J77">
            <v>11958</v>
          </cell>
        </row>
        <row r="78">
          <cell r="J78">
            <v>2332</v>
          </cell>
        </row>
        <row r="79">
          <cell r="J79">
            <v>32300</v>
          </cell>
        </row>
        <row r="80">
          <cell r="J80">
            <v>2600</v>
          </cell>
        </row>
        <row r="81">
          <cell r="J81">
            <v>54256</v>
          </cell>
        </row>
        <row r="82">
          <cell r="J82">
            <v>10954</v>
          </cell>
        </row>
        <row r="83">
          <cell r="J83">
            <v>9454</v>
          </cell>
        </row>
        <row r="84">
          <cell r="J84">
            <v>1400</v>
          </cell>
        </row>
        <row r="85">
          <cell r="J85">
            <v>53725</v>
          </cell>
        </row>
        <row r="86">
          <cell r="J86">
            <v>14383</v>
          </cell>
        </row>
        <row r="87">
          <cell r="J87">
            <v>6025</v>
          </cell>
        </row>
        <row r="88">
          <cell r="J88">
            <v>376388</v>
          </cell>
        </row>
        <row r="89">
          <cell r="J89">
            <v>720124</v>
          </cell>
        </row>
      </sheetData>
      <sheetData sheetId="5">
        <row r="55">
          <cell r="J55">
            <v>288906</v>
          </cell>
        </row>
        <row r="56">
          <cell r="J56">
            <v>31920</v>
          </cell>
        </row>
        <row r="57">
          <cell r="J57">
            <v>1690</v>
          </cell>
        </row>
        <row r="58">
          <cell r="J58">
            <v>118108</v>
          </cell>
        </row>
        <row r="59">
          <cell r="J59">
            <v>4058</v>
          </cell>
        </row>
        <row r="60">
          <cell r="J60">
            <v>35673</v>
          </cell>
        </row>
        <row r="61">
          <cell r="J61">
            <v>19010</v>
          </cell>
        </row>
        <row r="62">
          <cell r="J62">
            <v>1149</v>
          </cell>
        </row>
        <row r="63">
          <cell r="J63">
            <v>34923</v>
          </cell>
        </row>
        <row r="64">
          <cell r="J64">
            <v>8777</v>
          </cell>
        </row>
        <row r="65">
          <cell r="J65">
            <v>5939</v>
          </cell>
        </row>
        <row r="66">
          <cell r="J66">
            <v>4928</v>
          </cell>
        </row>
        <row r="67">
          <cell r="J67">
            <v>8320</v>
          </cell>
        </row>
        <row r="68">
          <cell r="J68">
            <v>23298</v>
          </cell>
        </row>
        <row r="69">
          <cell r="J69">
            <v>12090</v>
          </cell>
        </row>
        <row r="70">
          <cell r="J70">
            <v>1244</v>
          </cell>
        </row>
        <row r="71">
          <cell r="J71">
            <v>12550</v>
          </cell>
        </row>
        <row r="72">
          <cell r="J72">
            <v>7555</v>
          </cell>
        </row>
        <row r="73">
          <cell r="J73">
            <v>10200</v>
          </cell>
        </row>
        <row r="74">
          <cell r="J74">
            <v>1057</v>
          </cell>
        </row>
        <row r="75">
          <cell r="J75">
            <v>1296</v>
          </cell>
        </row>
        <row r="76">
          <cell r="J76">
            <v>11293</v>
          </cell>
        </row>
        <row r="77">
          <cell r="J77">
            <v>2981</v>
          </cell>
        </row>
        <row r="78">
          <cell r="J78">
            <v>15200</v>
          </cell>
        </row>
        <row r="79">
          <cell r="J79">
            <v>963</v>
          </cell>
        </row>
        <row r="80">
          <cell r="J80">
            <v>12969</v>
          </cell>
        </row>
        <row r="81">
          <cell r="J81">
            <v>10969</v>
          </cell>
        </row>
        <row r="82">
          <cell r="J82">
            <v>14933</v>
          </cell>
        </row>
        <row r="83">
          <cell r="J83">
            <v>935</v>
          </cell>
        </row>
        <row r="84">
          <cell r="J84">
            <v>50490</v>
          </cell>
        </row>
        <row r="85">
          <cell r="J85">
            <v>21077</v>
          </cell>
        </row>
        <row r="86">
          <cell r="J86">
            <v>2366</v>
          </cell>
        </row>
        <row r="87">
          <cell r="J87">
            <v>370688</v>
          </cell>
        </row>
        <row r="88">
          <cell r="J88">
            <v>722410</v>
          </cell>
        </row>
      </sheetData>
      <sheetData sheetId="6">
        <row r="56">
          <cell r="J56">
            <v>583917</v>
          </cell>
        </row>
        <row r="57">
          <cell r="J57">
            <v>27657</v>
          </cell>
        </row>
        <row r="58">
          <cell r="J58">
            <v>0</v>
          </cell>
        </row>
        <row r="59">
          <cell r="J59">
            <v>285468</v>
          </cell>
        </row>
        <row r="60">
          <cell r="J60">
            <v>2011</v>
          </cell>
        </row>
        <row r="61">
          <cell r="J61">
            <v>9214</v>
          </cell>
        </row>
        <row r="62">
          <cell r="J62">
            <v>2610</v>
          </cell>
        </row>
        <row r="63">
          <cell r="J63">
            <v>290</v>
          </cell>
        </row>
        <row r="64">
          <cell r="J64">
            <v>11874</v>
          </cell>
        </row>
        <row r="65">
          <cell r="J65">
            <v>9101</v>
          </cell>
        </row>
        <row r="66">
          <cell r="J66">
            <v>6721</v>
          </cell>
        </row>
        <row r="67">
          <cell r="J67">
            <v>2987</v>
          </cell>
        </row>
        <row r="68">
          <cell r="J68">
            <v>6710</v>
          </cell>
        </row>
        <row r="69">
          <cell r="J69">
            <v>21468</v>
          </cell>
        </row>
        <row r="70">
          <cell r="J70">
            <v>10758</v>
          </cell>
        </row>
        <row r="71">
          <cell r="J71">
            <v>3784</v>
          </cell>
        </row>
        <row r="72">
          <cell r="J72">
            <v>12933</v>
          </cell>
        </row>
        <row r="73">
          <cell r="J73">
            <v>7104</v>
          </cell>
        </row>
        <row r="74">
          <cell r="J74">
            <v>8461</v>
          </cell>
        </row>
        <row r="75">
          <cell r="J75">
            <v>990</v>
          </cell>
        </row>
        <row r="76">
          <cell r="J76">
            <v>821</v>
          </cell>
        </row>
        <row r="77">
          <cell r="J77">
            <v>10541</v>
          </cell>
        </row>
        <row r="78">
          <cell r="J78">
            <v>2660</v>
          </cell>
        </row>
        <row r="79">
          <cell r="J79">
            <v>0</v>
          </cell>
        </row>
        <row r="80">
          <cell r="J80">
            <v>20141</v>
          </cell>
        </row>
        <row r="81">
          <cell r="J81">
            <v>510</v>
          </cell>
        </row>
        <row r="82">
          <cell r="J82">
            <v>14201</v>
          </cell>
        </row>
        <row r="83">
          <cell r="J83">
            <v>10590</v>
          </cell>
        </row>
        <row r="84">
          <cell r="J84">
            <v>1102</v>
          </cell>
        </row>
        <row r="85">
          <cell r="J85">
            <v>42730</v>
          </cell>
        </row>
        <row r="86">
          <cell r="J86">
            <v>14319</v>
          </cell>
        </row>
        <row r="87">
          <cell r="J87">
            <v>590</v>
          </cell>
        </row>
        <row r="88">
          <cell r="J88">
            <v>364163</v>
          </cell>
        </row>
        <row r="89">
          <cell r="J89">
            <v>717546</v>
          </cell>
        </row>
      </sheetData>
      <sheetData sheetId="7">
        <row r="56">
          <cell r="J56">
            <v>301265</v>
          </cell>
        </row>
        <row r="57">
          <cell r="J57">
            <v>35274</v>
          </cell>
        </row>
        <row r="58">
          <cell r="J58">
            <v>0</v>
          </cell>
        </row>
        <row r="59">
          <cell r="J59">
            <v>286476</v>
          </cell>
        </row>
        <row r="60">
          <cell r="J60">
            <v>2808</v>
          </cell>
        </row>
        <row r="61">
          <cell r="J61">
            <v>6217</v>
          </cell>
        </row>
        <row r="62">
          <cell r="J62">
            <v>6788</v>
          </cell>
        </row>
        <row r="63">
          <cell r="J63">
            <v>190</v>
          </cell>
        </row>
        <row r="64">
          <cell r="J64">
            <v>9643</v>
          </cell>
        </row>
        <row r="65">
          <cell r="J65">
            <v>8709</v>
          </cell>
        </row>
        <row r="66">
          <cell r="J66">
            <v>5064</v>
          </cell>
        </row>
        <row r="67">
          <cell r="J67">
            <v>3001</v>
          </cell>
        </row>
        <row r="68">
          <cell r="J68">
            <v>7817</v>
          </cell>
        </row>
        <row r="69">
          <cell r="J69">
            <v>26387</v>
          </cell>
        </row>
        <row r="70">
          <cell r="J70">
            <v>9579</v>
          </cell>
        </row>
        <row r="71">
          <cell r="J71">
            <v>3276</v>
          </cell>
        </row>
        <row r="72">
          <cell r="J72">
            <v>17617</v>
          </cell>
        </row>
        <row r="73">
          <cell r="J73">
            <v>6987</v>
          </cell>
        </row>
        <row r="74">
          <cell r="J74">
            <v>12896</v>
          </cell>
        </row>
        <row r="75">
          <cell r="J75">
            <v>915</v>
          </cell>
        </row>
        <row r="76">
          <cell r="J76">
            <v>839</v>
          </cell>
        </row>
        <row r="77">
          <cell r="J77">
            <v>15078</v>
          </cell>
        </row>
        <row r="78">
          <cell r="J78">
            <v>2217</v>
          </cell>
        </row>
        <row r="79">
          <cell r="J79">
            <v>0</v>
          </cell>
        </row>
        <row r="80">
          <cell r="J80">
            <v>9102</v>
          </cell>
        </row>
        <row r="81">
          <cell r="J81">
            <v>985</v>
          </cell>
        </row>
        <row r="82">
          <cell r="J82">
            <v>13335</v>
          </cell>
        </row>
        <row r="83">
          <cell r="J83">
            <v>7954</v>
          </cell>
        </row>
        <row r="84">
          <cell r="J84">
            <v>1098</v>
          </cell>
        </row>
        <row r="85">
          <cell r="J85">
            <v>33487</v>
          </cell>
        </row>
        <row r="86">
          <cell r="J86">
            <v>16639</v>
          </cell>
        </row>
        <row r="87">
          <cell r="J87">
            <v>430</v>
          </cell>
        </row>
        <row r="88">
          <cell r="J88">
            <v>372114</v>
          </cell>
        </row>
        <row r="89">
          <cell r="J89">
            <v>738508</v>
          </cell>
        </row>
      </sheetData>
      <sheetData sheetId="8">
        <row r="56">
          <cell r="J56">
            <v>79073</v>
          </cell>
        </row>
        <row r="57">
          <cell r="J57">
            <v>43081</v>
          </cell>
        </row>
        <row r="58">
          <cell r="J58">
            <v>250</v>
          </cell>
        </row>
        <row r="59">
          <cell r="J59">
            <v>285866</v>
          </cell>
        </row>
        <row r="60">
          <cell r="J60">
            <v>8148</v>
          </cell>
        </row>
        <row r="61">
          <cell r="J61">
            <v>20249</v>
          </cell>
        </row>
        <row r="62">
          <cell r="J62">
            <v>54236</v>
          </cell>
        </row>
        <row r="63">
          <cell r="J63">
            <v>556</v>
          </cell>
        </row>
        <row r="64">
          <cell r="J64">
            <v>11054</v>
          </cell>
        </row>
        <row r="65">
          <cell r="J65">
            <v>5573</v>
          </cell>
        </row>
        <row r="66">
          <cell r="J66">
            <v>3001</v>
          </cell>
        </row>
        <row r="67">
          <cell r="J67">
            <v>4729</v>
          </cell>
        </row>
        <row r="68">
          <cell r="J68">
            <v>6241</v>
          </cell>
        </row>
        <row r="69">
          <cell r="J69">
            <v>20298</v>
          </cell>
        </row>
        <row r="70">
          <cell r="J70">
            <v>8490</v>
          </cell>
        </row>
        <row r="71">
          <cell r="J71">
            <v>10</v>
          </cell>
        </row>
        <row r="72">
          <cell r="J72">
            <v>7792</v>
          </cell>
        </row>
        <row r="73">
          <cell r="J73">
            <v>5495</v>
          </cell>
        </row>
        <row r="74">
          <cell r="J74">
            <v>3581</v>
          </cell>
        </row>
        <row r="75">
          <cell r="J75">
            <v>1022</v>
          </cell>
        </row>
        <row r="76">
          <cell r="J76">
            <v>1408</v>
          </cell>
        </row>
        <row r="77">
          <cell r="J77">
            <v>6676</v>
          </cell>
        </row>
        <row r="78">
          <cell r="J78">
            <v>1010</v>
          </cell>
        </row>
        <row r="79">
          <cell r="J79">
            <v>0</v>
          </cell>
        </row>
        <row r="80">
          <cell r="J80">
            <v>1959</v>
          </cell>
        </row>
        <row r="81">
          <cell r="J81">
            <v>50511</v>
          </cell>
        </row>
        <row r="82">
          <cell r="J82">
            <v>13535</v>
          </cell>
        </row>
        <row r="83">
          <cell r="J83">
            <v>7097</v>
          </cell>
        </row>
        <row r="84">
          <cell r="J84">
            <v>1426</v>
          </cell>
        </row>
        <row r="85">
          <cell r="J85">
            <v>16268</v>
          </cell>
        </row>
        <row r="86">
          <cell r="J86">
            <v>20009</v>
          </cell>
        </row>
        <row r="87">
          <cell r="J87">
            <v>200</v>
          </cell>
        </row>
        <row r="88">
          <cell r="J88">
            <v>376038</v>
          </cell>
        </row>
        <row r="89">
          <cell r="J89">
            <v>755478</v>
          </cell>
        </row>
      </sheetData>
      <sheetData sheetId="9">
        <row r="56">
          <cell r="J56">
            <v>38883</v>
          </cell>
        </row>
        <row r="57">
          <cell r="J57">
            <v>37975</v>
          </cell>
        </row>
        <row r="58">
          <cell r="J58">
            <v>150</v>
          </cell>
        </row>
        <row r="59">
          <cell r="J59">
            <v>286802</v>
          </cell>
        </row>
        <row r="60">
          <cell r="J60">
            <v>1543</v>
          </cell>
        </row>
        <row r="61">
          <cell r="J61">
            <v>10104</v>
          </cell>
        </row>
        <row r="62">
          <cell r="J62">
            <v>16573</v>
          </cell>
        </row>
        <row r="63">
          <cell r="J63">
            <v>2077</v>
          </cell>
        </row>
        <row r="64">
          <cell r="J64">
            <v>8397</v>
          </cell>
        </row>
        <row r="65">
          <cell r="J65">
            <v>5703</v>
          </cell>
        </row>
        <row r="66">
          <cell r="J66">
            <v>1984</v>
          </cell>
        </row>
        <row r="67">
          <cell r="J67">
            <v>2883</v>
          </cell>
        </row>
        <row r="68">
          <cell r="J68">
            <v>4368</v>
          </cell>
        </row>
        <row r="69">
          <cell r="J69">
            <v>25989</v>
          </cell>
        </row>
        <row r="70">
          <cell r="J70">
            <v>5400</v>
          </cell>
        </row>
        <row r="71">
          <cell r="J71">
            <v>0</v>
          </cell>
        </row>
        <row r="72">
          <cell r="J72">
            <v>9733</v>
          </cell>
        </row>
        <row r="73">
          <cell r="J73">
            <v>3721</v>
          </cell>
        </row>
        <row r="74">
          <cell r="J74">
            <v>589</v>
          </cell>
        </row>
        <row r="75">
          <cell r="J75">
            <v>445</v>
          </cell>
        </row>
        <row r="76">
          <cell r="J76">
            <v>753</v>
          </cell>
        </row>
        <row r="77">
          <cell r="J77">
            <v>6812</v>
          </cell>
        </row>
        <row r="78">
          <cell r="J78">
            <v>970</v>
          </cell>
        </row>
        <row r="79">
          <cell r="J79">
            <v>0</v>
          </cell>
        </row>
        <row r="80">
          <cell r="J80">
            <v>946</v>
          </cell>
        </row>
        <row r="81">
          <cell r="J81">
            <v>60789</v>
          </cell>
        </row>
        <row r="82">
          <cell r="J82">
            <v>15405</v>
          </cell>
        </row>
        <row r="83">
          <cell r="J83">
            <v>7747</v>
          </cell>
        </row>
        <row r="84">
          <cell r="J84">
            <v>224</v>
          </cell>
        </row>
        <row r="85">
          <cell r="J85">
            <v>15716</v>
          </cell>
        </row>
        <row r="86">
          <cell r="J86">
            <v>22407</v>
          </cell>
        </row>
        <row r="87">
          <cell r="J87">
            <v>300</v>
          </cell>
        </row>
        <row r="88">
          <cell r="J88">
            <v>381667</v>
          </cell>
        </row>
        <row r="89">
          <cell r="J89">
            <v>765399</v>
          </cell>
        </row>
      </sheetData>
      <sheetData sheetId="10">
        <row r="56">
          <cell r="J56">
            <v>217410</v>
          </cell>
        </row>
        <row r="57">
          <cell r="J57">
            <v>54775</v>
          </cell>
        </row>
        <row r="58">
          <cell r="J58">
            <v>0</v>
          </cell>
        </row>
        <row r="59">
          <cell r="J59">
            <v>286583</v>
          </cell>
        </row>
        <row r="60">
          <cell r="J60">
            <v>2411</v>
          </cell>
        </row>
        <row r="61">
          <cell r="J61">
            <v>574</v>
          </cell>
        </row>
        <row r="62">
          <cell r="J62">
            <v>1178</v>
          </cell>
        </row>
        <row r="63">
          <cell r="J63">
            <v>523</v>
          </cell>
        </row>
        <row r="64">
          <cell r="J64">
            <v>7689</v>
          </cell>
        </row>
        <row r="65">
          <cell r="J65">
            <v>3698</v>
          </cell>
        </row>
        <row r="66">
          <cell r="J66">
            <v>1993</v>
          </cell>
        </row>
        <row r="67">
          <cell r="J67">
            <v>2276</v>
          </cell>
        </row>
        <row r="68">
          <cell r="J68">
            <v>3150</v>
          </cell>
        </row>
        <row r="69">
          <cell r="J69">
            <v>18569</v>
          </cell>
        </row>
        <row r="70">
          <cell r="J70">
            <v>4792</v>
          </cell>
        </row>
        <row r="71">
          <cell r="J71">
            <v>0</v>
          </cell>
        </row>
        <row r="72">
          <cell r="J72">
            <v>6942</v>
          </cell>
        </row>
        <row r="73">
          <cell r="J73">
            <v>3580</v>
          </cell>
        </row>
        <row r="74">
          <cell r="J74">
            <v>1728</v>
          </cell>
        </row>
        <row r="75">
          <cell r="J75">
            <v>477</v>
          </cell>
        </row>
        <row r="76">
          <cell r="J76">
            <v>961</v>
          </cell>
        </row>
        <row r="77">
          <cell r="J77">
            <v>3213</v>
          </cell>
        </row>
        <row r="78">
          <cell r="J78">
            <v>1277</v>
          </cell>
        </row>
        <row r="79">
          <cell r="J79">
            <v>0</v>
          </cell>
        </row>
        <row r="80">
          <cell r="J80">
            <v>1413</v>
          </cell>
        </row>
        <row r="81">
          <cell r="J81">
            <v>75862</v>
          </cell>
        </row>
        <row r="82">
          <cell r="J82">
            <v>12321</v>
          </cell>
        </row>
        <row r="83">
          <cell r="J83">
            <v>7342</v>
          </cell>
        </row>
        <row r="84">
          <cell r="J84">
            <v>805</v>
          </cell>
        </row>
        <row r="85">
          <cell r="J85">
            <v>20912</v>
          </cell>
        </row>
        <row r="86">
          <cell r="J86">
            <v>14569</v>
          </cell>
        </row>
        <row r="87">
          <cell r="J87">
            <v>542</v>
          </cell>
        </row>
        <row r="88">
          <cell r="J88">
            <v>357415</v>
          </cell>
        </row>
        <row r="89">
          <cell r="J89">
            <v>723294</v>
          </cell>
        </row>
      </sheetData>
      <sheetData sheetId="11">
        <row r="56">
          <cell r="J56">
            <v>487161</v>
          </cell>
        </row>
        <row r="57">
          <cell r="J57">
            <v>28043</v>
          </cell>
        </row>
        <row r="58">
          <cell r="J58">
            <v>0</v>
          </cell>
        </row>
        <row r="59">
          <cell r="J59">
            <v>286339</v>
          </cell>
        </row>
        <row r="60">
          <cell r="J60">
            <v>2392</v>
          </cell>
        </row>
        <row r="61">
          <cell r="J61">
            <v>545</v>
          </cell>
        </row>
        <row r="62">
          <cell r="J62">
            <v>666</v>
          </cell>
        </row>
        <row r="63">
          <cell r="J63">
            <v>35</v>
          </cell>
        </row>
        <row r="64">
          <cell r="J64">
            <v>7772</v>
          </cell>
        </row>
        <row r="65">
          <cell r="J65">
            <v>2605</v>
          </cell>
        </row>
        <row r="66">
          <cell r="J66">
            <v>4624</v>
          </cell>
        </row>
        <row r="67">
          <cell r="J67">
            <v>2450</v>
          </cell>
        </row>
        <row r="68">
          <cell r="J68">
            <v>3539</v>
          </cell>
        </row>
        <row r="69">
          <cell r="J69">
            <v>18527</v>
          </cell>
        </row>
        <row r="70">
          <cell r="J70">
            <v>8331</v>
          </cell>
        </row>
        <row r="71">
          <cell r="J71">
            <v>0</v>
          </cell>
        </row>
        <row r="72">
          <cell r="J72">
            <v>7059</v>
          </cell>
        </row>
        <row r="73">
          <cell r="J73">
            <v>2915</v>
          </cell>
        </row>
        <row r="74">
          <cell r="J74">
            <v>1723</v>
          </cell>
        </row>
        <row r="75">
          <cell r="J75">
            <v>438</v>
          </cell>
        </row>
        <row r="76">
          <cell r="J76">
            <v>508</v>
          </cell>
        </row>
        <row r="77">
          <cell r="J77">
            <v>3622</v>
          </cell>
        </row>
        <row r="78">
          <cell r="J78">
            <v>744</v>
          </cell>
        </row>
        <row r="79">
          <cell r="J79">
            <v>0</v>
          </cell>
        </row>
        <row r="80">
          <cell r="J80">
            <v>926</v>
          </cell>
        </row>
        <row r="81">
          <cell r="J81">
            <v>41901</v>
          </cell>
        </row>
        <row r="82">
          <cell r="J82">
            <v>16858</v>
          </cell>
        </row>
        <row r="83">
          <cell r="J83">
            <v>8327</v>
          </cell>
        </row>
        <row r="84">
          <cell r="J84">
            <v>342</v>
          </cell>
        </row>
        <row r="85">
          <cell r="J85">
            <v>30176</v>
          </cell>
        </row>
        <row r="86">
          <cell r="J86">
            <v>19663</v>
          </cell>
        </row>
        <row r="87">
          <cell r="J87">
            <v>1029</v>
          </cell>
        </row>
        <row r="88">
          <cell r="J88">
            <v>327884</v>
          </cell>
        </row>
        <row r="89">
          <cell r="J89">
            <v>630117</v>
          </cell>
        </row>
      </sheetData>
      <sheetData sheetId="12">
        <row r="56">
          <cell r="J56">
            <v>441005</v>
          </cell>
        </row>
        <row r="57">
          <cell r="J57">
            <v>31001</v>
          </cell>
        </row>
        <row r="58">
          <cell r="J58">
            <v>0</v>
          </cell>
        </row>
        <row r="59">
          <cell r="J59">
            <v>293109</v>
          </cell>
        </row>
        <row r="60">
          <cell r="J60">
            <v>3014</v>
          </cell>
        </row>
        <row r="61">
          <cell r="J61">
            <v>23214</v>
          </cell>
        </row>
        <row r="62">
          <cell r="J62">
            <v>19547</v>
          </cell>
        </row>
        <row r="63">
          <cell r="J63">
            <v>570</v>
          </cell>
        </row>
        <row r="64">
          <cell r="J64">
            <v>26400</v>
          </cell>
        </row>
        <row r="65">
          <cell r="J65">
            <v>8654</v>
          </cell>
        </row>
        <row r="66">
          <cell r="J66">
            <v>6194</v>
          </cell>
        </row>
        <row r="67">
          <cell r="J67">
            <v>3550</v>
          </cell>
        </row>
        <row r="68">
          <cell r="J68">
            <v>6544</v>
          </cell>
        </row>
        <row r="69">
          <cell r="J69">
            <v>44514</v>
          </cell>
        </row>
        <row r="70">
          <cell r="J70">
            <v>9548</v>
          </cell>
        </row>
        <row r="71">
          <cell r="J71">
            <v>0</v>
          </cell>
        </row>
        <row r="72">
          <cell r="J72">
            <v>12041</v>
          </cell>
        </row>
        <row r="73">
          <cell r="J73">
            <v>8101</v>
          </cell>
        </row>
        <row r="74">
          <cell r="J74">
            <v>1021</v>
          </cell>
        </row>
        <row r="75">
          <cell r="J75">
            <v>814</v>
          </cell>
        </row>
        <row r="76">
          <cell r="J76">
            <v>2345</v>
          </cell>
        </row>
        <row r="77">
          <cell r="J77">
            <v>10501</v>
          </cell>
        </row>
        <row r="78">
          <cell r="J78">
            <v>1321</v>
          </cell>
        </row>
        <row r="79">
          <cell r="J79">
            <v>0</v>
          </cell>
        </row>
        <row r="80">
          <cell r="J80">
            <v>1852</v>
          </cell>
        </row>
        <row r="81">
          <cell r="J81">
            <v>33448</v>
          </cell>
        </row>
        <row r="82">
          <cell r="J82">
            <v>17969</v>
          </cell>
        </row>
        <row r="83">
          <cell r="J83">
            <v>11999</v>
          </cell>
        </row>
        <row r="84">
          <cell r="J84">
            <v>521</v>
          </cell>
        </row>
        <row r="85">
          <cell r="J85">
            <v>34883</v>
          </cell>
        </row>
        <row r="86">
          <cell r="J86">
            <v>11500</v>
          </cell>
        </row>
        <row r="87">
          <cell r="J87">
            <v>2926</v>
          </cell>
        </row>
        <row r="88">
          <cell r="J88">
            <v>357939</v>
          </cell>
        </row>
        <row r="89">
          <cell r="J89">
            <v>737599</v>
          </cell>
        </row>
      </sheetData>
      <sheetData sheetId="13">
        <row r="56">
          <cell r="J56">
            <v>78975</v>
          </cell>
        </row>
        <row r="57">
          <cell r="J57">
            <v>57380</v>
          </cell>
        </row>
        <row r="58">
          <cell r="J58">
            <v>2200</v>
          </cell>
        </row>
        <row r="59">
          <cell r="J59">
            <v>292777</v>
          </cell>
        </row>
        <row r="60">
          <cell r="J60">
            <v>7831</v>
          </cell>
        </row>
        <row r="61">
          <cell r="J61">
            <v>23203</v>
          </cell>
        </row>
        <row r="62">
          <cell r="J62">
            <v>48750</v>
          </cell>
        </row>
        <row r="63">
          <cell r="J63">
            <v>627</v>
          </cell>
        </row>
        <row r="64">
          <cell r="J64">
            <v>58178</v>
          </cell>
        </row>
        <row r="65">
          <cell r="J65">
            <v>7524</v>
          </cell>
        </row>
        <row r="66">
          <cell r="J66">
            <v>5647</v>
          </cell>
        </row>
        <row r="67">
          <cell r="J67">
            <v>2642</v>
          </cell>
        </row>
        <row r="68">
          <cell r="J68">
            <v>11554</v>
          </cell>
        </row>
        <row r="69">
          <cell r="J69">
            <v>26874</v>
          </cell>
        </row>
        <row r="70">
          <cell r="J70">
            <v>8321</v>
          </cell>
        </row>
        <row r="71">
          <cell r="J71">
            <v>0</v>
          </cell>
        </row>
        <row r="72">
          <cell r="J72">
            <v>14644</v>
          </cell>
        </row>
        <row r="73">
          <cell r="J73">
            <v>7547</v>
          </cell>
        </row>
        <row r="74">
          <cell r="J74">
            <v>1906</v>
          </cell>
        </row>
        <row r="75">
          <cell r="J75">
            <v>959</v>
          </cell>
        </row>
        <row r="76">
          <cell r="J76">
            <v>1457</v>
          </cell>
        </row>
        <row r="77">
          <cell r="J77">
            <v>9898</v>
          </cell>
        </row>
        <row r="78">
          <cell r="J78">
            <v>1842</v>
          </cell>
        </row>
        <row r="79">
          <cell r="J79">
            <v>0</v>
          </cell>
        </row>
        <row r="80">
          <cell r="J80">
            <v>1494</v>
          </cell>
        </row>
        <row r="81">
          <cell r="J81">
            <v>45474</v>
          </cell>
        </row>
        <row r="82">
          <cell r="J82">
            <v>15882</v>
          </cell>
        </row>
        <row r="83">
          <cell r="J83">
            <v>12118</v>
          </cell>
        </row>
        <row r="84">
          <cell r="J84">
            <v>1255</v>
          </cell>
        </row>
        <row r="85">
          <cell r="J85">
            <v>53247</v>
          </cell>
        </row>
        <row r="86">
          <cell r="J86">
            <v>10293</v>
          </cell>
        </row>
        <row r="87">
          <cell r="J87">
            <v>3997</v>
          </cell>
        </row>
        <row r="88">
          <cell r="J88">
            <v>346957</v>
          </cell>
        </row>
        <row r="89">
          <cell r="J89">
            <v>687151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2">
          <cell r="J52">
            <v>8051</v>
          </cell>
        </row>
        <row r="53">
          <cell r="J53">
            <v>31021</v>
          </cell>
        </row>
        <row r="54">
          <cell r="J54">
            <v>10200</v>
          </cell>
        </row>
        <row r="55">
          <cell r="J55">
            <v>292785</v>
          </cell>
        </row>
        <row r="56">
          <cell r="J56">
            <v>4012</v>
          </cell>
        </row>
        <row r="57">
          <cell r="J57">
            <v>8654</v>
          </cell>
        </row>
        <row r="58">
          <cell r="J58">
            <v>17561</v>
          </cell>
        </row>
        <row r="59">
          <cell r="J59">
            <v>500</v>
          </cell>
        </row>
        <row r="60">
          <cell r="J60">
            <v>95471</v>
          </cell>
        </row>
        <row r="61">
          <cell r="J61">
            <v>9520</v>
          </cell>
        </row>
        <row r="62">
          <cell r="J62">
            <v>8214</v>
          </cell>
        </row>
        <row r="63">
          <cell r="J63">
            <v>3124</v>
          </cell>
        </row>
        <row r="64">
          <cell r="J64">
            <v>9740</v>
          </cell>
        </row>
        <row r="65">
          <cell r="J65">
            <v>37584</v>
          </cell>
        </row>
        <row r="66">
          <cell r="J66">
            <v>10210</v>
          </cell>
        </row>
        <row r="67">
          <cell r="J67">
            <v>0</v>
          </cell>
        </row>
        <row r="68">
          <cell r="J68">
            <v>16646</v>
          </cell>
        </row>
        <row r="69">
          <cell r="J69">
            <v>6440</v>
          </cell>
        </row>
        <row r="70">
          <cell r="J70">
            <v>2720</v>
          </cell>
        </row>
        <row r="71">
          <cell r="J71">
            <v>921</v>
          </cell>
        </row>
        <row r="72">
          <cell r="J72">
            <v>880</v>
          </cell>
        </row>
        <row r="73">
          <cell r="J73">
            <v>17541</v>
          </cell>
        </row>
        <row r="74">
          <cell r="J74">
            <v>1400</v>
          </cell>
        </row>
        <row r="75">
          <cell r="J75">
            <v>12741.202</v>
          </cell>
        </row>
        <row r="76">
          <cell r="J76">
            <v>1987</v>
          </cell>
        </row>
        <row r="77">
          <cell r="J77">
            <v>85478</v>
          </cell>
        </row>
        <row r="78">
          <cell r="J78">
            <v>20934</v>
          </cell>
        </row>
        <row r="79">
          <cell r="J79">
            <v>6810</v>
          </cell>
        </row>
        <row r="80">
          <cell r="J80">
            <v>1102</v>
          </cell>
        </row>
        <row r="81">
          <cell r="J81">
            <v>57401</v>
          </cell>
        </row>
        <row r="82">
          <cell r="J82">
            <v>13021</v>
          </cell>
        </row>
        <row r="83">
          <cell r="J83">
            <v>4120</v>
          </cell>
        </row>
        <row r="84">
          <cell r="J84">
            <v>349987</v>
          </cell>
        </row>
        <row r="85">
          <cell r="J85">
            <v>694120</v>
          </cell>
        </row>
      </sheetData>
      <sheetData sheetId="3">
        <row r="56">
          <cell r="J56">
            <v>7418</v>
          </cell>
        </row>
        <row r="57">
          <cell r="J57">
            <v>30120</v>
          </cell>
        </row>
        <row r="58">
          <cell r="J58">
            <v>12225</v>
          </cell>
        </row>
        <row r="59">
          <cell r="J59">
            <v>292750</v>
          </cell>
        </row>
        <row r="60">
          <cell r="J60">
            <v>1209</v>
          </cell>
        </row>
        <row r="61">
          <cell r="J61">
            <v>128214</v>
          </cell>
        </row>
        <row r="62">
          <cell r="J62">
            <v>31471</v>
          </cell>
        </row>
        <row r="63">
          <cell r="J63">
            <v>420</v>
          </cell>
        </row>
        <row r="64">
          <cell r="J64">
            <v>74710</v>
          </cell>
        </row>
        <row r="65">
          <cell r="J65">
            <v>8902</v>
          </cell>
        </row>
        <row r="66">
          <cell r="J66">
            <v>10710</v>
          </cell>
        </row>
        <row r="67">
          <cell r="J67">
            <v>3769</v>
          </cell>
        </row>
        <row r="68">
          <cell r="J68">
            <v>8120</v>
          </cell>
        </row>
        <row r="69">
          <cell r="J69">
            <v>70102</v>
          </cell>
        </row>
        <row r="70">
          <cell r="J70">
            <v>14201</v>
          </cell>
        </row>
        <row r="71">
          <cell r="J71">
            <v>2</v>
          </cell>
        </row>
        <row r="72">
          <cell r="J72">
            <v>12131</v>
          </cell>
        </row>
        <row r="73">
          <cell r="J73">
            <v>6310</v>
          </cell>
        </row>
        <row r="74">
          <cell r="J74">
            <v>2753</v>
          </cell>
        </row>
        <row r="75">
          <cell r="J75">
            <v>1658</v>
          </cell>
        </row>
        <row r="76">
          <cell r="J76">
            <v>1814</v>
          </cell>
        </row>
        <row r="77">
          <cell r="J77">
            <v>20147</v>
          </cell>
        </row>
        <row r="78">
          <cell r="J78">
            <v>1614</v>
          </cell>
        </row>
        <row r="79">
          <cell r="J79">
            <v>21873.248</v>
          </cell>
        </row>
        <row r="80">
          <cell r="J80">
            <v>1820</v>
          </cell>
        </row>
        <row r="81">
          <cell r="J81">
            <v>84100</v>
          </cell>
        </row>
        <row r="82">
          <cell r="J82">
            <v>15401</v>
          </cell>
        </row>
        <row r="83">
          <cell r="J83">
            <v>9603</v>
          </cell>
        </row>
        <row r="84">
          <cell r="J84">
            <v>1397</v>
          </cell>
        </row>
        <row r="85">
          <cell r="J85">
            <v>71632</v>
          </cell>
        </row>
        <row r="86">
          <cell r="J86">
            <v>13547</v>
          </cell>
        </row>
        <row r="87">
          <cell r="J87">
            <v>5410</v>
          </cell>
        </row>
        <row r="88">
          <cell r="J88">
            <v>373687</v>
          </cell>
        </row>
        <row r="89">
          <cell r="J89">
            <v>721041</v>
          </cell>
        </row>
      </sheetData>
      <sheetData sheetId="4">
        <row r="56">
          <cell r="J56">
            <v>20079</v>
          </cell>
        </row>
        <row r="57">
          <cell r="J57">
            <v>17905</v>
          </cell>
        </row>
        <row r="58">
          <cell r="J58">
            <v>417</v>
          </cell>
        </row>
        <row r="59">
          <cell r="J59">
            <v>381138</v>
          </cell>
        </row>
        <row r="60">
          <cell r="J60">
            <v>2234</v>
          </cell>
        </row>
        <row r="61">
          <cell r="J61">
            <v>53039</v>
          </cell>
        </row>
        <row r="62">
          <cell r="J62">
            <v>38866</v>
          </cell>
        </row>
        <row r="63">
          <cell r="J63">
            <v>951</v>
          </cell>
        </row>
        <row r="64">
          <cell r="J64">
            <v>32327</v>
          </cell>
        </row>
        <row r="65">
          <cell r="J65">
            <v>8286</v>
          </cell>
        </row>
        <row r="66">
          <cell r="J66">
            <v>5029</v>
          </cell>
        </row>
        <row r="67">
          <cell r="J67">
            <v>1911</v>
          </cell>
        </row>
        <row r="68">
          <cell r="J68">
            <v>5427</v>
          </cell>
        </row>
        <row r="69">
          <cell r="J69">
            <v>17203</v>
          </cell>
        </row>
        <row r="70">
          <cell r="J70">
            <v>15255</v>
          </cell>
        </row>
        <row r="71">
          <cell r="J71">
            <v>34</v>
          </cell>
        </row>
        <row r="72">
          <cell r="J72">
            <v>12677</v>
          </cell>
        </row>
        <row r="73">
          <cell r="J73">
            <v>4407</v>
          </cell>
        </row>
        <row r="74">
          <cell r="J74">
            <v>6874</v>
          </cell>
        </row>
        <row r="75">
          <cell r="J75">
            <v>939</v>
          </cell>
        </row>
        <row r="76">
          <cell r="J76">
            <v>1243</v>
          </cell>
        </row>
        <row r="77">
          <cell r="J77">
            <v>11485</v>
          </cell>
        </row>
        <row r="78">
          <cell r="J78">
            <v>2527</v>
          </cell>
        </row>
        <row r="79">
          <cell r="J79">
            <v>22610.926000000007</v>
          </cell>
        </row>
        <row r="80">
          <cell r="J80">
            <v>2713</v>
          </cell>
        </row>
        <row r="81">
          <cell r="J81">
            <v>54277</v>
          </cell>
        </row>
        <row r="82">
          <cell r="J82">
            <v>8472</v>
          </cell>
        </row>
        <row r="83">
          <cell r="J83">
            <v>9319</v>
          </cell>
        </row>
        <row r="84">
          <cell r="J84">
            <v>950</v>
          </cell>
        </row>
        <row r="85">
          <cell r="J85">
            <v>14957</v>
          </cell>
        </row>
        <row r="86">
          <cell r="J86">
            <v>7607</v>
          </cell>
        </row>
        <row r="87">
          <cell r="J87">
            <v>1363</v>
          </cell>
        </row>
        <row r="88">
          <cell r="J88">
            <v>376742</v>
          </cell>
        </row>
        <row r="89">
          <cell r="J89">
            <v>710732</v>
          </cell>
        </row>
      </sheetData>
      <sheetData sheetId="5">
        <row r="55">
          <cell r="J55">
            <v>368764</v>
          </cell>
        </row>
        <row r="56">
          <cell r="J56">
            <v>32783</v>
          </cell>
        </row>
        <row r="57">
          <cell r="J57">
            <v>0</v>
          </cell>
        </row>
        <row r="58">
          <cell r="J58">
            <v>366660</v>
          </cell>
        </row>
        <row r="59">
          <cell r="J59">
            <v>4246</v>
          </cell>
        </row>
        <row r="60">
          <cell r="J60">
            <v>31670</v>
          </cell>
        </row>
        <row r="61">
          <cell r="J61">
            <v>11763</v>
          </cell>
        </row>
        <row r="62">
          <cell r="J62">
            <v>1160</v>
          </cell>
        </row>
        <row r="63">
          <cell r="J63">
            <v>25279</v>
          </cell>
        </row>
        <row r="64">
          <cell r="J64">
            <v>11082</v>
          </cell>
        </row>
        <row r="65">
          <cell r="J65">
            <v>3852</v>
          </cell>
        </row>
        <row r="66">
          <cell r="J66">
            <v>3861</v>
          </cell>
        </row>
        <row r="67">
          <cell r="J67">
            <v>7715</v>
          </cell>
        </row>
        <row r="68">
          <cell r="J68">
            <v>23879</v>
          </cell>
        </row>
        <row r="69">
          <cell r="J69">
            <v>12103</v>
          </cell>
        </row>
        <row r="70">
          <cell r="J70">
            <v>1254</v>
          </cell>
        </row>
        <row r="71">
          <cell r="J71">
            <v>12718</v>
          </cell>
        </row>
        <row r="72">
          <cell r="J72">
            <v>7677</v>
          </cell>
        </row>
        <row r="73">
          <cell r="J73">
            <v>10745</v>
          </cell>
        </row>
        <row r="74">
          <cell r="J74">
            <v>1090</v>
          </cell>
        </row>
        <row r="75">
          <cell r="J75">
            <v>1311</v>
          </cell>
        </row>
        <row r="76">
          <cell r="J76">
            <v>11595</v>
          </cell>
        </row>
        <row r="77">
          <cell r="J77">
            <v>3021</v>
          </cell>
        </row>
        <row r="78">
          <cell r="J78">
            <v>11436.624</v>
          </cell>
        </row>
        <row r="79">
          <cell r="J79">
            <v>1093</v>
          </cell>
        </row>
        <row r="80">
          <cell r="J80">
            <v>9519</v>
          </cell>
        </row>
        <row r="81">
          <cell r="J81">
            <v>6457</v>
          </cell>
        </row>
        <row r="82">
          <cell r="J82">
            <v>9095</v>
          </cell>
        </row>
        <row r="83">
          <cell r="J83">
            <v>578</v>
          </cell>
        </row>
        <row r="84">
          <cell r="J84">
            <v>36708</v>
          </cell>
        </row>
        <row r="85">
          <cell r="J85">
            <v>21470</v>
          </cell>
        </row>
        <row r="86">
          <cell r="J86">
            <v>1160</v>
          </cell>
        </row>
        <row r="87">
          <cell r="J87">
            <v>371631</v>
          </cell>
        </row>
        <row r="88">
          <cell r="J88">
            <v>722902</v>
          </cell>
        </row>
      </sheetData>
      <sheetData sheetId="6">
        <row r="56">
          <cell r="J56">
            <v>544968.9999999999</v>
          </cell>
        </row>
        <row r="57">
          <cell r="J57">
            <v>37475</v>
          </cell>
        </row>
        <row r="58">
          <cell r="J58">
            <v>22</v>
          </cell>
        </row>
        <row r="59">
          <cell r="J59">
            <v>367993</v>
          </cell>
        </row>
        <row r="60">
          <cell r="J60">
            <v>2100</v>
          </cell>
        </row>
        <row r="61">
          <cell r="J61">
            <v>9312</v>
          </cell>
        </row>
        <row r="62">
          <cell r="J62">
            <v>4920</v>
          </cell>
        </row>
        <row r="63">
          <cell r="J63">
            <v>293</v>
          </cell>
        </row>
        <row r="64">
          <cell r="J64">
            <v>12021</v>
          </cell>
        </row>
        <row r="65">
          <cell r="J65">
            <v>9564</v>
          </cell>
        </row>
        <row r="66">
          <cell r="J66">
            <v>5487</v>
          </cell>
        </row>
        <row r="67">
          <cell r="J67">
            <v>3636</v>
          </cell>
        </row>
        <row r="68">
          <cell r="J68">
            <v>4734</v>
          </cell>
        </row>
        <row r="69">
          <cell r="J69">
            <v>22014</v>
          </cell>
        </row>
        <row r="70">
          <cell r="J70">
            <v>12472</v>
          </cell>
        </row>
        <row r="71">
          <cell r="J71">
            <v>3321</v>
          </cell>
        </row>
        <row r="72">
          <cell r="J72">
            <v>12999</v>
          </cell>
        </row>
        <row r="73">
          <cell r="J73">
            <v>7291</v>
          </cell>
        </row>
        <row r="74">
          <cell r="J74">
            <v>9012</v>
          </cell>
        </row>
        <row r="75">
          <cell r="J75">
            <v>1098</v>
          </cell>
        </row>
        <row r="76">
          <cell r="J76">
            <v>902</v>
          </cell>
        </row>
        <row r="77">
          <cell r="J77">
            <v>10654</v>
          </cell>
        </row>
        <row r="78">
          <cell r="J78">
            <v>2960</v>
          </cell>
        </row>
        <row r="79">
          <cell r="J79">
            <v>0</v>
          </cell>
        </row>
        <row r="80">
          <cell r="J80">
            <v>20154</v>
          </cell>
        </row>
        <row r="81">
          <cell r="J81">
            <v>4559</v>
          </cell>
        </row>
        <row r="82">
          <cell r="J82">
            <v>15054</v>
          </cell>
        </row>
        <row r="83">
          <cell r="J83">
            <v>6182</v>
          </cell>
        </row>
        <row r="84">
          <cell r="J84">
            <v>1396</v>
          </cell>
        </row>
        <row r="85">
          <cell r="J85">
            <v>28486</v>
          </cell>
        </row>
        <row r="86">
          <cell r="J86">
            <v>14630</v>
          </cell>
        </row>
        <row r="87">
          <cell r="J87">
            <v>1013</v>
          </cell>
        </row>
        <row r="88">
          <cell r="J88">
            <v>369870</v>
          </cell>
        </row>
        <row r="89">
          <cell r="J89">
            <v>725984</v>
          </cell>
        </row>
      </sheetData>
      <sheetData sheetId="7">
        <row r="56">
          <cell r="J56">
            <v>222691</v>
          </cell>
        </row>
        <row r="57">
          <cell r="J57">
            <v>35420</v>
          </cell>
        </row>
        <row r="58">
          <cell r="J58">
            <v>6</v>
          </cell>
        </row>
        <row r="59">
          <cell r="J59">
            <v>366999</v>
          </cell>
        </row>
        <row r="60">
          <cell r="J60">
            <v>2835</v>
          </cell>
        </row>
        <row r="61">
          <cell r="J61">
            <v>5607</v>
          </cell>
        </row>
        <row r="62">
          <cell r="J62">
            <v>3045</v>
          </cell>
        </row>
        <row r="63">
          <cell r="J63">
            <v>196</v>
          </cell>
        </row>
        <row r="64">
          <cell r="J64">
            <v>9744</v>
          </cell>
        </row>
        <row r="65">
          <cell r="J65">
            <v>8951</v>
          </cell>
        </row>
        <row r="66">
          <cell r="J66">
            <v>5221</v>
          </cell>
        </row>
        <row r="67">
          <cell r="J67">
            <v>3068</v>
          </cell>
        </row>
        <row r="68">
          <cell r="J68">
            <v>7865</v>
          </cell>
        </row>
        <row r="69">
          <cell r="J69">
            <v>26483</v>
          </cell>
        </row>
        <row r="70">
          <cell r="J70">
            <v>16873</v>
          </cell>
        </row>
        <row r="71">
          <cell r="J71">
            <v>3341</v>
          </cell>
        </row>
        <row r="72">
          <cell r="J72">
            <v>18030</v>
          </cell>
        </row>
        <row r="73">
          <cell r="J73">
            <v>7158</v>
          </cell>
        </row>
        <row r="74">
          <cell r="J74">
            <v>8929</v>
          </cell>
        </row>
        <row r="75">
          <cell r="J75">
            <v>920</v>
          </cell>
        </row>
        <row r="76">
          <cell r="J76">
            <v>854</v>
          </cell>
        </row>
        <row r="77">
          <cell r="J77">
            <v>16198</v>
          </cell>
        </row>
        <row r="78">
          <cell r="J78">
            <v>2229</v>
          </cell>
        </row>
        <row r="79">
          <cell r="J79">
            <v>0</v>
          </cell>
        </row>
        <row r="80">
          <cell r="J80">
            <v>13900</v>
          </cell>
        </row>
        <row r="81">
          <cell r="J81">
            <v>4329</v>
          </cell>
        </row>
        <row r="82">
          <cell r="J82">
            <v>17483</v>
          </cell>
        </row>
        <row r="83">
          <cell r="J83">
            <v>6784</v>
          </cell>
        </row>
        <row r="84">
          <cell r="J84">
            <v>1130</v>
          </cell>
        </row>
        <row r="85">
          <cell r="J85">
            <v>34339</v>
          </cell>
        </row>
        <row r="86">
          <cell r="J86">
            <v>16682</v>
          </cell>
        </row>
        <row r="87">
          <cell r="J87">
            <v>1645</v>
          </cell>
        </row>
        <row r="88">
          <cell r="J88">
            <v>375334</v>
          </cell>
        </row>
        <row r="89">
          <cell r="J89">
            <v>743075</v>
          </cell>
        </row>
      </sheetData>
      <sheetData sheetId="8">
        <row r="56">
          <cell r="J56">
            <v>87491</v>
          </cell>
        </row>
        <row r="57">
          <cell r="J57">
            <v>34574</v>
          </cell>
        </row>
        <row r="58">
          <cell r="J58">
            <v>300</v>
          </cell>
        </row>
        <row r="59">
          <cell r="J59">
            <v>366199</v>
          </cell>
        </row>
        <row r="60">
          <cell r="J60">
            <v>8700</v>
          </cell>
        </row>
        <row r="61">
          <cell r="J61">
            <v>21136</v>
          </cell>
        </row>
        <row r="62">
          <cell r="J62">
            <v>55136</v>
          </cell>
        </row>
        <row r="63">
          <cell r="J63">
            <v>1022</v>
          </cell>
        </row>
        <row r="64">
          <cell r="J64">
            <v>11458</v>
          </cell>
        </row>
        <row r="65">
          <cell r="J65">
            <v>5586</v>
          </cell>
        </row>
        <row r="66">
          <cell r="J66">
            <v>3113</v>
          </cell>
        </row>
        <row r="67">
          <cell r="J67">
            <v>4841</v>
          </cell>
        </row>
        <row r="68">
          <cell r="J68">
            <v>5771</v>
          </cell>
        </row>
        <row r="69">
          <cell r="J69">
            <v>21822</v>
          </cell>
        </row>
        <row r="70">
          <cell r="J70">
            <v>8605</v>
          </cell>
        </row>
        <row r="71">
          <cell r="J71">
            <v>0</v>
          </cell>
        </row>
        <row r="72">
          <cell r="J72">
            <v>8258</v>
          </cell>
        </row>
        <row r="73">
          <cell r="J73">
            <v>5668</v>
          </cell>
        </row>
        <row r="74">
          <cell r="J74">
            <v>3629</v>
          </cell>
        </row>
        <row r="75">
          <cell r="J75">
            <v>1270</v>
          </cell>
        </row>
        <row r="76">
          <cell r="J76">
            <v>1550</v>
          </cell>
        </row>
        <row r="77">
          <cell r="J77">
            <v>6871</v>
          </cell>
        </row>
        <row r="78">
          <cell r="J78">
            <v>1078</v>
          </cell>
        </row>
        <row r="79">
          <cell r="J79">
            <v>0</v>
          </cell>
        </row>
        <row r="80">
          <cell r="J80">
            <v>2001</v>
          </cell>
        </row>
        <row r="81">
          <cell r="J81">
            <v>57184</v>
          </cell>
        </row>
        <row r="82">
          <cell r="J82">
            <v>18841</v>
          </cell>
        </row>
        <row r="83">
          <cell r="J83">
            <v>11032</v>
          </cell>
        </row>
        <row r="84">
          <cell r="J84">
            <v>1492</v>
          </cell>
        </row>
        <row r="85">
          <cell r="J85">
            <v>21682</v>
          </cell>
        </row>
        <row r="86">
          <cell r="J86">
            <v>12932</v>
          </cell>
        </row>
        <row r="87">
          <cell r="J87">
            <v>210</v>
          </cell>
        </row>
        <row r="88">
          <cell r="J88">
            <v>376872</v>
          </cell>
        </row>
        <row r="89">
          <cell r="J89">
            <v>755524</v>
          </cell>
        </row>
      </sheetData>
      <sheetData sheetId="9">
        <row r="56">
          <cell r="J56">
            <v>37378</v>
          </cell>
        </row>
        <row r="57">
          <cell r="J57">
            <v>43738</v>
          </cell>
        </row>
        <row r="58">
          <cell r="J58">
            <v>750</v>
          </cell>
        </row>
        <row r="59">
          <cell r="J59">
            <v>367006</v>
          </cell>
        </row>
        <row r="60">
          <cell r="J60">
            <v>9288</v>
          </cell>
        </row>
        <row r="61">
          <cell r="J61">
            <v>19083</v>
          </cell>
        </row>
        <row r="62">
          <cell r="J62">
            <v>38287</v>
          </cell>
        </row>
        <row r="63">
          <cell r="J63">
            <v>1859</v>
          </cell>
        </row>
        <row r="64">
          <cell r="J64">
            <v>10633</v>
          </cell>
        </row>
        <row r="65">
          <cell r="J65">
            <v>5716</v>
          </cell>
        </row>
        <row r="66">
          <cell r="J66">
            <v>4681</v>
          </cell>
        </row>
        <row r="67">
          <cell r="J67">
            <v>3578</v>
          </cell>
        </row>
        <row r="68">
          <cell r="J68">
            <v>4392</v>
          </cell>
        </row>
        <row r="69">
          <cell r="J69">
            <v>29111</v>
          </cell>
        </row>
        <row r="70">
          <cell r="J70">
            <v>6032</v>
          </cell>
        </row>
        <row r="71">
          <cell r="J71">
            <v>0</v>
          </cell>
        </row>
        <row r="72">
          <cell r="J72">
            <v>10329</v>
          </cell>
        </row>
        <row r="73">
          <cell r="J73">
            <v>4954</v>
          </cell>
        </row>
        <row r="74">
          <cell r="J74">
            <v>2602</v>
          </cell>
        </row>
        <row r="75">
          <cell r="J75">
            <v>590</v>
          </cell>
        </row>
        <row r="76">
          <cell r="J76">
            <v>760</v>
          </cell>
        </row>
        <row r="77">
          <cell r="J77">
            <v>9064</v>
          </cell>
        </row>
        <row r="78">
          <cell r="J78">
            <v>1197</v>
          </cell>
        </row>
        <row r="79">
          <cell r="J79">
            <v>0</v>
          </cell>
        </row>
        <row r="80">
          <cell r="J80">
            <v>1090</v>
          </cell>
        </row>
        <row r="81">
          <cell r="J81">
            <v>70345</v>
          </cell>
        </row>
        <row r="82">
          <cell r="J82">
            <v>16945</v>
          </cell>
        </row>
        <row r="83">
          <cell r="J83">
            <v>8689</v>
          </cell>
        </row>
        <row r="84">
          <cell r="J84">
            <v>645</v>
          </cell>
        </row>
        <row r="85">
          <cell r="J85">
            <v>14523</v>
          </cell>
        </row>
        <row r="86">
          <cell r="J86">
            <v>21460</v>
          </cell>
        </row>
        <row r="87">
          <cell r="J87">
            <v>301</v>
          </cell>
        </row>
        <row r="88">
          <cell r="J88">
            <v>397890</v>
          </cell>
        </row>
        <row r="89">
          <cell r="J89">
            <v>775538</v>
          </cell>
        </row>
      </sheetData>
      <sheetData sheetId="10">
        <row r="56">
          <cell r="J56">
            <v>168161</v>
          </cell>
        </row>
        <row r="57">
          <cell r="J57">
            <v>55653</v>
          </cell>
        </row>
        <row r="58">
          <cell r="J58">
            <v>5617</v>
          </cell>
        </row>
        <row r="59">
          <cell r="J59">
            <v>366025</v>
          </cell>
        </row>
        <row r="60">
          <cell r="J60">
            <v>4067</v>
          </cell>
        </row>
        <row r="61">
          <cell r="J61">
            <v>2540</v>
          </cell>
        </row>
        <row r="62">
          <cell r="J62">
            <v>7831</v>
          </cell>
        </row>
        <row r="63">
          <cell r="J63">
            <v>598</v>
          </cell>
        </row>
        <row r="64">
          <cell r="J64">
            <v>7844</v>
          </cell>
        </row>
        <row r="65">
          <cell r="J65">
            <v>6597</v>
          </cell>
        </row>
        <row r="66">
          <cell r="J66">
            <v>4068</v>
          </cell>
        </row>
        <row r="67">
          <cell r="J67">
            <v>3024</v>
          </cell>
        </row>
        <row r="68">
          <cell r="J68">
            <v>5255</v>
          </cell>
        </row>
        <row r="69">
          <cell r="J69">
            <v>26856</v>
          </cell>
        </row>
        <row r="70">
          <cell r="J70">
            <v>5043</v>
          </cell>
        </row>
        <row r="71">
          <cell r="J71">
            <v>0</v>
          </cell>
        </row>
        <row r="72">
          <cell r="J72">
            <v>9587</v>
          </cell>
        </row>
        <row r="73">
          <cell r="J73">
            <v>3675</v>
          </cell>
        </row>
        <row r="74">
          <cell r="J74">
            <v>2948</v>
          </cell>
        </row>
        <row r="75">
          <cell r="J75">
            <v>629</v>
          </cell>
        </row>
        <row r="76">
          <cell r="J76">
            <v>1029</v>
          </cell>
        </row>
        <row r="77">
          <cell r="J77">
            <v>6906</v>
          </cell>
        </row>
        <row r="78">
          <cell r="J78">
            <v>1334</v>
          </cell>
        </row>
        <row r="79">
          <cell r="J79">
            <v>0</v>
          </cell>
        </row>
        <row r="80">
          <cell r="J80">
            <v>1443</v>
          </cell>
        </row>
        <row r="81">
          <cell r="J81">
            <v>76310</v>
          </cell>
        </row>
        <row r="82">
          <cell r="J82">
            <v>19665</v>
          </cell>
        </row>
        <row r="83">
          <cell r="J83">
            <v>13479</v>
          </cell>
        </row>
        <row r="84">
          <cell r="J84">
            <v>605</v>
          </cell>
        </row>
        <row r="85">
          <cell r="J85">
            <v>18442</v>
          </cell>
        </row>
        <row r="86">
          <cell r="J86">
            <v>14601</v>
          </cell>
        </row>
        <row r="87">
          <cell r="J87">
            <v>304</v>
          </cell>
        </row>
        <row r="88">
          <cell r="J88">
            <v>388284</v>
          </cell>
        </row>
        <row r="89">
          <cell r="J89">
            <v>724032</v>
          </cell>
        </row>
      </sheetData>
      <sheetData sheetId="11">
        <row r="56">
          <cell r="J56">
            <v>603633</v>
          </cell>
        </row>
        <row r="57">
          <cell r="J57">
            <v>47962</v>
          </cell>
        </row>
        <row r="58">
          <cell r="J58">
            <v>6139</v>
          </cell>
        </row>
        <row r="59">
          <cell r="J59">
            <v>365580</v>
          </cell>
        </row>
        <row r="60">
          <cell r="J60">
            <v>1559</v>
          </cell>
        </row>
        <row r="61">
          <cell r="J61">
            <v>3182</v>
          </cell>
        </row>
        <row r="62">
          <cell r="J62">
            <v>2094</v>
          </cell>
        </row>
        <row r="63">
          <cell r="J63">
            <v>80</v>
          </cell>
        </row>
        <row r="64">
          <cell r="J64">
            <v>8194</v>
          </cell>
        </row>
        <row r="65">
          <cell r="J65">
            <v>7511</v>
          </cell>
        </row>
        <row r="66">
          <cell r="J66">
            <v>2717</v>
          </cell>
        </row>
        <row r="67">
          <cell r="J67">
            <v>3016</v>
          </cell>
        </row>
        <row r="68">
          <cell r="J68">
            <v>5029</v>
          </cell>
        </row>
        <row r="69">
          <cell r="J69">
            <v>25318</v>
          </cell>
        </row>
        <row r="70">
          <cell r="J70">
            <v>4728</v>
          </cell>
        </row>
        <row r="71">
          <cell r="J71">
            <v>0</v>
          </cell>
        </row>
        <row r="72">
          <cell r="J72">
            <v>10602</v>
          </cell>
        </row>
        <row r="73">
          <cell r="J73">
            <v>2545</v>
          </cell>
        </row>
        <row r="74">
          <cell r="J74">
            <v>1202</v>
          </cell>
        </row>
        <row r="75">
          <cell r="J75">
            <v>604</v>
          </cell>
        </row>
        <row r="76">
          <cell r="J76">
            <v>659</v>
          </cell>
        </row>
        <row r="77">
          <cell r="J77">
            <v>3378</v>
          </cell>
        </row>
        <row r="78">
          <cell r="J78">
            <v>1402</v>
          </cell>
        </row>
        <row r="79">
          <cell r="J79">
            <v>0</v>
          </cell>
        </row>
        <row r="80">
          <cell r="J80">
            <v>935</v>
          </cell>
        </row>
        <row r="81">
          <cell r="J81">
            <v>66909</v>
          </cell>
        </row>
        <row r="82">
          <cell r="J82">
            <v>18793</v>
          </cell>
        </row>
        <row r="83">
          <cell r="J83">
            <v>7863</v>
          </cell>
        </row>
        <row r="84">
          <cell r="J84">
            <v>321</v>
          </cell>
        </row>
        <row r="85">
          <cell r="J85">
            <v>14469</v>
          </cell>
        </row>
        <row r="86">
          <cell r="J86">
            <v>4160</v>
          </cell>
        </row>
        <row r="87">
          <cell r="J87">
            <v>48</v>
          </cell>
        </row>
        <row r="88">
          <cell r="J88">
            <v>381977</v>
          </cell>
        </row>
        <row r="89">
          <cell r="J89">
            <v>652483</v>
          </cell>
        </row>
      </sheetData>
      <sheetData sheetId="12">
        <row r="56">
          <cell r="J56">
            <v>383186</v>
          </cell>
        </row>
        <row r="57">
          <cell r="J57">
            <v>33979</v>
          </cell>
        </row>
        <row r="58">
          <cell r="J58">
            <v>2807</v>
          </cell>
        </row>
        <row r="59">
          <cell r="J59">
            <v>365881</v>
          </cell>
        </row>
        <row r="60">
          <cell r="J60">
            <v>11899</v>
          </cell>
        </row>
        <row r="61">
          <cell r="J61">
            <v>17491</v>
          </cell>
        </row>
        <row r="62">
          <cell r="J62">
            <v>19672</v>
          </cell>
        </row>
        <row r="63">
          <cell r="J63">
            <v>1017</v>
          </cell>
        </row>
        <row r="64">
          <cell r="J64">
            <v>26427</v>
          </cell>
        </row>
        <row r="65">
          <cell r="J65">
            <v>9092</v>
          </cell>
        </row>
        <row r="66">
          <cell r="J66">
            <v>6850</v>
          </cell>
        </row>
        <row r="67">
          <cell r="J67">
            <v>3574</v>
          </cell>
        </row>
        <row r="68">
          <cell r="J68">
            <v>6102</v>
          </cell>
        </row>
        <row r="69">
          <cell r="J69">
            <v>45315</v>
          </cell>
        </row>
        <row r="70">
          <cell r="J70">
            <v>9564</v>
          </cell>
        </row>
        <row r="71">
          <cell r="J71">
            <v>0</v>
          </cell>
        </row>
        <row r="72">
          <cell r="J72">
            <v>12052</v>
          </cell>
        </row>
        <row r="73">
          <cell r="J73">
            <v>8275</v>
          </cell>
        </row>
        <row r="74">
          <cell r="J74">
            <v>2814</v>
          </cell>
        </row>
        <row r="75">
          <cell r="J75">
            <v>815</v>
          </cell>
        </row>
        <row r="76">
          <cell r="J76">
            <v>1117</v>
          </cell>
        </row>
        <row r="77">
          <cell r="J77">
            <v>6922</v>
          </cell>
        </row>
        <row r="78">
          <cell r="J78">
            <v>1465</v>
          </cell>
        </row>
        <row r="79">
          <cell r="J79">
            <v>0</v>
          </cell>
        </row>
        <row r="80">
          <cell r="J80">
            <v>1885</v>
          </cell>
        </row>
        <row r="81">
          <cell r="J81">
            <v>52546</v>
          </cell>
        </row>
        <row r="82">
          <cell r="J82">
            <v>18114</v>
          </cell>
        </row>
        <row r="83">
          <cell r="J83">
            <v>18064</v>
          </cell>
        </row>
        <row r="84">
          <cell r="J84">
            <v>11071</v>
          </cell>
        </row>
        <row r="85">
          <cell r="J85">
            <v>42736</v>
          </cell>
        </row>
        <row r="86">
          <cell r="J86">
            <v>11741</v>
          </cell>
        </row>
        <row r="87">
          <cell r="J87">
            <v>2931</v>
          </cell>
        </row>
        <row r="88">
          <cell r="J88">
            <v>399641</v>
          </cell>
        </row>
        <row r="89">
          <cell r="J89">
            <v>743356</v>
          </cell>
        </row>
      </sheetData>
      <sheetData sheetId="13">
        <row r="56">
          <cell r="J56">
            <v>98067</v>
          </cell>
        </row>
        <row r="57">
          <cell r="J57">
            <v>57443</v>
          </cell>
        </row>
        <row r="58">
          <cell r="J58">
            <v>2014</v>
          </cell>
        </row>
        <row r="59">
          <cell r="J59">
            <v>379900</v>
          </cell>
        </row>
        <row r="60">
          <cell r="J60">
            <v>12778</v>
          </cell>
        </row>
        <row r="61">
          <cell r="J61">
            <v>24480</v>
          </cell>
        </row>
        <row r="62">
          <cell r="J62">
            <v>61115</v>
          </cell>
        </row>
        <row r="63">
          <cell r="J63">
            <v>927</v>
          </cell>
        </row>
        <row r="64">
          <cell r="J64">
            <v>69133</v>
          </cell>
        </row>
        <row r="65">
          <cell r="J65">
            <v>7535</v>
          </cell>
        </row>
        <row r="66">
          <cell r="J66">
            <v>7071</v>
          </cell>
        </row>
        <row r="67">
          <cell r="J67">
            <v>2698</v>
          </cell>
        </row>
        <row r="68">
          <cell r="J68">
            <v>8179</v>
          </cell>
        </row>
        <row r="69">
          <cell r="J69">
            <v>28598</v>
          </cell>
        </row>
        <row r="70">
          <cell r="J70">
            <v>8355</v>
          </cell>
        </row>
        <row r="71">
          <cell r="J71">
            <v>3</v>
          </cell>
        </row>
        <row r="72">
          <cell r="J72">
            <v>14707</v>
          </cell>
        </row>
        <row r="73">
          <cell r="J73">
            <v>7556</v>
          </cell>
        </row>
        <row r="74">
          <cell r="J74">
            <v>1943</v>
          </cell>
        </row>
        <row r="75">
          <cell r="J75">
            <v>966</v>
          </cell>
        </row>
        <row r="76">
          <cell r="J76">
            <v>1476</v>
          </cell>
        </row>
        <row r="77">
          <cell r="J77">
            <v>9019</v>
          </cell>
        </row>
        <row r="78">
          <cell r="J78">
            <v>1863</v>
          </cell>
        </row>
        <row r="79">
          <cell r="J79">
            <v>0</v>
          </cell>
        </row>
        <row r="80">
          <cell r="J80">
            <v>805</v>
          </cell>
        </row>
        <row r="81">
          <cell r="J81">
            <v>50839</v>
          </cell>
        </row>
        <row r="82">
          <cell r="J82">
            <v>20637</v>
          </cell>
        </row>
        <row r="83">
          <cell r="J83">
            <v>10919</v>
          </cell>
        </row>
        <row r="84">
          <cell r="J84">
            <v>476</v>
          </cell>
        </row>
        <row r="85">
          <cell r="J85">
            <v>53788</v>
          </cell>
        </row>
        <row r="86">
          <cell r="J86">
            <v>10372</v>
          </cell>
        </row>
        <row r="87">
          <cell r="J87">
            <v>5124</v>
          </cell>
        </row>
        <row r="88">
          <cell r="J88">
            <v>352474</v>
          </cell>
        </row>
        <row r="89">
          <cell r="J89">
            <v>696448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2">
        <row r="52">
          <cell r="J52">
            <v>7561</v>
          </cell>
        </row>
        <row r="53">
          <cell r="J53">
            <v>28272</v>
          </cell>
        </row>
        <row r="54">
          <cell r="J54">
            <v>10325</v>
          </cell>
        </row>
        <row r="55">
          <cell r="J55">
            <v>386201</v>
          </cell>
        </row>
        <row r="56">
          <cell r="J56">
            <v>1951</v>
          </cell>
        </row>
        <row r="57">
          <cell r="J57">
            <v>9852</v>
          </cell>
        </row>
        <row r="58">
          <cell r="J58">
            <v>18133</v>
          </cell>
        </row>
        <row r="59">
          <cell r="J59">
            <v>421</v>
          </cell>
        </row>
        <row r="60">
          <cell r="J60">
            <v>76396</v>
          </cell>
        </row>
        <row r="61">
          <cell r="J61">
            <v>5599</v>
          </cell>
        </row>
        <row r="62">
          <cell r="J62">
            <v>8619</v>
          </cell>
        </row>
        <row r="63">
          <cell r="J63">
            <v>3041</v>
          </cell>
        </row>
        <row r="64">
          <cell r="J64">
            <v>5858</v>
          </cell>
        </row>
        <row r="65">
          <cell r="J65">
            <v>32267</v>
          </cell>
        </row>
        <row r="66">
          <cell r="J66">
            <v>6261</v>
          </cell>
        </row>
        <row r="67">
          <cell r="J67">
            <v>0</v>
          </cell>
        </row>
        <row r="68">
          <cell r="J68">
            <v>9192</v>
          </cell>
        </row>
        <row r="69">
          <cell r="J69">
            <v>2740</v>
          </cell>
        </row>
        <row r="70">
          <cell r="J70">
            <v>3466</v>
          </cell>
        </row>
        <row r="71">
          <cell r="J71">
            <v>646</v>
          </cell>
        </row>
        <row r="72">
          <cell r="J72">
            <v>1153</v>
          </cell>
        </row>
        <row r="73">
          <cell r="J73">
            <v>4248</v>
          </cell>
        </row>
        <row r="74">
          <cell r="J74">
            <v>1408</v>
          </cell>
        </row>
        <row r="75">
          <cell r="J75">
            <v>9812.34</v>
          </cell>
        </row>
        <row r="76">
          <cell r="J76">
            <v>2000</v>
          </cell>
        </row>
        <row r="77">
          <cell r="J77">
            <v>85938</v>
          </cell>
        </row>
        <row r="78">
          <cell r="J78">
            <v>22094</v>
          </cell>
        </row>
        <row r="79">
          <cell r="J79">
            <v>6934</v>
          </cell>
        </row>
        <row r="80">
          <cell r="J80">
            <v>652</v>
          </cell>
        </row>
        <row r="81">
          <cell r="J81">
            <v>57885</v>
          </cell>
        </row>
        <row r="82">
          <cell r="J82">
            <v>8552</v>
          </cell>
        </row>
        <row r="83">
          <cell r="J83">
            <v>5811</v>
          </cell>
        </row>
        <row r="84">
          <cell r="J84">
            <v>409098</v>
          </cell>
        </row>
        <row r="85">
          <cell r="J85">
            <v>695392</v>
          </cell>
        </row>
      </sheetData>
      <sheetData sheetId="3">
        <row r="56">
          <cell r="J56">
            <v>6800</v>
          </cell>
        </row>
        <row r="57">
          <cell r="J57">
            <v>30218</v>
          </cell>
        </row>
        <row r="58">
          <cell r="J58">
            <v>20</v>
          </cell>
        </row>
        <row r="59">
          <cell r="J59">
            <v>380610</v>
          </cell>
        </row>
        <row r="60">
          <cell r="J60">
            <v>1639</v>
          </cell>
        </row>
        <row r="61">
          <cell r="J61">
            <v>178136</v>
          </cell>
        </row>
        <row r="62">
          <cell r="J62">
            <v>50287</v>
          </cell>
        </row>
        <row r="63">
          <cell r="J63">
            <v>431</v>
          </cell>
        </row>
        <row r="64">
          <cell r="J64">
            <v>75042</v>
          </cell>
        </row>
        <row r="65">
          <cell r="J65">
            <v>8929</v>
          </cell>
        </row>
        <row r="66">
          <cell r="J66">
            <v>6678</v>
          </cell>
        </row>
        <row r="67">
          <cell r="J67">
            <v>3773</v>
          </cell>
        </row>
        <row r="68">
          <cell r="J68">
            <v>8146</v>
          </cell>
        </row>
        <row r="69">
          <cell r="J69">
            <v>59376</v>
          </cell>
        </row>
        <row r="70">
          <cell r="J70">
            <v>14765</v>
          </cell>
        </row>
        <row r="71">
          <cell r="J71">
            <v>87</v>
          </cell>
        </row>
        <row r="72">
          <cell r="J72">
            <v>12208</v>
          </cell>
        </row>
        <row r="73">
          <cell r="J73">
            <v>6415</v>
          </cell>
        </row>
        <row r="74">
          <cell r="J74">
            <v>5572</v>
          </cell>
        </row>
        <row r="75">
          <cell r="J75">
            <v>1742</v>
          </cell>
        </row>
        <row r="76">
          <cell r="J76">
            <v>1976</v>
          </cell>
        </row>
        <row r="77">
          <cell r="J77">
            <v>14238</v>
          </cell>
        </row>
        <row r="78">
          <cell r="J78">
            <v>1939</v>
          </cell>
        </row>
        <row r="79">
          <cell r="J79">
            <v>17444.16</v>
          </cell>
        </row>
        <row r="80">
          <cell r="J80">
            <v>1921</v>
          </cell>
        </row>
        <row r="81">
          <cell r="J81">
            <v>66655</v>
          </cell>
        </row>
        <row r="82">
          <cell r="J82">
            <v>14297</v>
          </cell>
        </row>
        <row r="83">
          <cell r="J83">
            <v>10681</v>
          </cell>
        </row>
        <row r="84">
          <cell r="J84">
            <v>2080</v>
          </cell>
        </row>
        <row r="85">
          <cell r="J85">
            <v>66224</v>
          </cell>
        </row>
        <row r="86">
          <cell r="J86">
            <v>12523</v>
          </cell>
        </row>
        <row r="87">
          <cell r="J87">
            <v>4892</v>
          </cell>
        </row>
        <row r="88">
          <cell r="J88">
            <v>407742</v>
          </cell>
        </row>
        <row r="89">
          <cell r="J89">
            <v>721470</v>
          </cell>
        </row>
      </sheetData>
      <sheetData sheetId="4">
        <row r="56">
          <cell r="J56">
            <v>92893</v>
          </cell>
        </row>
        <row r="57">
          <cell r="J57">
            <v>18220</v>
          </cell>
        </row>
        <row r="58">
          <cell r="J58">
            <v>3115</v>
          </cell>
        </row>
        <row r="59">
          <cell r="J59">
            <v>389394</v>
          </cell>
        </row>
        <row r="60">
          <cell r="J60">
            <v>2492</v>
          </cell>
        </row>
        <row r="61">
          <cell r="J61">
            <v>32652</v>
          </cell>
        </row>
        <row r="62">
          <cell r="J62">
            <v>46690</v>
          </cell>
        </row>
        <row r="63">
          <cell r="J63">
            <v>979</v>
          </cell>
        </row>
        <row r="64">
          <cell r="J64">
            <v>38772</v>
          </cell>
        </row>
        <row r="65">
          <cell r="J65">
            <v>8305</v>
          </cell>
        </row>
        <row r="66">
          <cell r="J66">
            <v>5152</v>
          </cell>
        </row>
        <row r="67">
          <cell r="J67">
            <v>3409</v>
          </cell>
        </row>
        <row r="68">
          <cell r="J68">
            <v>5480</v>
          </cell>
        </row>
        <row r="69">
          <cell r="J69">
            <v>24252</v>
          </cell>
        </row>
        <row r="70">
          <cell r="J70">
            <v>15292</v>
          </cell>
        </row>
        <row r="71">
          <cell r="J71">
            <v>158</v>
          </cell>
        </row>
        <row r="72">
          <cell r="J72">
            <v>12881</v>
          </cell>
        </row>
        <row r="73">
          <cell r="J73">
            <v>4643</v>
          </cell>
        </row>
        <row r="74">
          <cell r="J74">
            <v>3386</v>
          </cell>
        </row>
        <row r="75">
          <cell r="J75">
            <v>946</v>
          </cell>
        </row>
        <row r="76">
          <cell r="J76">
            <v>1255</v>
          </cell>
        </row>
        <row r="77">
          <cell r="J77">
            <v>10964</v>
          </cell>
        </row>
        <row r="78">
          <cell r="J78">
            <v>2556</v>
          </cell>
        </row>
        <row r="79">
          <cell r="J79">
            <v>18534.42</v>
          </cell>
        </row>
        <row r="80">
          <cell r="J80">
            <v>2720</v>
          </cell>
        </row>
        <row r="81">
          <cell r="J81">
            <v>40410</v>
          </cell>
        </row>
        <row r="82">
          <cell r="J82">
            <v>17191</v>
          </cell>
        </row>
        <row r="83">
          <cell r="J83">
            <v>9388</v>
          </cell>
        </row>
        <row r="84">
          <cell r="J84">
            <v>1024</v>
          </cell>
        </row>
        <row r="85">
          <cell r="J85">
            <v>35603</v>
          </cell>
        </row>
        <row r="86">
          <cell r="J86">
            <v>7639</v>
          </cell>
        </row>
        <row r="87">
          <cell r="J87">
            <v>2436</v>
          </cell>
        </row>
        <row r="88">
          <cell r="J88">
            <v>414704</v>
          </cell>
        </row>
        <row r="89">
          <cell r="J89">
            <v>711043</v>
          </cell>
        </row>
      </sheetData>
      <sheetData sheetId="5">
        <row r="55">
          <cell r="J55">
            <v>455717</v>
          </cell>
        </row>
        <row r="56">
          <cell r="J56">
            <v>23520</v>
          </cell>
        </row>
        <row r="57">
          <cell r="J57">
            <v>0</v>
          </cell>
        </row>
        <row r="58">
          <cell r="J58">
            <v>396755</v>
          </cell>
        </row>
        <row r="59">
          <cell r="J59">
            <v>2115</v>
          </cell>
        </row>
        <row r="60">
          <cell r="J60">
            <v>13122</v>
          </cell>
        </row>
        <row r="61">
          <cell r="J61">
            <v>10354</v>
          </cell>
        </row>
        <row r="62">
          <cell r="J62">
            <v>1202</v>
          </cell>
        </row>
        <row r="63">
          <cell r="J63">
            <v>26201</v>
          </cell>
        </row>
        <row r="64">
          <cell r="J64">
            <v>11204</v>
          </cell>
        </row>
        <row r="65">
          <cell r="J65">
            <v>4715</v>
          </cell>
        </row>
        <row r="66">
          <cell r="J66">
            <v>4057</v>
          </cell>
        </row>
        <row r="67">
          <cell r="J67">
            <v>6251</v>
          </cell>
        </row>
        <row r="68">
          <cell r="J68">
            <v>26926</v>
          </cell>
        </row>
        <row r="69">
          <cell r="J69">
            <v>12111</v>
          </cell>
        </row>
        <row r="70">
          <cell r="J70">
            <v>1320</v>
          </cell>
        </row>
        <row r="71">
          <cell r="J71">
            <v>12985</v>
          </cell>
        </row>
        <row r="72">
          <cell r="J72">
            <v>3567</v>
          </cell>
        </row>
        <row r="73">
          <cell r="J73">
            <v>15759</v>
          </cell>
        </row>
        <row r="74">
          <cell r="J74">
            <v>1201</v>
          </cell>
        </row>
        <row r="75">
          <cell r="J75">
            <v>606</v>
          </cell>
        </row>
        <row r="76">
          <cell r="J76">
            <v>7365</v>
          </cell>
        </row>
        <row r="77">
          <cell r="J77">
            <v>3120</v>
          </cell>
        </row>
        <row r="78">
          <cell r="J78">
            <v>8722.08</v>
          </cell>
        </row>
        <row r="79">
          <cell r="J79">
            <v>1120</v>
          </cell>
        </row>
        <row r="80">
          <cell r="J80">
            <v>8488</v>
          </cell>
        </row>
        <row r="81">
          <cell r="J81">
            <v>8521</v>
          </cell>
        </row>
        <row r="82">
          <cell r="J82">
            <v>11024</v>
          </cell>
        </row>
        <row r="83">
          <cell r="J83">
            <v>741</v>
          </cell>
        </row>
        <row r="84">
          <cell r="J84">
            <v>37599</v>
          </cell>
        </row>
        <row r="85">
          <cell r="J85">
            <v>23144</v>
          </cell>
        </row>
        <row r="86">
          <cell r="J86">
            <v>1204</v>
          </cell>
        </row>
        <row r="87">
          <cell r="J87">
            <v>405445</v>
          </cell>
        </row>
        <row r="88">
          <cell r="J88">
            <v>723610</v>
          </cell>
        </row>
      </sheetData>
      <sheetData sheetId="6">
        <row r="56">
          <cell r="J56">
            <v>490190</v>
          </cell>
        </row>
        <row r="57">
          <cell r="J57">
            <v>14360</v>
          </cell>
        </row>
        <row r="58">
          <cell r="J58">
            <v>250</v>
          </cell>
        </row>
        <row r="59">
          <cell r="J59">
            <v>396978</v>
          </cell>
        </row>
        <row r="60">
          <cell r="J60">
            <v>1707</v>
          </cell>
        </row>
        <row r="61">
          <cell r="J61">
            <v>4040</v>
          </cell>
        </row>
        <row r="62">
          <cell r="J62">
            <v>2271</v>
          </cell>
        </row>
        <row r="63">
          <cell r="J63">
            <v>50</v>
          </cell>
        </row>
        <row r="64">
          <cell r="J64">
            <v>14696</v>
          </cell>
        </row>
        <row r="65">
          <cell r="J65">
            <v>6185</v>
          </cell>
        </row>
        <row r="66">
          <cell r="J66">
            <v>3655</v>
          </cell>
        </row>
        <row r="67">
          <cell r="J67">
            <v>4287</v>
          </cell>
        </row>
        <row r="68">
          <cell r="J68">
            <v>4960</v>
          </cell>
        </row>
        <row r="69">
          <cell r="J69">
            <v>27945</v>
          </cell>
        </row>
        <row r="70">
          <cell r="J70">
            <v>8150</v>
          </cell>
        </row>
        <row r="71">
          <cell r="J71">
            <v>3411</v>
          </cell>
        </row>
        <row r="72">
          <cell r="J72">
            <v>6585</v>
          </cell>
        </row>
        <row r="73">
          <cell r="J73">
            <v>3517</v>
          </cell>
        </row>
        <row r="74">
          <cell r="J74">
            <v>8640</v>
          </cell>
        </row>
        <row r="75">
          <cell r="J75">
            <v>809</v>
          </cell>
        </row>
        <row r="76">
          <cell r="J76">
            <v>729</v>
          </cell>
        </row>
        <row r="77">
          <cell r="J77">
            <v>7553</v>
          </cell>
        </row>
        <row r="78">
          <cell r="J78">
            <v>1132</v>
          </cell>
        </row>
        <row r="79">
          <cell r="J79">
            <v>0</v>
          </cell>
        </row>
        <row r="80">
          <cell r="J80">
            <v>907</v>
          </cell>
        </row>
        <row r="81">
          <cell r="J81">
            <v>13924</v>
          </cell>
        </row>
        <row r="82">
          <cell r="J82">
            <v>16262</v>
          </cell>
        </row>
        <row r="83">
          <cell r="J83">
            <v>9186</v>
          </cell>
        </row>
        <row r="84">
          <cell r="J84">
            <v>709</v>
          </cell>
        </row>
        <row r="85">
          <cell r="J85">
            <v>32765</v>
          </cell>
        </row>
        <row r="86">
          <cell r="J86">
            <v>2626</v>
          </cell>
        </row>
        <row r="87">
          <cell r="J87">
            <v>500</v>
          </cell>
        </row>
        <row r="88">
          <cell r="J88">
            <v>407360</v>
          </cell>
        </row>
        <row r="89">
          <cell r="J89">
            <v>702019</v>
          </cell>
        </row>
      </sheetData>
      <sheetData sheetId="7">
        <row r="56">
          <cell r="J56">
            <v>169022</v>
          </cell>
        </row>
        <row r="57">
          <cell r="J57">
            <v>34588</v>
          </cell>
        </row>
        <row r="58">
          <cell r="J58">
            <v>14</v>
          </cell>
        </row>
        <row r="59">
          <cell r="J59">
            <v>395890</v>
          </cell>
        </row>
        <row r="60">
          <cell r="J60">
            <v>2920</v>
          </cell>
        </row>
        <row r="61">
          <cell r="J61">
            <v>8355</v>
          </cell>
        </row>
        <row r="62">
          <cell r="J62">
            <v>8461</v>
          </cell>
        </row>
        <row r="63">
          <cell r="J63">
            <v>201</v>
          </cell>
        </row>
        <row r="64">
          <cell r="J64">
            <v>8989</v>
          </cell>
        </row>
        <row r="65">
          <cell r="J65">
            <v>8854</v>
          </cell>
        </row>
        <row r="66">
          <cell r="J66">
            <v>4987</v>
          </cell>
        </row>
        <row r="67">
          <cell r="J67">
            <v>3411</v>
          </cell>
        </row>
        <row r="68">
          <cell r="J68">
            <v>7854</v>
          </cell>
        </row>
        <row r="69">
          <cell r="J69">
            <v>27071</v>
          </cell>
        </row>
        <row r="70">
          <cell r="J70">
            <v>16021</v>
          </cell>
        </row>
        <row r="71">
          <cell r="J71">
            <v>3201</v>
          </cell>
        </row>
        <row r="72">
          <cell r="J72">
            <v>17584</v>
          </cell>
        </row>
        <row r="73">
          <cell r="J73">
            <v>6998</v>
          </cell>
        </row>
        <row r="74">
          <cell r="J74">
            <v>8654</v>
          </cell>
        </row>
        <row r="75">
          <cell r="J75">
            <v>952</v>
          </cell>
        </row>
        <row r="76">
          <cell r="J76">
            <v>889</v>
          </cell>
        </row>
        <row r="77">
          <cell r="J77">
            <v>15498</v>
          </cell>
        </row>
        <row r="78">
          <cell r="J78">
            <v>2458</v>
          </cell>
        </row>
        <row r="79">
          <cell r="J79">
            <v>0</v>
          </cell>
        </row>
        <row r="80">
          <cell r="J80">
            <v>13245</v>
          </cell>
        </row>
        <row r="81">
          <cell r="J81">
            <v>4210</v>
          </cell>
        </row>
        <row r="82">
          <cell r="J82">
            <v>19241</v>
          </cell>
        </row>
        <row r="83">
          <cell r="J83">
            <v>7214</v>
          </cell>
        </row>
        <row r="84">
          <cell r="J84">
            <v>1415</v>
          </cell>
        </row>
        <row r="85">
          <cell r="J85">
            <v>33254</v>
          </cell>
        </row>
        <row r="86">
          <cell r="J86">
            <v>17012</v>
          </cell>
        </row>
        <row r="87">
          <cell r="J87">
            <v>1697</v>
          </cell>
        </row>
        <row r="88">
          <cell r="J88">
            <v>389744</v>
          </cell>
        </row>
        <row r="89">
          <cell r="J89">
            <v>754811</v>
          </cell>
        </row>
      </sheetData>
      <sheetData sheetId="8">
        <row r="56">
          <cell r="J56">
            <v>39836</v>
          </cell>
        </row>
        <row r="57">
          <cell r="J57">
            <v>35328</v>
          </cell>
        </row>
        <row r="58">
          <cell r="J58">
            <v>0</v>
          </cell>
        </row>
        <row r="59">
          <cell r="J59">
            <v>391091</v>
          </cell>
        </row>
        <row r="60">
          <cell r="J60">
            <v>8917</v>
          </cell>
        </row>
        <row r="61">
          <cell r="J61">
            <v>13511</v>
          </cell>
        </row>
        <row r="62">
          <cell r="J62">
            <v>41666</v>
          </cell>
        </row>
        <row r="63">
          <cell r="J63">
            <v>1104</v>
          </cell>
        </row>
        <row r="64">
          <cell r="J64">
            <v>11655</v>
          </cell>
        </row>
        <row r="65">
          <cell r="J65">
            <v>5601</v>
          </cell>
        </row>
        <row r="66">
          <cell r="J66">
            <v>4092</v>
          </cell>
        </row>
        <row r="67">
          <cell r="J67">
            <v>1641</v>
          </cell>
        </row>
        <row r="68">
          <cell r="J68">
            <v>3887</v>
          </cell>
        </row>
        <row r="69">
          <cell r="J69">
            <v>22202</v>
          </cell>
        </row>
        <row r="70">
          <cell r="J70">
            <v>8882</v>
          </cell>
        </row>
        <row r="71">
          <cell r="J71">
            <v>1479</v>
          </cell>
        </row>
        <row r="72">
          <cell r="J72">
            <v>8273</v>
          </cell>
        </row>
        <row r="73">
          <cell r="J73">
            <v>5682</v>
          </cell>
        </row>
        <row r="74">
          <cell r="J74">
            <v>3699</v>
          </cell>
        </row>
        <row r="75">
          <cell r="J75">
            <v>1293</v>
          </cell>
        </row>
        <row r="76">
          <cell r="J76">
            <v>1573</v>
          </cell>
        </row>
        <row r="77">
          <cell r="J77">
            <v>7214</v>
          </cell>
        </row>
        <row r="78">
          <cell r="J78">
            <v>1593</v>
          </cell>
        </row>
        <row r="79">
          <cell r="J79">
            <v>0</v>
          </cell>
        </row>
        <row r="80">
          <cell r="J80">
            <v>1380</v>
          </cell>
        </row>
        <row r="81">
          <cell r="J81">
            <v>85114</v>
          </cell>
        </row>
        <row r="82">
          <cell r="J82">
            <v>26585</v>
          </cell>
        </row>
        <row r="83">
          <cell r="J83">
            <v>11047</v>
          </cell>
        </row>
        <row r="84">
          <cell r="J84">
            <v>1502</v>
          </cell>
        </row>
        <row r="85">
          <cell r="J85">
            <v>22973</v>
          </cell>
        </row>
        <row r="86">
          <cell r="J86">
            <v>12934</v>
          </cell>
        </row>
        <row r="87">
          <cell r="J87">
            <v>2165</v>
          </cell>
        </row>
        <row r="88">
          <cell r="J88">
            <v>417025</v>
          </cell>
        </row>
        <row r="89">
          <cell r="J89">
            <v>770267</v>
          </cell>
        </row>
      </sheetData>
      <sheetData sheetId="9">
        <row r="56">
          <cell r="J56">
            <v>76460</v>
          </cell>
        </row>
        <row r="57">
          <cell r="J57">
            <v>53672</v>
          </cell>
        </row>
        <row r="58">
          <cell r="J58">
            <v>760</v>
          </cell>
        </row>
        <row r="59">
          <cell r="J59">
            <v>388495</v>
          </cell>
        </row>
        <row r="60">
          <cell r="J60">
            <v>9324</v>
          </cell>
        </row>
        <row r="61">
          <cell r="J61">
            <v>19657</v>
          </cell>
        </row>
        <row r="62">
          <cell r="J62">
            <v>39479</v>
          </cell>
        </row>
        <row r="63">
          <cell r="J63">
            <v>1864</v>
          </cell>
        </row>
        <row r="64">
          <cell r="J64">
            <v>10674</v>
          </cell>
        </row>
        <row r="65">
          <cell r="J65">
            <v>5828</v>
          </cell>
        </row>
        <row r="66">
          <cell r="J66">
            <v>5279</v>
          </cell>
        </row>
        <row r="67">
          <cell r="J67">
            <v>2479</v>
          </cell>
        </row>
        <row r="68">
          <cell r="J68">
            <v>4875</v>
          </cell>
        </row>
        <row r="69">
          <cell r="J69">
            <v>29613</v>
          </cell>
        </row>
        <row r="70">
          <cell r="J70">
            <v>6045</v>
          </cell>
        </row>
        <row r="71">
          <cell r="J71">
            <v>30</v>
          </cell>
        </row>
        <row r="72">
          <cell r="J72">
            <v>10644</v>
          </cell>
        </row>
        <row r="73">
          <cell r="J73">
            <v>4967</v>
          </cell>
        </row>
        <row r="74">
          <cell r="J74">
            <v>5975</v>
          </cell>
        </row>
        <row r="75">
          <cell r="J75">
            <v>594</v>
          </cell>
        </row>
        <row r="76">
          <cell r="J76">
            <v>865</v>
          </cell>
        </row>
        <row r="77">
          <cell r="J77">
            <v>9447</v>
          </cell>
        </row>
        <row r="78">
          <cell r="J78">
            <v>1441</v>
          </cell>
        </row>
        <row r="79">
          <cell r="J79">
            <v>0</v>
          </cell>
        </row>
        <row r="80">
          <cell r="J80">
            <v>1134</v>
          </cell>
        </row>
        <row r="81">
          <cell r="J81">
            <v>71362</v>
          </cell>
        </row>
        <row r="82">
          <cell r="J82">
            <v>25805</v>
          </cell>
        </row>
        <row r="83">
          <cell r="J83">
            <v>8895</v>
          </cell>
        </row>
        <row r="84">
          <cell r="J84">
            <v>646</v>
          </cell>
        </row>
        <row r="85">
          <cell r="J85">
            <v>15432</v>
          </cell>
        </row>
        <row r="86">
          <cell r="J86">
            <v>3624</v>
          </cell>
        </row>
        <row r="87">
          <cell r="J87">
            <v>312</v>
          </cell>
        </row>
        <row r="88">
          <cell r="J88">
            <v>416483</v>
          </cell>
        </row>
        <row r="89">
          <cell r="J89">
            <v>776949</v>
          </cell>
        </row>
      </sheetData>
      <sheetData sheetId="10">
        <row r="56">
          <cell r="J56">
            <v>337172</v>
          </cell>
        </row>
        <row r="57">
          <cell r="J57">
            <v>46198</v>
          </cell>
        </row>
        <row r="58">
          <cell r="J58">
            <v>1105</v>
          </cell>
        </row>
        <row r="59">
          <cell r="J59">
            <v>389091</v>
          </cell>
        </row>
        <row r="60">
          <cell r="J60">
            <v>4073</v>
          </cell>
        </row>
        <row r="61">
          <cell r="J61">
            <v>4629</v>
          </cell>
        </row>
        <row r="62">
          <cell r="J62">
            <v>3419</v>
          </cell>
        </row>
        <row r="63">
          <cell r="J63">
            <v>632</v>
          </cell>
        </row>
        <row r="64">
          <cell r="J64">
            <v>7956</v>
          </cell>
        </row>
        <row r="65">
          <cell r="J65">
            <v>4052</v>
          </cell>
        </row>
        <row r="66">
          <cell r="J66">
            <v>2431</v>
          </cell>
        </row>
        <row r="67">
          <cell r="J67">
            <v>3719</v>
          </cell>
        </row>
        <row r="68">
          <cell r="J68">
            <v>4184</v>
          </cell>
        </row>
        <row r="69">
          <cell r="J69">
            <v>24674</v>
          </cell>
        </row>
        <row r="70">
          <cell r="J70">
            <v>6781</v>
          </cell>
        </row>
        <row r="71">
          <cell r="J71">
            <v>0</v>
          </cell>
        </row>
        <row r="72">
          <cell r="J72">
            <v>10410</v>
          </cell>
        </row>
        <row r="73">
          <cell r="J73">
            <v>3026</v>
          </cell>
        </row>
        <row r="74">
          <cell r="J74">
            <v>5678</v>
          </cell>
        </row>
        <row r="75">
          <cell r="J75">
            <v>701</v>
          </cell>
        </row>
        <row r="76">
          <cell r="J76">
            <v>644</v>
          </cell>
        </row>
        <row r="77">
          <cell r="J77">
            <v>8272</v>
          </cell>
        </row>
        <row r="78">
          <cell r="J78">
            <v>1493</v>
          </cell>
        </row>
        <row r="79">
          <cell r="J79">
            <v>0</v>
          </cell>
        </row>
        <row r="80">
          <cell r="J80">
            <v>1505</v>
          </cell>
        </row>
        <row r="81">
          <cell r="J81">
            <v>77013</v>
          </cell>
        </row>
        <row r="82">
          <cell r="J82">
            <v>25813</v>
          </cell>
        </row>
        <row r="83">
          <cell r="J83">
            <v>8054</v>
          </cell>
        </row>
        <row r="84">
          <cell r="J84">
            <v>609</v>
          </cell>
        </row>
        <row r="85">
          <cell r="J85">
            <v>18495</v>
          </cell>
        </row>
        <row r="86">
          <cell r="J86">
            <v>14675</v>
          </cell>
        </row>
        <row r="87">
          <cell r="J87">
            <v>320</v>
          </cell>
        </row>
        <row r="88">
          <cell r="J88">
            <v>413997</v>
          </cell>
        </row>
        <row r="89">
          <cell r="J89">
            <v>724871</v>
          </cell>
        </row>
      </sheetData>
      <sheetData sheetId="11">
        <row r="56">
          <cell r="J56">
            <v>548919</v>
          </cell>
        </row>
        <row r="57">
          <cell r="J57">
            <v>29563</v>
          </cell>
        </row>
        <row r="58">
          <cell r="J58">
            <v>0</v>
          </cell>
        </row>
        <row r="59">
          <cell r="J59">
            <v>379519</v>
          </cell>
        </row>
        <row r="60">
          <cell r="J60">
            <v>5908</v>
          </cell>
        </row>
        <row r="61">
          <cell r="J61">
            <v>3187</v>
          </cell>
        </row>
        <row r="62">
          <cell r="J62">
            <v>5605</v>
          </cell>
        </row>
        <row r="63">
          <cell r="J63">
            <v>152</v>
          </cell>
        </row>
        <row r="64">
          <cell r="J64">
            <v>7116</v>
          </cell>
        </row>
        <row r="65">
          <cell r="J65">
            <v>4764</v>
          </cell>
        </row>
        <row r="66">
          <cell r="J66">
            <v>2768</v>
          </cell>
        </row>
        <row r="67">
          <cell r="J67">
            <v>3463</v>
          </cell>
        </row>
        <row r="68">
          <cell r="J68">
            <v>5210</v>
          </cell>
        </row>
        <row r="69">
          <cell r="J69">
            <v>21501</v>
          </cell>
        </row>
        <row r="70">
          <cell r="J70">
            <v>6447</v>
          </cell>
        </row>
        <row r="71">
          <cell r="J71">
            <v>0</v>
          </cell>
        </row>
        <row r="72">
          <cell r="J72">
            <v>10784</v>
          </cell>
        </row>
        <row r="73">
          <cell r="J73">
            <v>3324</v>
          </cell>
        </row>
        <row r="74">
          <cell r="J74">
            <v>758</v>
          </cell>
        </row>
        <row r="75">
          <cell r="J75">
            <v>1024</v>
          </cell>
        </row>
        <row r="76">
          <cell r="J76">
            <v>695</v>
          </cell>
        </row>
        <row r="77">
          <cell r="J77">
            <v>8506</v>
          </cell>
        </row>
        <row r="78">
          <cell r="J78">
            <v>2422</v>
          </cell>
        </row>
        <row r="79">
          <cell r="J79">
            <v>0</v>
          </cell>
        </row>
        <row r="80">
          <cell r="J80">
            <v>1336</v>
          </cell>
        </row>
        <row r="81">
          <cell r="J81">
            <v>53496</v>
          </cell>
        </row>
        <row r="82">
          <cell r="J82">
            <v>24119</v>
          </cell>
        </row>
        <row r="83">
          <cell r="J83">
            <v>7920</v>
          </cell>
        </row>
        <row r="84">
          <cell r="J84">
            <v>1252</v>
          </cell>
        </row>
        <row r="85">
          <cell r="J85">
            <v>21882</v>
          </cell>
        </row>
        <row r="86">
          <cell r="J86">
            <v>4877</v>
          </cell>
        </row>
        <row r="87">
          <cell r="J87">
            <v>542</v>
          </cell>
        </row>
        <row r="88">
          <cell r="J88">
            <v>417187</v>
          </cell>
        </row>
        <row r="89">
          <cell r="J89">
            <v>710864</v>
          </cell>
        </row>
      </sheetData>
      <sheetData sheetId="12">
        <row r="56">
          <cell r="J56">
            <v>290884</v>
          </cell>
        </row>
        <row r="57">
          <cell r="J57">
            <v>25874</v>
          </cell>
        </row>
        <row r="58">
          <cell r="J58">
            <v>2222</v>
          </cell>
        </row>
        <row r="59">
          <cell r="J59">
            <v>374407</v>
          </cell>
        </row>
        <row r="60">
          <cell r="J60">
            <v>13045.000000000002</v>
          </cell>
        </row>
        <row r="61">
          <cell r="J61">
            <v>19819.999999999996</v>
          </cell>
        </row>
        <row r="62">
          <cell r="J62">
            <v>22013.999999999996</v>
          </cell>
        </row>
        <row r="63">
          <cell r="J63">
            <v>1320</v>
          </cell>
        </row>
        <row r="64">
          <cell r="J64">
            <v>27801</v>
          </cell>
        </row>
        <row r="65">
          <cell r="J65">
            <v>9852</v>
          </cell>
        </row>
        <row r="66">
          <cell r="J66">
            <v>6987</v>
          </cell>
        </row>
        <row r="67">
          <cell r="J67">
            <v>4020.9999999999995</v>
          </cell>
        </row>
        <row r="68">
          <cell r="J68">
            <v>6999.000000000001</v>
          </cell>
        </row>
        <row r="69">
          <cell r="J69">
            <v>46999</v>
          </cell>
        </row>
        <row r="70">
          <cell r="J70">
            <v>10011.000000000002</v>
          </cell>
        </row>
        <row r="71">
          <cell r="J71">
            <v>0</v>
          </cell>
        </row>
        <row r="72">
          <cell r="J72">
            <v>13014.000000000002</v>
          </cell>
        </row>
        <row r="73">
          <cell r="J73">
            <v>8999</v>
          </cell>
        </row>
        <row r="74">
          <cell r="J74">
            <v>4251</v>
          </cell>
        </row>
        <row r="75">
          <cell r="J75">
            <v>902</v>
          </cell>
        </row>
        <row r="76">
          <cell r="J76">
            <v>1201</v>
          </cell>
        </row>
        <row r="77">
          <cell r="J77">
            <v>8241</v>
          </cell>
        </row>
        <row r="78">
          <cell r="J78">
            <v>1501.9999999999998</v>
          </cell>
        </row>
        <row r="79">
          <cell r="J79">
            <v>0</v>
          </cell>
        </row>
        <row r="80">
          <cell r="J80">
            <v>1920</v>
          </cell>
        </row>
        <row r="81">
          <cell r="J81">
            <v>55487.00000000001</v>
          </cell>
        </row>
        <row r="82">
          <cell r="J82">
            <v>19820</v>
          </cell>
        </row>
        <row r="83">
          <cell r="J83">
            <v>26301</v>
          </cell>
        </row>
        <row r="84">
          <cell r="J84">
            <v>12989</v>
          </cell>
        </row>
        <row r="85">
          <cell r="J85">
            <v>44585.00000000001</v>
          </cell>
        </row>
        <row r="86">
          <cell r="J86">
            <v>16240</v>
          </cell>
        </row>
        <row r="87">
          <cell r="J87">
            <v>3999.0000000000005</v>
          </cell>
        </row>
        <row r="88">
          <cell r="J88">
            <v>445620</v>
          </cell>
        </row>
        <row r="89">
          <cell r="J89">
            <v>789985</v>
          </cell>
        </row>
      </sheetData>
      <sheetData sheetId="13">
        <row r="56">
          <cell r="J56">
            <v>78743</v>
          </cell>
        </row>
        <row r="57">
          <cell r="J57">
            <v>45216.99999999999</v>
          </cell>
        </row>
        <row r="58">
          <cell r="J58">
            <v>1854</v>
          </cell>
        </row>
        <row r="59">
          <cell r="J59">
            <v>405530</v>
          </cell>
        </row>
        <row r="60">
          <cell r="J60">
            <v>12999</v>
          </cell>
        </row>
        <row r="61">
          <cell r="J61">
            <v>23014</v>
          </cell>
        </row>
        <row r="62">
          <cell r="J62">
            <v>52014</v>
          </cell>
        </row>
        <row r="63">
          <cell r="J63">
            <v>942.0000000000001</v>
          </cell>
        </row>
        <row r="64">
          <cell r="J64">
            <v>61796</v>
          </cell>
        </row>
        <row r="65">
          <cell r="J65">
            <v>7010</v>
          </cell>
        </row>
        <row r="66">
          <cell r="J66">
            <v>6844</v>
          </cell>
        </row>
        <row r="67">
          <cell r="J67">
            <v>2706</v>
          </cell>
        </row>
        <row r="68">
          <cell r="J68">
            <v>8235</v>
          </cell>
        </row>
        <row r="69">
          <cell r="J69">
            <v>29895</v>
          </cell>
        </row>
        <row r="70">
          <cell r="J70">
            <v>8414</v>
          </cell>
        </row>
        <row r="71">
          <cell r="J71">
            <v>0</v>
          </cell>
        </row>
        <row r="72">
          <cell r="J72">
            <v>14723</v>
          </cell>
        </row>
        <row r="73">
          <cell r="J73">
            <v>7012</v>
          </cell>
        </row>
        <row r="74">
          <cell r="J74">
            <v>1820</v>
          </cell>
        </row>
        <row r="75">
          <cell r="J75">
            <v>988</v>
          </cell>
        </row>
        <row r="76">
          <cell r="J76">
            <v>1401</v>
          </cell>
        </row>
        <row r="77">
          <cell r="J77">
            <v>15021</v>
          </cell>
        </row>
        <row r="78">
          <cell r="J78">
            <v>1920</v>
          </cell>
        </row>
        <row r="79">
          <cell r="J79">
            <v>0</v>
          </cell>
        </row>
        <row r="80">
          <cell r="J80">
            <v>1024</v>
          </cell>
        </row>
        <row r="81">
          <cell r="J81">
            <v>54508</v>
          </cell>
        </row>
        <row r="82">
          <cell r="J82">
            <v>20649</v>
          </cell>
        </row>
        <row r="83">
          <cell r="J83">
            <v>11000</v>
          </cell>
        </row>
        <row r="84">
          <cell r="J84">
            <v>498.00000000000006</v>
          </cell>
        </row>
        <row r="85">
          <cell r="J85">
            <v>55021.00000000001</v>
          </cell>
        </row>
        <row r="86">
          <cell r="J86">
            <v>12007</v>
          </cell>
        </row>
        <row r="87">
          <cell r="J87">
            <v>6021.000000000001</v>
          </cell>
        </row>
        <row r="88">
          <cell r="J88">
            <v>387374</v>
          </cell>
        </row>
        <row r="89">
          <cell r="J89">
            <v>742103.9999999998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zoomScale="50" zoomScaleNormal="50" zoomScalePageLayoutView="0" workbookViewId="0" topLeftCell="A1">
      <selection activeCell="T9" sqref="T9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191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5.25" customHeight="1" thickBo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36" customHeight="1" thickBot="1">
      <c r="A11" s="174" t="s">
        <v>69</v>
      </c>
      <c r="B11" s="294" t="s">
        <v>118</v>
      </c>
      <c r="C11" s="175" t="s">
        <v>119</v>
      </c>
      <c r="D11" s="175" t="s">
        <v>120</v>
      </c>
      <c r="E11" s="175" t="s">
        <v>121</v>
      </c>
      <c r="F11" s="175" t="s">
        <v>122</v>
      </c>
      <c r="G11" s="175" t="s">
        <v>123</v>
      </c>
      <c r="H11" s="175" t="s">
        <v>124</v>
      </c>
      <c r="I11" s="175" t="s">
        <v>125</v>
      </c>
      <c r="J11" s="175" t="s">
        <v>126</v>
      </c>
      <c r="K11" s="175" t="s">
        <v>127</v>
      </c>
      <c r="L11" s="175" t="s">
        <v>12</v>
      </c>
      <c r="M11" s="175" t="s">
        <v>13</v>
      </c>
      <c r="N11" s="176" t="s">
        <v>14</v>
      </c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02" customFormat="1" ht="33.75" customHeight="1">
      <c r="A12" s="298" t="s">
        <v>128</v>
      </c>
      <c r="B12" s="299">
        <v>67860</v>
      </c>
      <c r="C12" s="179">
        <v>15498</v>
      </c>
      <c r="D12" s="179">
        <v>7902</v>
      </c>
      <c r="E12" s="179">
        <v>37236</v>
      </c>
      <c r="F12" s="179">
        <v>222362</v>
      </c>
      <c r="G12" s="179">
        <v>340330</v>
      </c>
      <c r="H12" s="179">
        <v>197810</v>
      </c>
      <c r="I12" s="179">
        <v>126214</v>
      </c>
      <c r="J12" s="179">
        <v>191615</v>
      </c>
      <c r="K12" s="179">
        <v>322266</v>
      </c>
      <c r="L12" s="179">
        <v>300096</v>
      </c>
      <c r="M12" s="179">
        <v>164365</v>
      </c>
      <c r="N12" s="300">
        <f aca="true" t="shared" si="0" ref="N12:N43">SUM(B12:M12)</f>
        <v>1993554</v>
      </c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s="102" customFormat="1" ht="33.75" customHeight="1">
      <c r="A13" s="190" t="s">
        <v>129</v>
      </c>
      <c r="B13" s="295">
        <v>28486</v>
      </c>
      <c r="C13" s="3">
        <v>32095</v>
      </c>
      <c r="D13" s="3">
        <v>16370</v>
      </c>
      <c r="E13" s="3">
        <v>21666</v>
      </c>
      <c r="F13" s="3">
        <v>15499</v>
      </c>
      <c r="G13" s="3">
        <v>20946</v>
      </c>
      <c r="H13" s="3">
        <v>20492</v>
      </c>
      <c r="I13" s="3">
        <v>34200</v>
      </c>
      <c r="J13" s="179">
        <v>24151</v>
      </c>
      <c r="K13" s="3">
        <v>29711</v>
      </c>
      <c r="L13" s="3">
        <v>36728</v>
      </c>
      <c r="M13" s="3">
        <v>27775</v>
      </c>
      <c r="N13" s="4">
        <f t="shared" si="0"/>
        <v>308119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130</v>
      </c>
      <c r="B14" s="295">
        <v>13814</v>
      </c>
      <c r="C14" s="3">
        <v>2581</v>
      </c>
      <c r="D14" s="3">
        <v>250</v>
      </c>
      <c r="E14" s="3">
        <v>0</v>
      </c>
      <c r="F14" s="3">
        <v>36</v>
      </c>
      <c r="G14" s="3">
        <v>140</v>
      </c>
      <c r="H14" s="3">
        <v>1727</v>
      </c>
      <c r="I14" s="3">
        <v>7053</v>
      </c>
      <c r="J14" s="179">
        <v>2607</v>
      </c>
      <c r="K14" s="3">
        <v>2231</v>
      </c>
      <c r="L14" s="3">
        <v>10</v>
      </c>
      <c r="M14" s="3">
        <v>295</v>
      </c>
      <c r="N14" s="4">
        <f t="shared" si="0"/>
        <v>30744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131</v>
      </c>
      <c r="B15" s="295">
        <v>146732</v>
      </c>
      <c r="C15" s="3">
        <v>146965</v>
      </c>
      <c r="D15" s="3">
        <v>147250</v>
      </c>
      <c r="E15" s="3">
        <v>146877</v>
      </c>
      <c r="F15" s="3">
        <v>147100</v>
      </c>
      <c r="G15" s="3">
        <v>146770</v>
      </c>
      <c r="H15" s="3">
        <v>151299</v>
      </c>
      <c r="I15" s="3">
        <v>147822</v>
      </c>
      <c r="J15" s="179">
        <v>146945</v>
      </c>
      <c r="K15" s="3">
        <v>146800</v>
      </c>
      <c r="L15" s="3">
        <v>146760</v>
      </c>
      <c r="M15" s="3">
        <v>147757</v>
      </c>
      <c r="N15" s="4">
        <f>SUM(B15:M15)/3</f>
        <v>589692.3333333334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132</v>
      </c>
      <c r="B16" s="295">
        <v>2093</v>
      </c>
      <c r="C16" s="3">
        <v>609</v>
      </c>
      <c r="D16" s="3">
        <v>1995</v>
      </c>
      <c r="E16" s="3">
        <v>803</v>
      </c>
      <c r="F16" s="3">
        <v>599</v>
      </c>
      <c r="G16" s="3">
        <v>1367</v>
      </c>
      <c r="H16" s="3">
        <v>1009</v>
      </c>
      <c r="I16" s="3">
        <v>5773</v>
      </c>
      <c r="J16" s="179">
        <v>1264</v>
      </c>
      <c r="K16" s="3">
        <v>897</v>
      </c>
      <c r="L16" s="3">
        <v>10311</v>
      </c>
      <c r="M16" s="3">
        <v>4204</v>
      </c>
      <c r="N16" s="4">
        <f t="shared" si="0"/>
        <v>30924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133</v>
      </c>
      <c r="B17" s="295">
        <v>28506</v>
      </c>
      <c r="C17" s="3">
        <v>135307</v>
      </c>
      <c r="D17" s="3">
        <v>52675</v>
      </c>
      <c r="E17" s="3">
        <v>12516</v>
      </c>
      <c r="F17" s="3">
        <v>8707</v>
      </c>
      <c r="G17" s="3">
        <v>4701</v>
      </c>
      <c r="H17" s="3">
        <v>29315</v>
      </c>
      <c r="I17" s="3">
        <v>17280</v>
      </c>
      <c r="J17" s="179">
        <v>6088</v>
      </c>
      <c r="K17" s="3">
        <v>10697</v>
      </c>
      <c r="L17" s="3">
        <v>22107</v>
      </c>
      <c r="M17" s="3">
        <v>46118</v>
      </c>
      <c r="N17" s="4">
        <f t="shared" si="0"/>
        <v>374017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134</v>
      </c>
      <c r="B18" s="295">
        <v>5009</v>
      </c>
      <c r="C18" s="3">
        <v>18987</v>
      </c>
      <c r="D18" s="3">
        <v>16340</v>
      </c>
      <c r="E18" s="3">
        <v>3707</v>
      </c>
      <c r="F18" s="3">
        <v>2020</v>
      </c>
      <c r="G18" s="3">
        <v>1331</v>
      </c>
      <c r="H18" s="3">
        <v>17600</v>
      </c>
      <c r="I18" s="3">
        <v>5764</v>
      </c>
      <c r="J18" s="179">
        <v>1032</v>
      </c>
      <c r="K18" s="3">
        <v>723</v>
      </c>
      <c r="L18" s="3">
        <v>8218</v>
      </c>
      <c r="M18" s="3">
        <v>23214</v>
      </c>
      <c r="N18" s="4">
        <f t="shared" si="0"/>
        <v>103945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135</v>
      </c>
      <c r="B19" s="295">
        <v>1130</v>
      </c>
      <c r="C19" s="3">
        <v>1943</v>
      </c>
      <c r="D19" s="3">
        <v>1104</v>
      </c>
      <c r="E19" s="3">
        <v>313</v>
      </c>
      <c r="F19" s="3">
        <v>69</v>
      </c>
      <c r="G19" s="3">
        <v>118</v>
      </c>
      <c r="H19" s="3">
        <v>2454</v>
      </c>
      <c r="I19" s="3">
        <v>1707</v>
      </c>
      <c r="J19" s="179">
        <v>302</v>
      </c>
      <c r="K19" s="3">
        <v>100</v>
      </c>
      <c r="L19" s="3">
        <v>441</v>
      </c>
      <c r="M19" s="3">
        <v>3858</v>
      </c>
      <c r="N19" s="4">
        <f t="shared" si="0"/>
        <v>13539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136</v>
      </c>
      <c r="B20" s="295">
        <v>99089</v>
      </c>
      <c r="C20" s="3">
        <v>95283</v>
      </c>
      <c r="D20" s="3">
        <v>62006</v>
      </c>
      <c r="E20" s="3">
        <v>37832</v>
      </c>
      <c r="F20" s="3">
        <v>13961</v>
      </c>
      <c r="G20" s="3">
        <v>15172</v>
      </c>
      <c r="H20" s="3">
        <v>7756</v>
      </c>
      <c r="I20" s="3">
        <v>9695</v>
      </c>
      <c r="J20" s="179">
        <v>6051</v>
      </c>
      <c r="K20" s="3">
        <v>7007</v>
      </c>
      <c r="L20" s="3">
        <v>5987</v>
      </c>
      <c r="M20" s="3">
        <v>42439</v>
      </c>
      <c r="N20" s="4">
        <f t="shared" si="0"/>
        <v>402278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137</v>
      </c>
      <c r="B21" s="295">
        <v>9640</v>
      </c>
      <c r="C21" s="3">
        <v>11399</v>
      </c>
      <c r="D21" s="3">
        <v>13867</v>
      </c>
      <c r="E21" s="3">
        <v>14368</v>
      </c>
      <c r="F21" s="3">
        <v>9374</v>
      </c>
      <c r="G21" s="3">
        <v>6013</v>
      </c>
      <c r="H21" s="3">
        <v>6060</v>
      </c>
      <c r="I21" s="3">
        <v>3293</v>
      </c>
      <c r="J21" s="179">
        <v>5172</v>
      </c>
      <c r="K21" s="3">
        <v>5534</v>
      </c>
      <c r="L21" s="3">
        <v>5259</v>
      </c>
      <c r="M21" s="3">
        <v>6686</v>
      </c>
      <c r="N21" s="4">
        <f t="shared" si="0"/>
        <v>96665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138</v>
      </c>
      <c r="B22" s="295">
        <v>3329</v>
      </c>
      <c r="C22" s="3">
        <v>2835</v>
      </c>
      <c r="D22" s="3">
        <v>3221</v>
      </c>
      <c r="E22" s="3">
        <v>1498</v>
      </c>
      <c r="F22" s="3">
        <v>6458</v>
      </c>
      <c r="G22" s="3">
        <v>2583</v>
      </c>
      <c r="H22" s="3">
        <v>1378</v>
      </c>
      <c r="I22" s="3">
        <v>4119</v>
      </c>
      <c r="J22" s="179">
        <v>3482</v>
      </c>
      <c r="K22" s="3">
        <v>896</v>
      </c>
      <c r="L22" s="3">
        <v>1685</v>
      </c>
      <c r="M22" s="3">
        <v>1781</v>
      </c>
      <c r="N22" s="4">
        <f t="shared" si="0"/>
        <v>33265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139</v>
      </c>
      <c r="B23" s="295">
        <v>2767</v>
      </c>
      <c r="C23" s="3">
        <v>5755</v>
      </c>
      <c r="D23" s="3">
        <v>1566</v>
      </c>
      <c r="E23" s="3">
        <v>2281</v>
      </c>
      <c r="F23" s="3">
        <v>2773</v>
      </c>
      <c r="G23" s="3">
        <v>2589</v>
      </c>
      <c r="H23" s="3">
        <v>1426</v>
      </c>
      <c r="I23" s="3">
        <v>1269</v>
      </c>
      <c r="J23" s="179">
        <v>2130</v>
      </c>
      <c r="K23" s="3">
        <v>2303</v>
      </c>
      <c r="L23" s="3">
        <v>1066</v>
      </c>
      <c r="M23" s="3">
        <v>1869</v>
      </c>
      <c r="N23" s="4">
        <f t="shared" si="0"/>
        <v>27794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140</v>
      </c>
      <c r="B24" s="295">
        <v>9454</v>
      </c>
      <c r="C24" s="3">
        <v>10903</v>
      </c>
      <c r="D24" s="3">
        <v>11749</v>
      </c>
      <c r="E24" s="3">
        <v>10103</v>
      </c>
      <c r="F24" s="3">
        <v>7340</v>
      </c>
      <c r="G24" s="3">
        <v>7647</v>
      </c>
      <c r="H24" s="3">
        <v>5546</v>
      </c>
      <c r="I24" s="3">
        <v>6194</v>
      </c>
      <c r="J24" s="179">
        <v>5700</v>
      </c>
      <c r="K24" s="3">
        <v>7268</v>
      </c>
      <c r="L24" s="3">
        <v>7460</v>
      </c>
      <c r="M24" s="3">
        <v>8894</v>
      </c>
      <c r="N24" s="4">
        <f t="shared" si="0"/>
        <v>98258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141</v>
      </c>
      <c r="B25" s="295">
        <v>30974</v>
      </c>
      <c r="C25" s="3">
        <v>37142</v>
      </c>
      <c r="D25" s="3">
        <v>24871</v>
      </c>
      <c r="E25" s="3">
        <v>28209</v>
      </c>
      <c r="F25" s="3">
        <v>26089</v>
      </c>
      <c r="G25" s="3">
        <v>21360</v>
      </c>
      <c r="H25" s="3">
        <v>18408</v>
      </c>
      <c r="I25" s="3">
        <v>19070</v>
      </c>
      <c r="J25" s="179">
        <v>26072</v>
      </c>
      <c r="K25" s="3">
        <v>22130</v>
      </c>
      <c r="L25" s="3">
        <v>24844</v>
      </c>
      <c r="M25" s="3">
        <v>24997</v>
      </c>
      <c r="N25" s="4">
        <f t="shared" si="0"/>
        <v>304166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142</v>
      </c>
      <c r="B26" s="295">
        <v>3810</v>
      </c>
      <c r="C26" s="3">
        <v>3941</v>
      </c>
      <c r="D26" s="3">
        <v>4427</v>
      </c>
      <c r="E26" s="3">
        <v>4695</v>
      </c>
      <c r="F26" s="3">
        <v>4989</v>
      </c>
      <c r="G26" s="3">
        <v>3912</v>
      </c>
      <c r="H26" s="3">
        <v>3358</v>
      </c>
      <c r="I26" s="3">
        <v>2447</v>
      </c>
      <c r="J26" s="179">
        <v>3278</v>
      </c>
      <c r="K26" s="3">
        <v>3821</v>
      </c>
      <c r="L26" s="3">
        <v>3361</v>
      </c>
      <c r="M26" s="3">
        <v>4495</v>
      </c>
      <c r="N26" s="4">
        <f t="shared" si="0"/>
        <v>46534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143</v>
      </c>
      <c r="B27" s="295">
        <v>0</v>
      </c>
      <c r="C27" s="3">
        <v>25</v>
      </c>
      <c r="D27" s="3">
        <v>352</v>
      </c>
      <c r="E27" s="3">
        <v>6239</v>
      </c>
      <c r="F27" s="3">
        <v>3899</v>
      </c>
      <c r="G27" s="3">
        <v>60</v>
      </c>
      <c r="H27" s="3">
        <v>0</v>
      </c>
      <c r="I27" s="3">
        <v>0</v>
      </c>
      <c r="J27" s="179">
        <v>0</v>
      </c>
      <c r="K27" s="3">
        <v>0</v>
      </c>
      <c r="L27" s="3">
        <v>0</v>
      </c>
      <c r="M27" s="3">
        <v>0</v>
      </c>
      <c r="N27" s="4">
        <f t="shared" si="0"/>
        <v>10575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144</v>
      </c>
      <c r="B28" s="295">
        <v>6739</v>
      </c>
      <c r="C28" s="3">
        <v>8155</v>
      </c>
      <c r="D28" s="3">
        <v>7968</v>
      </c>
      <c r="E28" s="3">
        <v>6741</v>
      </c>
      <c r="F28" s="3">
        <v>3370</v>
      </c>
      <c r="G28" s="3">
        <v>7286</v>
      </c>
      <c r="H28" s="3">
        <v>6384</v>
      </c>
      <c r="I28" s="3">
        <v>7191</v>
      </c>
      <c r="J28" s="179">
        <v>8580</v>
      </c>
      <c r="K28" s="3">
        <v>8835</v>
      </c>
      <c r="L28" s="3">
        <v>8240</v>
      </c>
      <c r="M28" s="3">
        <v>9718</v>
      </c>
      <c r="N28" s="4">
        <f t="shared" si="0"/>
        <v>89207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145</v>
      </c>
      <c r="B29" s="295">
        <v>2017</v>
      </c>
      <c r="C29" s="3">
        <v>2203</v>
      </c>
      <c r="D29" s="3">
        <v>2320</v>
      </c>
      <c r="E29" s="3">
        <v>3181</v>
      </c>
      <c r="F29" s="3">
        <v>2534</v>
      </c>
      <c r="G29" s="3">
        <v>1827</v>
      </c>
      <c r="H29" s="3">
        <v>2130</v>
      </c>
      <c r="I29" s="3">
        <v>1614</v>
      </c>
      <c r="J29" s="179">
        <v>1447</v>
      </c>
      <c r="K29" s="3">
        <v>2235</v>
      </c>
      <c r="L29" s="3">
        <v>1954</v>
      </c>
      <c r="M29" s="3">
        <v>2277</v>
      </c>
      <c r="N29" s="4">
        <f t="shared" si="0"/>
        <v>25739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146</v>
      </c>
      <c r="B30" s="295">
        <v>2912</v>
      </c>
      <c r="C30" s="3">
        <v>5782</v>
      </c>
      <c r="D30" s="3">
        <v>4110</v>
      </c>
      <c r="E30" s="3">
        <v>5225</v>
      </c>
      <c r="F30" s="3">
        <v>5273</v>
      </c>
      <c r="G30" s="3">
        <v>6590</v>
      </c>
      <c r="H30" s="3">
        <v>2840</v>
      </c>
      <c r="I30" s="3">
        <v>3751</v>
      </c>
      <c r="J30" s="179">
        <v>2754</v>
      </c>
      <c r="K30" s="3">
        <v>823</v>
      </c>
      <c r="L30" s="3">
        <v>1225</v>
      </c>
      <c r="M30" s="3">
        <v>2274</v>
      </c>
      <c r="N30" s="4">
        <f t="shared" si="0"/>
        <v>43559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147</v>
      </c>
      <c r="B31" s="295">
        <v>1225</v>
      </c>
      <c r="C31" s="3">
        <v>1127</v>
      </c>
      <c r="D31" s="3">
        <v>1015</v>
      </c>
      <c r="E31" s="3">
        <v>1784</v>
      </c>
      <c r="F31" s="3">
        <v>2075</v>
      </c>
      <c r="G31" s="3">
        <v>1558</v>
      </c>
      <c r="H31" s="3">
        <v>903</v>
      </c>
      <c r="I31" s="3">
        <v>464</v>
      </c>
      <c r="J31" s="179">
        <v>353</v>
      </c>
      <c r="K31" s="3">
        <v>476</v>
      </c>
      <c r="L31" s="3">
        <v>548</v>
      </c>
      <c r="M31" s="3">
        <v>1015</v>
      </c>
      <c r="N31" s="4">
        <f t="shared" si="0"/>
        <v>12543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148</v>
      </c>
      <c r="B32" s="295">
        <v>1091</v>
      </c>
      <c r="C32" s="3">
        <v>868</v>
      </c>
      <c r="D32" s="3">
        <v>947</v>
      </c>
      <c r="E32" s="3">
        <v>929</v>
      </c>
      <c r="F32" s="3">
        <v>873</v>
      </c>
      <c r="G32" s="3">
        <v>724</v>
      </c>
      <c r="H32" s="3">
        <v>543</v>
      </c>
      <c r="I32" s="3">
        <v>522</v>
      </c>
      <c r="J32" s="179">
        <v>833</v>
      </c>
      <c r="K32" s="3">
        <v>635</v>
      </c>
      <c r="L32" s="3">
        <v>833</v>
      </c>
      <c r="M32" s="3">
        <v>1098</v>
      </c>
      <c r="N32" s="4">
        <f t="shared" si="0"/>
        <v>9896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149</v>
      </c>
      <c r="B33" s="295">
        <v>2041</v>
      </c>
      <c r="C33" s="3">
        <v>2205</v>
      </c>
      <c r="D33" s="3">
        <v>2830</v>
      </c>
      <c r="E33" s="3">
        <v>2691</v>
      </c>
      <c r="F33" s="3">
        <v>2336</v>
      </c>
      <c r="G33" s="3">
        <v>2539</v>
      </c>
      <c r="H33" s="3">
        <v>2769</v>
      </c>
      <c r="I33" s="3">
        <v>2839</v>
      </c>
      <c r="J33" s="179">
        <v>3127</v>
      </c>
      <c r="K33" s="3">
        <v>2502</v>
      </c>
      <c r="L33" s="3">
        <v>2725</v>
      </c>
      <c r="M33" s="3">
        <v>1642</v>
      </c>
      <c r="N33" s="4">
        <f t="shared" si="0"/>
        <v>30246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150</v>
      </c>
      <c r="B34" s="295">
        <v>1574</v>
      </c>
      <c r="C34" s="3">
        <v>1409</v>
      </c>
      <c r="D34" s="3">
        <v>1362</v>
      </c>
      <c r="E34" s="3">
        <v>1145</v>
      </c>
      <c r="F34" s="3">
        <v>1343</v>
      </c>
      <c r="G34" s="3">
        <v>1207</v>
      </c>
      <c r="H34" s="3">
        <v>1202</v>
      </c>
      <c r="I34" s="3">
        <v>994</v>
      </c>
      <c r="J34" s="179">
        <v>1263</v>
      </c>
      <c r="K34" s="3">
        <v>1269</v>
      </c>
      <c r="L34" s="3">
        <v>830</v>
      </c>
      <c r="M34" s="3">
        <v>975</v>
      </c>
      <c r="N34" s="4">
        <f t="shared" si="0"/>
        <v>14573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151</v>
      </c>
      <c r="B35" s="295">
        <v>62830</v>
      </c>
      <c r="C35" s="3">
        <v>49932</v>
      </c>
      <c r="D35" s="3">
        <v>23585</v>
      </c>
      <c r="E35" s="3">
        <v>13653</v>
      </c>
      <c r="F35" s="3">
        <v>0</v>
      </c>
      <c r="G35" s="3">
        <v>0</v>
      </c>
      <c r="H35" s="3">
        <v>0</v>
      </c>
      <c r="I35" s="3">
        <v>0</v>
      </c>
      <c r="J35" s="179">
        <v>0</v>
      </c>
      <c r="K35" s="3">
        <v>0</v>
      </c>
      <c r="L35" s="3">
        <v>0</v>
      </c>
      <c r="M35" s="3">
        <v>0</v>
      </c>
      <c r="N35" s="4">
        <f t="shared" si="0"/>
        <v>150000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152</v>
      </c>
      <c r="B36" s="295">
        <v>1674</v>
      </c>
      <c r="C36" s="3">
        <v>1502</v>
      </c>
      <c r="D36" s="3">
        <v>854</v>
      </c>
      <c r="E36" s="3">
        <v>808</v>
      </c>
      <c r="F36" s="3">
        <v>624</v>
      </c>
      <c r="G36" s="3">
        <v>844</v>
      </c>
      <c r="H36" s="3">
        <v>717</v>
      </c>
      <c r="I36" s="3">
        <v>771</v>
      </c>
      <c r="J36" s="179">
        <v>965</v>
      </c>
      <c r="K36" s="3">
        <v>521</v>
      </c>
      <c r="L36" s="3">
        <v>726</v>
      </c>
      <c r="M36" s="3">
        <v>1078</v>
      </c>
      <c r="N36" s="4">
        <f t="shared" si="0"/>
        <v>11084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153</v>
      </c>
      <c r="B37" s="295">
        <v>6878</v>
      </c>
      <c r="C37" s="3">
        <v>1157</v>
      </c>
      <c r="D37" s="3">
        <v>356</v>
      </c>
      <c r="E37" s="3">
        <v>113</v>
      </c>
      <c r="F37" s="3">
        <v>79</v>
      </c>
      <c r="G37" s="3">
        <v>70</v>
      </c>
      <c r="H37" s="3">
        <v>5988</v>
      </c>
      <c r="I37" s="3">
        <v>12066</v>
      </c>
      <c r="J37" s="179">
        <v>21733</v>
      </c>
      <c r="K37" s="3">
        <v>18849</v>
      </c>
      <c r="L37" s="3">
        <v>14085</v>
      </c>
      <c r="M37" s="3">
        <v>15627</v>
      </c>
      <c r="N37" s="4">
        <f t="shared" si="0"/>
        <v>97001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154</v>
      </c>
      <c r="B38" s="295">
        <v>3951</v>
      </c>
      <c r="C38" s="3">
        <v>1969</v>
      </c>
      <c r="D38" s="3">
        <v>2942</v>
      </c>
      <c r="E38" s="3">
        <v>3324</v>
      </c>
      <c r="F38" s="3">
        <v>2641</v>
      </c>
      <c r="G38" s="3">
        <v>3550</v>
      </c>
      <c r="H38" s="3">
        <v>4857</v>
      </c>
      <c r="I38" s="3">
        <v>5045</v>
      </c>
      <c r="J38" s="179">
        <v>6365</v>
      </c>
      <c r="K38" s="3">
        <v>7614</v>
      </c>
      <c r="L38" s="3">
        <v>8172</v>
      </c>
      <c r="M38" s="3">
        <v>7079</v>
      </c>
      <c r="N38" s="4">
        <f t="shared" si="0"/>
        <v>57509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188</v>
      </c>
      <c r="B39" s="295">
        <v>9646</v>
      </c>
      <c r="C39" s="3">
        <v>9517</v>
      </c>
      <c r="D39" s="3">
        <v>9524</v>
      </c>
      <c r="E39" s="3">
        <v>11169</v>
      </c>
      <c r="F39" s="3">
        <v>8727</v>
      </c>
      <c r="G39" s="3">
        <v>6486</v>
      </c>
      <c r="H39" s="3">
        <v>7250</v>
      </c>
      <c r="I39" s="3">
        <v>6898</v>
      </c>
      <c r="J39" s="179">
        <v>6324</v>
      </c>
      <c r="K39" s="3">
        <v>6486</v>
      </c>
      <c r="L39" s="3">
        <v>6548</v>
      </c>
      <c r="M39" s="3">
        <v>6540</v>
      </c>
      <c r="N39" s="4">
        <f t="shared" si="0"/>
        <v>95115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156</v>
      </c>
      <c r="B40" s="295">
        <v>6575</v>
      </c>
      <c r="C40" s="3">
        <v>6260</v>
      </c>
      <c r="D40" s="3">
        <v>5270</v>
      </c>
      <c r="E40" s="3">
        <v>2349</v>
      </c>
      <c r="F40" s="3">
        <v>3351</v>
      </c>
      <c r="G40" s="3">
        <v>782</v>
      </c>
      <c r="H40" s="3">
        <v>790</v>
      </c>
      <c r="I40" s="3">
        <v>324</v>
      </c>
      <c r="J40" s="179">
        <v>625</v>
      </c>
      <c r="K40" s="3">
        <v>1721</v>
      </c>
      <c r="L40" s="3">
        <v>744</v>
      </c>
      <c r="M40" s="3">
        <v>586</v>
      </c>
      <c r="N40" s="4">
        <f t="shared" si="0"/>
        <v>29377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157</v>
      </c>
      <c r="B41" s="295">
        <v>45031</v>
      </c>
      <c r="C41" s="3">
        <v>29920</v>
      </c>
      <c r="D41" s="3">
        <v>71295</v>
      </c>
      <c r="E41" s="3">
        <v>57927</v>
      </c>
      <c r="F41" s="3">
        <v>38713</v>
      </c>
      <c r="G41" s="3">
        <v>40923</v>
      </c>
      <c r="H41" s="3">
        <v>29594</v>
      </c>
      <c r="I41" s="3">
        <v>11894</v>
      </c>
      <c r="J41" s="179">
        <v>10225</v>
      </c>
      <c r="K41" s="3">
        <v>27375</v>
      </c>
      <c r="L41" s="3">
        <v>30578</v>
      </c>
      <c r="M41" s="3">
        <v>36330</v>
      </c>
      <c r="N41" s="4">
        <f t="shared" si="0"/>
        <v>429805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158</v>
      </c>
      <c r="B42" s="295">
        <v>3822</v>
      </c>
      <c r="C42" s="3">
        <v>5196</v>
      </c>
      <c r="D42" s="3">
        <v>6225</v>
      </c>
      <c r="E42" s="3">
        <v>12333</v>
      </c>
      <c r="F42" s="3">
        <v>7992</v>
      </c>
      <c r="G42" s="3">
        <v>8918</v>
      </c>
      <c r="H42" s="3">
        <v>9153</v>
      </c>
      <c r="I42" s="3">
        <v>8402</v>
      </c>
      <c r="J42" s="179">
        <v>8332</v>
      </c>
      <c r="K42" s="3">
        <v>554</v>
      </c>
      <c r="L42" s="3">
        <v>10699</v>
      </c>
      <c r="M42" s="3">
        <v>12072</v>
      </c>
      <c r="N42" s="4">
        <f t="shared" si="0"/>
        <v>93698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159</v>
      </c>
      <c r="B43" s="295">
        <v>7449</v>
      </c>
      <c r="C43" s="3">
        <v>4442</v>
      </c>
      <c r="D43" s="3">
        <v>6875</v>
      </c>
      <c r="E43" s="3">
        <v>13250</v>
      </c>
      <c r="F43" s="3">
        <v>5867</v>
      </c>
      <c r="G43" s="3">
        <v>1393</v>
      </c>
      <c r="H43" s="3">
        <v>1421</v>
      </c>
      <c r="I43" s="3">
        <v>1871</v>
      </c>
      <c r="J43" s="179">
        <v>2013</v>
      </c>
      <c r="K43" s="3">
        <v>3405</v>
      </c>
      <c r="L43" s="3">
        <v>5465</v>
      </c>
      <c r="M43" s="3">
        <v>7481</v>
      </c>
      <c r="N43" s="4">
        <f t="shared" si="0"/>
        <v>60932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160</v>
      </c>
      <c r="B44" s="295">
        <v>213160</v>
      </c>
      <c r="C44" s="3">
        <v>212414</v>
      </c>
      <c r="D44" s="3">
        <v>207839</v>
      </c>
      <c r="E44" s="3">
        <v>213090</v>
      </c>
      <c r="F44" s="3">
        <v>225717</v>
      </c>
      <c r="G44" s="3">
        <v>232389</v>
      </c>
      <c r="H44" s="3">
        <v>239144</v>
      </c>
      <c r="I44" s="3">
        <v>235687</v>
      </c>
      <c r="J44" s="179">
        <v>236876</v>
      </c>
      <c r="K44" s="3">
        <v>235362</v>
      </c>
      <c r="L44" s="3">
        <v>324794</v>
      </c>
      <c r="M44" s="3">
        <v>259643</v>
      </c>
      <c r="N44" s="4">
        <f>SUM(B44:M44)/12</f>
        <v>236342.91666666666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 thickBot="1">
      <c r="A45" s="190" t="s">
        <v>161</v>
      </c>
      <c r="B45" s="295">
        <v>539995</v>
      </c>
      <c r="C45" s="3">
        <v>472088</v>
      </c>
      <c r="D45" s="3">
        <v>556635</v>
      </c>
      <c r="E45" s="3">
        <v>572998</v>
      </c>
      <c r="F45" s="3">
        <v>595034</v>
      </c>
      <c r="G45" s="3">
        <v>579293</v>
      </c>
      <c r="H45" s="3">
        <v>592826</v>
      </c>
      <c r="I45" s="3">
        <v>565020</v>
      </c>
      <c r="J45" s="182">
        <v>541982</v>
      </c>
      <c r="K45" s="3">
        <v>570834</v>
      </c>
      <c r="L45" s="3">
        <v>575291</v>
      </c>
      <c r="M45" s="3">
        <v>562094</v>
      </c>
      <c r="N45" s="4">
        <f>SUM(B45:M45)/12</f>
        <v>560340.8333333334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76" t="s">
        <v>14</v>
      </c>
      <c r="B46" s="77">
        <f>SUM(B12:B45)</f>
        <v>1371303</v>
      </c>
      <c r="C46" s="77">
        <f aca="true" t="shared" si="1" ref="C46:M46">SUM(C12:C45)</f>
        <v>1337414</v>
      </c>
      <c r="D46" s="77">
        <f t="shared" si="1"/>
        <v>1277897</v>
      </c>
      <c r="E46" s="77">
        <f t="shared" si="1"/>
        <v>1251053</v>
      </c>
      <c r="F46" s="77">
        <f t="shared" si="1"/>
        <v>1377824</v>
      </c>
      <c r="G46" s="77">
        <f t="shared" si="1"/>
        <v>1471418</v>
      </c>
      <c r="H46" s="77">
        <f t="shared" si="1"/>
        <v>1374149</v>
      </c>
      <c r="I46" s="77">
        <f t="shared" si="1"/>
        <v>1257253</v>
      </c>
      <c r="J46" s="77">
        <f t="shared" si="1"/>
        <v>1279686</v>
      </c>
      <c r="K46" s="77">
        <f t="shared" si="1"/>
        <v>1451880</v>
      </c>
      <c r="L46" s="77">
        <f t="shared" si="1"/>
        <v>1567790</v>
      </c>
      <c r="M46" s="77">
        <f t="shared" si="1"/>
        <v>1436276</v>
      </c>
      <c r="N46" s="78">
        <f>SUM(N12:N45)</f>
        <v>6511037.083333334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5.2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6.5" customHeight="1">
      <c r="A48" s="184" t="s">
        <v>162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6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87"/>
      <c r="B50" s="87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87"/>
      <c r="N50" s="8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25.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05"/>
      <c r="P54" s="17"/>
      <c r="Q54" s="17"/>
      <c r="R54" s="17"/>
      <c r="S54" s="17"/>
      <c r="T54" s="17"/>
      <c r="U54" s="17"/>
      <c r="V54" s="17"/>
      <c r="W54" s="17"/>
    </row>
    <row r="55" spans="1:23" ht="16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3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14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O43" sqref="O43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163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3" t="s">
        <v>69</v>
      </c>
      <c r="B12" s="17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177" t="s">
        <v>128</v>
      </c>
      <c r="B13" s="178">
        <f>'[1]Enero'!J56</f>
        <v>41986</v>
      </c>
      <c r="C13" s="3">
        <f>'[1]Febrero'!J56</f>
        <v>2776</v>
      </c>
      <c r="D13" s="3">
        <f>'[1]Marzo'!J56</f>
        <v>37207</v>
      </c>
      <c r="E13" s="3">
        <v>438420</v>
      </c>
      <c r="F13" s="3">
        <v>386807</v>
      </c>
      <c r="G13" s="3">
        <f>'[1]Junio'!J56</f>
        <v>252985</v>
      </c>
      <c r="H13" s="3">
        <f>'[1]Julio'!J56</f>
        <v>170092</v>
      </c>
      <c r="I13" s="3">
        <f>'[1]Agosto'!J57</f>
        <v>111150</v>
      </c>
      <c r="J13" s="179">
        <f>'[1]Septiembre'!J56</f>
        <v>163386</v>
      </c>
      <c r="K13" s="3">
        <f>'[1]Octubre'!J57</f>
        <v>663623</v>
      </c>
      <c r="L13" s="3">
        <f>'[1]Noviembre'!J57</f>
        <v>490251</v>
      </c>
      <c r="M13" s="3">
        <f>'[1]Diciembre'!J57</f>
        <v>135303</v>
      </c>
      <c r="N13" s="180">
        <f aca="true" t="shared" si="0" ref="N13:N44">SUM(B13:M13)</f>
        <v>2893986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81" t="s">
        <v>129</v>
      </c>
      <c r="B14" s="178">
        <f>'[1]Enero'!J57</f>
        <v>48248</v>
      </c>
      <c r="C14" s="3">
        <f>'[1]Febrero'!J57</f>
        <v>16684</v>
      </c>
      <c r="D14" s="3">
        <f>'[1]Marzo'!J57</f>
        <v>12293</v>
      </c>
      <c r="E14" s="3">
        <f>'[1]Abril'!J57</f>
        <v>22518</v>
      </c>
      <c r="F14" s="3">
        <f>'[1]Mayo'!J58</f>
        <v>23415</v>
      </c>
      <c r="G14" s="3">
        <f>'[1]Junio'!J57</f>
        <v>24304</v>
      </c>
      <c r="H14" s="3">
        <f>'[1]Julio'!J57</f>
        <v>47551</v>
      </c>
      <c r="I14" s="3">
        <f>'[1]Agosto'!J58</f>
        <v>57006</v>
      </c>
      <c r="J14" s="179">
        <f>'[1]Septiembre'!J57</f>
        <v>49961</v>
      </c>
      <c r="K14" s="3">
        <f>'[1]Octubre'!J58</f>
        <v>33591</v>
      </c>
      <c r="L14" s="3">
        <f>'[1]Noviembre'!J58</f>
        <v>19659</v>
      </c>
      <c r="M14" s="3">
        <f>'[1]Diciembre'!J58</f>
        <v>25178</v>
      </c>
      <c r="N14" s="4">
        <f t="shared" si="0"/>
        <v>380408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81" t="s">
        <v>130</v>
      </c>
      <c r="B15" s="178">
        <f>'[1]Enero'!J58</f>
        <v>2230</v>
      </c>
      <c r="C15" s="3">
        <f>'[1]Febrero'!J58</f>
        <v>1200</v>
      </c>
      <c r="D15" s="3">
        <f>'[1]Marzo'!J58</f>
        <v>1350</v>
      </c>
      <c r="E15" s="3">
        <f>'[1]Abril'!J58</f>
        <v>0</v>
      </c>
      <c r="F15" s="3">
        <f>'[1]Mayo'!J59</f>
        <v>0</v>
      </c>
      <c r="G15" s="3">
        <f>'[1]Junio'!J58</f>
        <v>0</v>
      </c>
      <c r="H15" s="3">
        <f>'[1]Julio'!J58</f>
        <v>0</v>
      </c>
      <c r="I15" s="3">
        <f>'[1]Agosto'!J59</f>
        <v>450</v>
      </c>
      <c r="J15" s="179">
        <f>'[1]Septiembre'!J58</f>
        <v>427</v>
      </c>
      <c r="K15" s="3">
        <f>'[1]Octubre'!J59</f>
        <v>720</v>
      </c>
      <c r="L15" s="3">
        <f>'[1]Noviembre'!J59</f>
        <v>90</v>
      </c>
      <c r="M15" s="3">
        <f>'[1]Diciembre'!J59</f>
        <v>60</v>
      </c>
      <c r="N15" s="4">
        <f t="shared" si="0"/>
        <v>6527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81" t="s">
        <v>131</v>
      </c>
      <c r="B16" s="178">
        <f>'[1]Enero'!J59</f>
        <v>118010</v>
      </c>
      <c r="C16" s="3">
        <f>'[1]Febrero'!J59</f>
        <v>118014</v>
      </c>
      <c r="D16" s="3">
        <f>'[1]Marzo'!J59</f>
        <v>118002</v>
      </c>
      <c r="E16" s="3">
        <v>117982</v>
      </c>
      <c r="F16" s="3">
        <f>'[1]Mayo'!J60</f>
        <v>117958</v>
      </c>
      <c r="G16" s="3">
        <f>'[1]Junio'!J59</f>
        <v>117935</v>
      </c>
      <c r="H16" s="3">
        <f>'[1]Julio'!J59</f>
        <v>117945</v>
      </c>
      <c r="I16" s="3">
        <f>'[1]Agosto'!J60</f>
        <v>117947</v>
      </c>
      <c r="J16" s="179">
        <f>'[1]Septiembre'!J59</f>
        <v>118047</v>
      </c>
      <c r="K16" s="3">
        <f>'[1]Octubre'!J60</f>
        <v>118077</v>
      </c>
      <c r="L16" s="3">
        <f>'[1]Noviembre'!J60</f>
        <v>118055</v>
      </c>
      <c r="M16" s="3">
        <f>'[1]Diciembre'!J60</f>
        <v>118070</v>
      </c>
      <c r="N16" s="4">
        <f>SUM(B16:M16)/3</f>
        <v>472014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81" t="s">
        <v>132</v>
      </c>
      <c r="B17" s="178">
        <f>'[1]Enero'!J60</f>
        <v>851</v>
      </c>
      <c r="C17" s="3">
        <f>'[1]Febrero'!J60</f>
        <v>432</v>
      </c>
      <c r="D17" s="3">
        <f>'[1]Marzo'!J60</f>
        <v>617</v>
      </c>
      <c r="E17" s="3">
        <f>'[1]Abril'!J60</f>
        <v>2318</v>
      </c>
      <c r="F17" s="3">
        <f>'[1]Mayo'!J61</f>
        <v>1951</v>
      </c>
      <c r="G17" s="3">
        <f>'[1]Junio'!J60</f>
        <v>2029</v>
      </c>
      <c r="H17" s="3">
        <f>'[1]Julio'!J60</f>
        <v>3753</v>
      </c>
      <c r="I17" s="3">
        <f>'[1]Agosto'!J61</f>
        <v>9935</v>
      </c>
      <c r="J17" s="179">
        <f>'[1]Septiembre'!J60</f>
        <v>7143</v>
      </c>
      <c r="K17" s="3">
        <f>'[1]Octubre'!J61</f>
        <v>1285</v>
      </c>
      <c r="L17" s="3">
        <f>'[1]Noviembre'!J61</f>
        <v>7856</v>
      </c>
      <c r="M17" s="3">
        <f>'[1]Diciembre'!J61</f>
        <v>10679</v>
      </c>
      <c r="N17" s="4">
        <f t="shared" si="0"/>
        <v>48849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81" t="s">
        <v>133</v>
      </c>
      <c r="B18" s="178">
        <f>'[1]Enero'!J61</f>
        <v>10940</v>
      </c>
      <c r="C18" s="3">
        <f>'[1]Febrero'!J61</f>
        <v>148833</v>
      </c>
      <c r="D18" s="3">
        <f>'[1]Marzo'!J61</f>
        <v>55156</v>
      </c>
      <c r="E18" s="3">
        <f>'[1]Abril'!J61</f>
        <v>28672</v>
      </c>
      <c r="F18" s="3">
        <f>'[1]Mayo'!J62</f>
        <v>8549</v>
      </c>
      <c r="G18" s="3">
        <f>'[1]Junio'!J61</f>
        <v>3083</v>
      </c>
      <c r="H18" s="3">
        <f>'[1]Julio'!J61</f>
        <v>22167</v>
      </c>
      <c r="I18" s="3">
        <f>'[1]Agosto'!J62</f>
        <v>17669</v>
      </c>
      <c r="J18" s="179">
        <f>'[1]Septiembre'!J61</f>
        <v>1415</v>
      </c>
      <c r="K18" s="3">
        <f>'[1]Octubre'!J62</f>
        <v>2835</v>
      </c>
      <c r="L18" s="3">
        <f>'[1]Noviembre'!J62</f>
        <v>8667</v>
      </c>
      <c r="M18" s="3">
        <f>'[1]Diciembre'!J62</f>
        <v>14190</v>
      </c>
      <c r="N18" s="4">
        <f t="shared" si="0"/>
        <v>322176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81" t="s">
        <v>134</v>
      </c>
      <c r="B19" s="178">
        <f>'[1]Enero'!J62</f>
        <v>7481</v>
      </c>
      <c r="C19" s="3">
        <f>'[1]Febrero'!J62</f>
        <v>16060</v>
      </c>
      <c r="D19" s="3">
        <f>'[1]Marzo'!J62</f>
        <v>22315</v>
      </c>
      <c r="E19" s="3">
        <f>'[1]Abril'!J62</f>
        <v>12061</v>
      </c>
      <c r="F19" s="3">
        <f>'[1]Mayo'!J63</f>
        <v>1159</v>
      </c>
      <c r="G19" s="3">
        <f>'[1]Junio'!J62</f>
        <v>2246</v>
      </c>
      <c r="H19" s="3">
        <f>'[1]Julio'!J62</f>
        <v>31221</v>
      </c>
      <c r="I19" s="3">
        <f>'[1]Agosto'!J63</f>
        <v>46395</v>
      </c>
      <c r="J19" s="179">
        <f>'[1]Septiembre'!J62</f>
        <v>2023</v>
      </c>
      <c r="K19" s="3">
        <f>'[1]Octubre'!J63</f>
        <v>2502</v>
      </c>
      <c r="L19" s="3">
        <f>'[1]Noviembre'!J63</f>
        <v>13779</v>
      </c>
      <c r="M19" s="3">
        <f>'[1]Diciembre'!J63</f>
        <v>52544</v>
      </c>
      <c r="N19" s="4">
        <f t="shared" si="0"/>
        <v>209786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81" t="s">
        <v>135</v>
      </c>
      <c r="B20" s="178">
        <f>'[1]Enero'!J63</f>
        <v>467</v>
      </c>
      <c r="C20" s="3">
        <f>'[1]Febrero'!J63</f>
        <v>235</v>
      </c>
      <c r="D20" s="3">
        <f>'[1]Marzo'!J63</f>
        <v>241</v>
      </c>
      <c r="E20" s="3">
        <f>'[1]Abril'!J63</f>
        <v>496</v>
      </c>
      <c r="F20" s="3">
        <f>'[1]Mayo'!J64</f>
        <v>99</v>
      </c>
      <c r="G20" s="3">
        <f>'[1]Junio'!J63</f>
        <v>81</v>
      </c>
      <c r="H20" s="3">
        <f>'[1]Julio'!J63</f>
        <v>550</v>
      </c>
      <c r="I20" s="3">
        <f>'[1]Agosto'!J64</f>
        <v>1050</v>
      </c>
      <c r="J20" s="179">
        <f>'[1]Septiembre'!J63</f>
        <v>105</v>
      </c>
      <c r="K20" s="3">
        <f>'[1]Octubre'!J64</f>
        <v>495</v>
      </c>
      <c r="L20" s="3">
        <f>'[1]Noviembre'!J64</f>
        <v>184</v>
      </c>
      <c r="M20" s="3">
        <f>'[1]Diciembre'!J64</f>
        <v>575</v>
      </c>
      <c r="N20" s="4">
        <f t="shared" si="0"/>
        <v>4578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81" t="s">
        <v>136</v>
      </c>
      <c r="B21" s="178">
        <f>'[1]Enero'!J64</f>
        <v>76938</v>
      </c>
      <c r="C21" s="3">
        <f>'[1]Febrero'!J64</f>
        <v>71727</v>
      </c>
      <c r="D21" s="3">
        <f>'[1]Marzo'!J64</f>
        <v>55458</v>
      </c>
      <c r="E21" s="3">
        <f>'[1]Abril'!J64</f>
        <v>29129</v>
      </c>
      <c r="F21" s="3">
        <f>'[1]Mayo'!J65</f>
        <v>18186</v>
      </c>
      <c r="G21" s="3">
        <f>'[1]Junio'!J64</f>
        <v>16196</v>
      </c>
      <c r="H21" s="3">
        <f>'[1]Julio'!J64</f>
        <v>13998</v>
      </c>
      <c r="I21" s="3">
        <f>'[1]Agosto'!J65</f>
        <v>9349</v>
      </c>
      <c r="J21" s="179">
        <f>'[1]Septiembre'!J64</f>
        <v>10039</v>
      </c>
      <c r="K21" s="3">
        <f>'[1]Octubre'!J65</f>
        <v>12909</v>
      </c>
      <c r="L21" s="3">
        <f>'[1]Noviembre'!J65</f>
        <v>30317</v>
      </c>
      <c r="M21" s="3">
        <f>'[1]Diciembre'!J65</f>
        <v>49781</v>
      </c>
      <c r="N21" s="4">
        <f t="shared" si="0"/>
        <v>394027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81" t="s">
        <v>137</v>
      </c>
      <c r="B22" s="178">
        <f>'[1]Enero'!J65</f>
        <v>9843</v>
      </c>
      <c r="C22" s="3">
        <f>'[1]Febrero'!J65</f>
        <v>8697</v>
      </c>
      <c r="D22" s="3">
        <f>'[1]Marzo'!J65</f>
        <v>9644</v>
      </c>
      <c r="E22" s="3">
        <f>'[1]Abril'!J65</f>
        <v>14407</v>
      </c>
      <c r="F22" s="3">
        <f>'[1]Mayo'!J66</f>
        <v>7303</v>
      </c>
      <c r="G22" s="3">
        <f>'[1]Junio'!J65</f>
        <v>14634</v>
      </c>
      <c r="H22" s="3">
        <f>'[1]Julio'!J65</f>
        <v>5761</v>
      </c>
      <c r="I22" s="3">
        <f>'[1]Agosto'!J66</f>
        <v>4620</v>
      </c>
      <c r="J22" s="179">
        <f>'[1]Septiembre'!J65</f>
        <v>3695</v>
      </c>
      <c r="K22" s="3">
        <f>'[1]Octubre'!J66</f>
        <v>4574</v>
      </c>
      <c r="L22" s="3">
        <f>'[1]Noviembre'!J66</f>
        <v>7200</v>
      </c>
      <c r="M22" s="3">
        <f>'[1]Diciembre'!J66</f>
        <v>6385</v>
      </c>
      <c r="N22" s="4">
        <f t="shared" si="0"/>
        <v>96763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81" t="s">
        <v>138</v>
      </c>
      <c r="B23" s="178">
        <f>'[1]Enero'!J66</f>
        <v>8745</v>
      </c>
      <c r="C23" s="3">
        <f>'[1]Febrero'!J66</f>
        <v>10728</v>
      </c>
      <c r="D23" s="3">
        <f>'[1]Marzo'!J66</f>
        <v>7976</v>
      </c>
      <c r="E23" s="3">
        <f>'[1]Abril'!J66</f>
        <v>4383</v>
      </c>
      <c r="F23" s="3">
        <f>'[1]Mayo'!J67</f>
        <v>6270</v>
      </c>
      <c r="G23" s="3">
        <f>'[1]Junio'!J66</f>
        <v>4452</v>
      </c>
      <c r="H23" s="3">
        <f>'[1]Julio'!J66</f>
        <v>3716</v>
      </c>
      <c r="I23" s="3">
        <f>'[1]Agosto'!J67</f>
        <v>2344</v>
      </c>
      <c r="J23" s="179">
        <f>'[1]Septiembre'!J66</f>
        <v>2739</v>
      </c>
      <c r="K23" s="3">
        <f>'[1]Octubre'!J67</f>
        <v>4307</v>
      </c>
      <c r="L23" s="3">
        <f>'[1]Noviembre'!J67</f>
        <v>2251</v>
      </c>
      <c r="M23" s="3">
        <f>'[1]Diciembre'!J67</f>
        <v>4423</v>
      </c>
      <c r="N23" s="4">
        <f t="shared" si="0"/>
        <v>62334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81" t="s">
        <v>139</v>
      </c>
      <c r="B24" s="178">
        <f>'[1]Enero'!J67</f>
        <v>1916</v>
      </c>
      <c r="C24" s="3">
        <f>'[1]Febrero'!J67</f>
        <v>3664</v>
      </c>
      <c r="D24" s="3">
        <f>'[1]Marzo'!J67</f>
        <v>2466</v>
      </c>
      <c r="E24" s="3">
        <f>'[1]Abril'!J67</f>
        <v>5188</v>
      </c>
      <c r="F24" s="3">
        <f>'[1]Mayo'!J68</f>
        <v>2713</v>
      </c>
      <c r="G24" s="3">
        <f>'[1]Junio'!J67</f>
        <v>2638</v>
      </c>
      <c r="H24" s="3">
        <f>'[1]Julio'!J67</f>
        <v>1507</v>
      </c>
      <c r="I24" s="3">
        <f>'[1]Agosto'!J68</f>
        <v>1415</v>
      </c>
      <c r="J24" s="179">
        <f>'[1]Septiembre'!J67</f>
        <v>3757</v>
      </c>
      <c r="K24" s="3">
        <f>'[1]Octubre'!J68</f>
        <v>2154</v>
      </c>
      <c r="L24" s="3">
        <f>'[1]Noviembre'!J68</f>
        <v>1812</v>
      </c>
      <c r="M24" s="3">
        <f>'[1]Diciembre'!J68</f>
        <v>2240</v>
      </c>
      <c r="N24" s="4">
        <f t="shared" si="0"/>
        <v>31470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81" t="s">
        <v>140</v>
      </c>
      <c r="B25" s="178">
        <f>'[1]Enero'!J68</f>
        <v>6809</v>
      </c>
      <c r="C25" s="3">
        <f>'[1]Febrero'!J68</f>
        <v>10023</v>
      </c>
      <c r="D25" s="3">
        <f>'[1]Marzo'!J68</f>
        <v>6361</v>
      </c>
      <c r="E25" s="3">
        <f>'[1]Abril'!J68</f>
        <v>5901</v>
      </c>
      <c r="F25" s="3">
        <f>'[1]Mayo'!J69</f>
        <v>5738</v>
      </c>
      <c r="G25" s="3">
        <f>'[1]Junio'!J68</f>
        <v>5246</v>
      </c>
      <c r="H25" s="3">
        <f>'[1]Julio'!J68</f>
        <v>3846</v>
      </c>
      <c r="I25" s="3">
        <f>'[1]Agosto'!J69</f>
        <v>3810</v>
      </c>
      <c r="J25" s="179">
        <f>'[1]Septiembre'!J68</f>
        <v>4211</v>
      </c>
      <c r="K25" s="3">
        <f>'[1]Octubre'!J69</f>
        <v>4606</v>
      </c>
      <c r="L25" s="3">
        <f>'[1]Noviembre'!J69</f>
        <v>4649</v>
      </c>
      <c r="M25" s="3">
        <f>'[1]Diciembre'!J69</f>
        <v>10268</v>
      </c>
      <c r="N25" s="4">
        <f t="shared" si="0"/>
        <v>71468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81" t="s">
        <v>141</v>
      </c>
      <c r="B26" s="178">
        <f>'[1]Enero'!J69</f>
        <v>24520</v>
      </c>
      <c r="C26" s="3">
        <f>'[1]Febrero'!J69</f>
        <v>30263</v>
      </c>
      <c r="D26" s="3">
        <f>'[1]Marzo'!J69</f>
        <v>27280</v>
      </c>
      <c r="E26" s="3">
        <f>'[1]Abril'!J69</f>
        <v>28869</v>
      </c>
      <c r="F26" s="3">
        <f>'[1]Mayo'!J70</f>
        <v>24780</v>
      </c>
      <c r="G26" s="3">
        <f>'[1]Junio'!J69</f>
        <v>28578</v>
      </c>
      <c r="H26" s="3">
        <f>'[1]Julio'!J69</f>
        <v>21806</v>
      </c>
      <c r="I26" s="3">
        <f>'[1]Agosto'!J70</f>
        <v>19936</v>
      </c>
      <c r="J26" s="179">
        <f>'[1]Septiembre'!J69</f>
        <v>24390</v>
      </c>
      <c r="K26" s="3">
        <f>'[1]Octubre'!J70</f>
        <v>24458</v>
      </c>
      <c r="L26" s="3">
        <f>'[1]Noviembre'!J70</f>
        <v>41924</v>
      </c>
      <c r="M26" s="3">
        <f>'[1]Diciembre'!J70</f>
        <v>44525</v>
      </c>
      <c r="N26" s="4">
        <f t="shared" si="0"/>
        <v>341329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81" t="s">
        <v>142</v>
      </c>
      <c r="B27" s="178">
        <f>'[1]Enero'!J70</f>
        <v>10358</v>
      </c>
      <c r="C27" s="3">
        <f>'[1]Febrero'!J70</f>
        <v>11946</v>
      </c>
      <c r="D27" s="3">
        <f>'[1]Marzo'!J70</f>
        <v>12118</v>
      </c>
      <c r="E27" s="3">
        <f>'[1]Abril'!J70</f>
        <v>11731</v>
      </c>
      <c r="F27" s="3">
        <f>'[1]Mayo'!J71</f>
        <v>11566</v>
      </c>
      <c r="G27" s="3">
        <f>'[1]Junio'!J70</f>
        <v>11611</v>
      </c>
      <c r="H27" s="3">
        <f>'[1]Julio'!J70</f>
        <v>11612</v>
      </c>
      <c r="I27" s="3">
        <f>'[1]Agosto'!J71</f>
        <v>7965</v>
      </c>
      <c r="J27" s="179">
        <f>'[1]Septiembre'!J70</f>
        <v>7765</v>
      </c>
      <c r="K27" s="3">
        <f>'[1]Octubre'!J71</f>
        <v>7838</v>
      </c>
      <c r="L27" s="3">
        <f>'[1]Noviembre'!J71</f>
        <v>6718</v>
      </c>
      <c r="M27" s="3">
        <f>'[1]Diciembre'!J71</f>
        <v>7947</v>
      </c>
      <c r="N27" s="4">
        <f t="shared" si="0"/>
        <v>119175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81" t="s">
        <v>143</v>
      </c>
      <c r="B28" s="178">
        <f>'[1]Enero'!J71</f>
        <v>0</v>
      </c>
      <c r="C28" s="3">
        <f>'[1]Febrero'!J71</f>
        <v>0</v>
      </c>
      <c r="D28" s="3">
        <f>'[1]Marzo'!J71</f>
        <v>0</v>
      </c>
      <c r="E28" s="3">
        <f>'[1]Abril'!J71</f>
        <v>960</v>
      </c>
      <c r="F28" s="3">
        <f>'[1]Mayo'!J72</f>
        <v>2155</v>
      </c>
      <c r="G28" s="3">
        <f>'[1]Junio'!J71</f>
        <v>52</v>
      </c>
      <c r="H28" s="3">
        <f>'[1]Julio'!J71</f>
        <v>0</v>
      </c>
      <c r="I28" s="3">
        <f>'[1]Agosto'!J72</f>
        <v>0</v>
      </c>
      <c r="J28" s="179">
        <f>'[1]Septiembre'!J71</f>
        <v>0</v>
      </c>
      <c r="K28" s="3">
        <f>'[1]Octubre'!J72</f>
        <v>0</v>
      </c>
      <c r="L28" s="3">
        <f>'[1]Noviembre'!J72</f>
        <v>0</v>
      </c>
      <c r="M28" s="3">
        <f>'[1]Diciembre'!J72</f>
        <v>0</v>
      </c>
      <c r="N28" s="4">
        <f t="shared" si="0"/>
        <v>3167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81" t="s">
        <v>144</v>
      </c>
      <c r="B29" s="178">
        <f>'[1]Enero'!J72</f>
        <v>12823</v>
      </c>
      <c r="C29" s="3">
        <f>'[1]Febrero'!J72</f>
        <v>15010</v>
      </c>
      <c r="D29" s="3">
        <f>'[1]Marzo'!J72</f>
        <v>11676</v>
      </c>
      <c r="E29" s="3">
        <f>'[1]Abril'!J72</f>
        <v>16416</v>
      </c>
      <c r="F29" s="3">
        <f>'[1]Mayo'!J73</f>
        <v>13167</v>
      </c>
      <c r="G29" s="3">
        <f>'[1]Junio'!J72</f>
        <v>10778</v>
      </c>
      <c r="H29" s="3">
        <f>'[1]Julio'!J72</f>
        <v>9703</v>
      </c>
      <c r="I29" s="3">
        <f>'[1]Agosto'!J73</f>
        <v>12104</v>
      </c>
      <c r="J29" s="179">
        <f>'[1]Septiembre'!J72</f>
        <v>12275</v>
      </c>
      <c r="K29" s="3">
        <f>'[1]Octubre'!J73</f>
        <v>13845</v>
      </c>
      <c r="L29" s="3">
        <f>'[1]Noviembre'!J73</f>
        <v>11295</v>
      </c>
      <c r="M29" s="3">
        <f>'[1]Diciembre'!J73</f>
        <v>12871</v>
      </c>
      <c r="N29" s="4">
        <f t="shared" si="0"/>
        <v>151963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81" t="s">
        <v>145</v>
      </c>
      <c r="B30" s="178">
        <f>'[1]Enero'!J73</f>
        <v>5341</v>
      </c>
      <c r="C30" s="3">
        <f>'[1]Febrero'!J73</f>
        <v>7834</v>
      </c>
      <c r="D30" s="3">
        <f>'[1]Marzo'!J73</f>
        <v>4794</v>
      </c>
      <c r="E30" s="3">
        <f>'[1]Abril'!J73</f>
        <v>6905</v>
      </c>
      <c r="F30" s="3">
        <f>'[1]Mayo'!J74</f>
        <v>6845</v>
      </c>
      <c r="G30" s="3">
        <f>'[1]Junio'!J73</f>
        <v>7686</v>
      </c>
      <c r="H30" s="3">
        <f>'[1]Julio'!J73</f>
        <v>7586</v>
      </c>
      <c r="I30" s="3">
        <f>'[1]Agosto'!J74</f>
        <v>7036</v>
      </c>
      <c r="J30" s="179">
        <f>'[1]Septiembre'!J73</f>
        <v>7399</v>
      </c>
      <c r="K30" s="3">
        <f>'[1]Octubre'!J74</f>
        <v>7475</v>
      </c>
      <c r="L30" s="3">
        <f>'[1]Noviembre'!J74</f>
        <v>7111</v>
      </c>
      <c r="M30" s="3">
        <f>'[1]Diciembre'!J74</f>
        <v>6743</v>
      </c>
      <c r="N30" s="4">
        <f t="shared" si="0"/>
        <v>82755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81" t="s">
        <v>146</v>
      </c>
      <c r="B31" s="178">
        <f>'[1]Enero'!J74</f>
        <v>970</v>
      </c>
      <c r="C31" s="3">
        <f>'[1]Febrero'!J74</f>
        <v>3100</v>
      </c>
      <c r="D31" s="3">
        <f>'[1]Marzo'!J74</f>
        <v>3317</v>
      </c>
      <c r="E31" s="3">
        <f>'[1]Abril'!J74</f>
        <v>15769</v>
      </c>
      <c r="F31" s="3">
        <f>'[1]Mayo'!J75</f>
        <v>7254</v>
      </c>
      <c r="G31" s="3">
        <f>'[1]Junio'!J74</f>
        <v>1669</v>
      </c>
      <c r="H31" s="3">
        <f>'[1]Julio'!J74</f>
        <v>2959</v>
      </c>
      <c r="I31" s="3">
        <f>'[1]Agosto'!J75</f>
        <v>4020</v>
      </c>
      <c r="J31" s="179">
        <f>'[1]Septiembre'!J74</f>
        <v>2545</v>
      </c>
      <c r="K31" s="3">
        <f>'[1]Octubre'!J75</f>
        <v>257</v>
      </c>
      <c r="L31" s="3">
        <f>'[1]Noviembre'!J75</f>
        <v>1023</v>
      </c>
      <c r="M31" s="3">
        <f>'[1]Diciembre'!J75</f>
        <v>621</v>
      </c>
      <c r="N31" s="4">
        <f t="shared" si="0"/>
        <v>43504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81" t="s">
        <v>147</v>
      </c>
      <c r="B32" s="178">
        <f>'[1]Enero'!J75</f>
        <v>1060</v>
      </c>
      <c r="C32" s="3">
        <f>'[1]Febrero'!J75</f>
        <v>1402</v>
      </c>
      <c r="D32" s="3">
        <f>'[1]Marzo'!J75</f>
        <v>737</v>
      </c>
      <c r="E32" s="3">
        <f>'[1]Abril'!J75</f>
        <v>710</v>
      </c>
      <c r="F32" s="3">
        <f>'[1]Mayo'!J76</f>
        <v>967</v>
      </c>
      <c r="G32" s="3">
        <f>'[1]Junio'!J75</f>
        <v>829</v>
      </c>
      <c r="H32" s="3">
        <f>'[1]Julio'!J75</f>
        <v>1041</v>
      </c>
      <c r="I32" s="3">
        <f>'[1]Agosto'!J76</f>
        <v>1052</v>
      </c>
      <c r="J32" s="179">
        <f>'[1]Septiembre'!J75</f>
        <v>756</v>
      </c>
      <c r="K32" s="3">
        <f>'[1]Octubre'!J76</f>
        <v>531</v>
      </c>
      <c r="L32" s="3">
        <f>'[1]Noviembre'!J76</f>
        <v>866</v>
      </c>
      <c r="M32" s="3">
        <f>'[1]Diciembre'!J76</f>
        <v>1076</v>
      </c>
      <c r="N32" s="4">
        <f t="shared" si="0"/>
        <v>11027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81" t="s">
        <v>148</v>
      </c>
      <c r="B33" s="178">
        <f>'[1]Enero'!J76</f>
        <v>630</v>
      </c>
      <c r="C33" s="3">
        <f>'[1]Febrero'!J76</f>
        <v>1041</v>
      </c>
      <c r="D33" s="3">
        <f>'[1]Marzo'!J76</f>
        <v>657</v>
      </c>
      <c r="E33" s="3">
        <f>'[1]Abril'!J76</f>
        <v>1026</v>
      </c>
      <c r="F33" s="3">
        <f>'[1]Mayo'!J77</f>
        <v>624</v>
      </c>
      <c r="G33" s="3">
        <f>'[1]Junio'!J76</f>
        <v>1245</v>
      </c>
      <c r="H33" s="3">
        <f>'[1]Julio'!J76</f>
        <v>555</v>
      </c>
      <c r="I33" s="3">
        <f>'[1]Agosto'!J77</f>
        <v>952</v>
      </c>
      <c r="J33" s="179">
        <f>'[1]Septiembre'!J76</f>
        <v>733</v>
      </c>
      <c r="K33" s="3">
        <f>'[1]Octubre'!J77</f>
        <v>840</v>
      </c>
      <c r="L33" s="3">
        <f>'[1]Noviembre'!J77</f>
        <v>436</v>
      </c>
      <c r="M33" s="3">
        <f>'[1]Diciembre'!J77</f>
        <v>599</v>
      </c>
      <c r="N33" s="4">
        <f t="shared" si="0"/>
        <v>9338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81" t="s">
        <v>149</v>
      </c>
      <c r="B34" s="178">
        <f>'[1]Enero'!J77</f>
        <v>7807</v>
      </c>
      <c r="C34" s="3">
        <f>'[1]Febrero'!J77</f>
        <v>10326</v>
      </c>
      <c r="D34" s="3">
        <f>'[1]Marzo'!J77</f>
        <v>10135</v>
      </c>
      <c r="E34" s="3">
        <f>'[1]Abril'!J77</f>
        <v>10635</v>
      </c>
      <c r="F34" s="3">
        <f>'[1]Mayo'!J78</f>
        <v>9776</v>
      </c>
      <c r="G34" s="3">
        <f>'[1]Junio'!J77</f>
        <v>10632</v>
      </c>
      <c r="H34" s="3">
        <f>'[1]Julio'!J77</f>
        <v>11355</v>
      </c>
      <c r="I34" s="3">
        <f>'[1]Agosto'!J78</f>
        <v>16725</v>
      </c>
      <c r="J34" s="179">
        <f>'[1]Septiembre'!J77</f>
        <v>16818</v>
      </c>
      <c r="K34" s="3">
        <f>'[1]Octubre'!J78</f>
        <v>8910</v>
      </c>
      <c r="L34" s="3">
        <f>'[1]Noviembre'!J78</f>
        <v>9076</v>
      </c>
      <c r="M34" s="3">
        <f>'[1]Diciembre'!J78</f>
        <v>16531</v>
      </c>
      <c r="N34" s="4">
        <f t="shared" si="0"/>
        <v>138726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81" t="s">
        <v>150</v>
      </c>
      <c r="B35" s="178">
        <f>'[1]Enero'!J78</f>
        <v>1787</v>
      </c>
      <c r="C35" s="3">
        <f>'[1]Febrero'!J78</f>
        <v>2316</v>
      </c>
      <c r="D35" s="3">
        <f>'[1]Marzo'!J78</f>
        <v>1341</v>
      </c>
      <c r="E35" s="3">
        <f>'[1]Abril'!J78</f>
        <v>1702</v>
      </c>
      <c r="F35" s="3">
        <f>'[1]Mayo'!J79</f>
        <v>1470</v>
      </c>
      <c r="G35" s="3">
        <f>'[1]Junio'!J78</f>
        <v>1620</v>
      </c>
      <c r="H35" s="3">
        <f>'[1]Julio'!J78</f>
        <v>1276</v>
      </c>
      <c r="I35" s="3">
        <f>'[1]Agosto'!J79</f>
        <v>1297</v>
      </c>
      <c r="J35" s="179">
        <f>'[1]Septiembre'!J78</f>
        <v>1450</v>
      </c>
      <c r="K35" s="3">
        <f>'[1]Octubre'!J79</f>
        <v>1775</v>
      </c>
      <c r="L35" s="3">
        <f>'[1]Noviembre'!J79</f>
        <v>1415</v>
      </c>
      <c r="M35" s="3">
        <f>'[1]Diciembre'!J79</f>
        <v>1784</v>
      </c>
      <c r="N35" s="4">
        <f t="shared" si="0"/>
        <v>19233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81" t="s">
        <v>151</v>
      </c>
      <c r="B36" s="178">
        <f>'[1]Enero'!J79</f>
        <v>0</v>
      </c>
      <c r="C36" s="3">
        <f>'[1]Febrero'!J79</f>
        <v>0</v>
      </c>
      <c r="D36" s="3">
        <f>'[1]Marzo'!J79</f>
        <v>0</v>
      </c>
      <c r="E36" s="3">
        <f>'[1]Abril'!J79</f>
        <v>0</v>
      </c>
      <c r="F36" s="3">
        <f>'[1]Mayo'!J80</f>
        <v>0</v>
      </c>
      <c r="G36" s="3">
        <f>'[1]Junio'!J79</f>
        <v>0</v>
      </c>
      <c r="H36" s="3">
        <f>'[1]Julio'!J79</f>
        <v>0</v>
      </c>
      <c r="I36" s="3">
        <f>'[1]Agosto'!J80</f>
        <v>0</v>
      </c>
      <c r="J36" s="179">
        <f>'[1]Septiembre'!J79</f>
        <v>0</v>
      </c>
      <c r="K36" s="3">
        <f>'[1]Octubre'!J80</f>
        <v>0</v>
      </c>
      <c r="L36" s="3">
        <f>'[1]Noviembre'!J80</f>
        <v>0</v>
      </c>
      <c r="M36" s="3">
        <f>'[1]Diciembre'!J80</f>
        <v>0</v>
      </c>
      <c r="N36" s="4">
        <f t="shared" si="0"/>
        <v>0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81" t="s">
        <v>152</v>
      </c>
      <c r="B37" s="178">
        <f>'[1]Enero'!J80</f>
        <v>268</v>
      </c>
      <c r="C37" s="3">
        <f>'[1]Febrero'!J80</f>
        <v>559</v>
      </c>
      <c r="D37" s="3">
        <f>'[1]Marzo'!J80</f>
        <v>791</v>
      </c>
      <c r="E37" s="3">
        <f>'[1]Abril'!J80</f>
        <v>707</v>
      </c>
      <c r="F37" s="3">
        <f>'[1]Mayo'!J81</f>
        <v>724</v>
      </c>
      <c r="G37" s="3">
        <f>'[1]Junio'!J80</f>
        <v>819</v>
      </c>
      <c r="H37" s="3">
        <f>'[1]Julio'!J80</f>
        <v>713</v>
      </c>
      <c r="I37" s="3">
        <f>'[1]Agosto'!J81</f>
        <v>1178</v>
      </c>
      <c r="J37" s="179">
        <f>'[1]Septiembre'!J80</f>
        <v>1198</v>
      </c>
      <c r="K37" s="3">
        <f>'[1]Octubre'!J81</f>
        <v>1106</v>
      </c>
      <c r="L37" s="3">
        <f>'[1]Noviembre'!J81</f>
        <v>982</v>
      </c>
      <c r="M37" s="3">
        <f>'[1]Diciembre'!J81</f>
        <v>1390</v>
      </c>
      <c r="N37" s="4">
        <f t="shared" si="0"/>
        <v>10435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81" t="s">
        <v>153</v>
      </c>
      <c r="B38" s="178">
        <f>'[1]Enero'!J81</f>
        <v>22114</v>
      </c>
      <c r="C38" s="3">
        <f>'[1]Febrero'!J81</f>
        <v>39921</v>
      </c>
      <c r="D38" s="3">
        <f>'[1]Marzo'!J81</f>
        <v>37911</v>
      </c>
      <c r="E38" s="3">
        <f>'[1]Abril'!J81</f>
        <v>566</v>
      </c>
      <c r="F38" s="3">
        <f>'[1]Mayo'!J82</f>
        <v>365</v>
      </c>
      <c r="G38" s="3">
        <f>'[1]Junio'!J81</f>
        <v>453</v>
      </c>
      <c r="H38" s="3">
        <f>'[1]Julio'!J81</f>
        <v>2980</v>
      </c>
      <c r="I38" s="3">
        <f>'[1]Agosto'!J82</f>
        <v>25942</v>
      </c>
      <c r="J38" s="179">
        <f>'[1]Septiembre'!J81</f>
        <v>63018</v>
      </c>
      <c r="K38" s="3">
        <f>'[1]Octubre'!J82</f>
        <v>66708</v>
      </c>
      <c r="L38" s="3">
        <f>'[1]Noviembre'!J82</f>
        <v>28585</v>
      </c>
      <c r="M38" s="3">
        <f>'[1]Diciembre'!J82</f>
        <v>54084</v>
      </c>
      <c r="N38" s="4">
        <f t="shared" si="0"/>
        <v>342647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81" t="s">
        <v>154</v>
      </c>
      <c r="B39" s="178">
        <f>'[1]Enero'!J82</f>
        <v>6263</v>
      </c>
      <c r="C39" s="3">
        <f>'[1]Febrero'!J82</f>
        <v>7113</v>
      </c>
      <c r="D39" s="3">
        <f>'[1]Marzo'!J82</f>
        <v>5792</v>
      </c>
      <c r="E39" s="3">
        <f>'[1]Abril'!J82</f>
        <v>6712</v>
      </c>
      <c r="F39" s="3">
        <f>'[1]Mayo'!J83</f>
        <v>6279</v>
      </c>
      <c r="G39" s="3">
        <f>'[1]Junio'!J82</f>
        <v>8173</v>
      </c>
      <c r="H39" s="3">
        <f>'[1]Julio'!J82</f>
        <v>10928</v>
      </c>
      <c r="I39" s="3">
        <f>'[1]Agosto'!J83</f>
        <v>9814</v>
      </c>
      <c r="J39" s="179">
        <f>'[1]Septiembre'!J82</f>
        <v>8778</v>
      </c>
      <c r="K39" s="3">
        <f>'[1]Octubre'!J83</f>
        <v>6551</v>
      </c>
      <c r="L39" s="3">
        <f>'[1]Noviembre'!J83</f>
        <v>3466</v>
      </c>
      <c r="M39" s="3">
        <f>'[1]Diciembre'!J83</f>
        <v>7291</v>
      </c>
      <c r="N39" s="4">
        <f t="shared" si="0"/>
        <v>87160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81" t="s">
        <v>155</v>
      </c>
      <c r="B40" s="178">
        <f>'[1]Enero'!J83</f>
        <v>9364</v>
      </c>
      <c r="C40" s="3">
        <f>'[1]Febrero'!J83</f>
        <v>9268</v>
      </c>
      <c r="D40" s="3">
        <f>'[1]Marzo'!J83</f>
        <v>8410</v>
      </c>
      <c r="E40" s="3">
        <f>'[1]Abril'!J83</f>
        <v>9154</v>
      </c>
      <c r="F40" s="3">
        <f>'[1]Mayo'!J84</f>
        <v>1283</v>
      </c>
      <c r="G40" s="3">
        <f>'[1]Junio'!J83</f>
        <v>8080</v>
      </c>
      <c r="H40" s="3">
        <f>'[1]Julio'!J83</f>
        <v>4987</v>
      </c>
      <c r="I40" s="3">
        <f>'[1]Agosto'!J84</f>
        <v>7089</v>
      </c>
      <c r="J40" s="179">
        <f>'[1]Septiembre'!J83</f>
        <v>8262</v>
      </c>
      <c r="K40" s="3">
        <f>'[1]Octubre'!J84</f>
        <v>7365</v>
      </c>
      <c r="L40" s="3">
        <f>'[1]Noviembre'!J84</f>
        <v>7233</v>
      </c>
      <c r="M40" s="3">
        <f>'[1]Diciembre'!J84</f>
        <v>8144</v>
      </c>
      <c r="N40" s="4">
        <f t="shared" si="0"/>
        <v>88639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81" t="s">
        <v>156</v>
      </c>
      <c r="B41" s="178">
        <f>'[1]Enero'!J84</f>
        <v>1251</v>
      </c>
      <c r="C41" s="3">
        <f>'[1]Febrero'!J84</f>
        <v>1454</v>
      </c>
      <c r="D41" s="3">
        <f>'[1]Marzo'!J84</f>
        <v>1070</v>
      </c>
      <c r="E41" s="3">
        <f>'[1]Abril'!J84</f>
        <v>1045</v>
      </c>
      <c r="F41" s="3">
        <f>'[1]Mayo'!J85</f>
        <v>1119</v>
      </c>
      <c r="G41" s="3">
        <f>'[1]Junio'!J84</f>
        <v>1326</v>
      </c>
      <c r="H41" s="3">
        <f>'[1]Julio'!J84</f>
        <v>2425</v>
      </c>
      <c r="I41" s="3">
        <f>'[1]Agosto'!J85</f>
        <v>2818</v>
      </c>
      <c r="J41" s="179">
        <f>'[1]Septiembre'!J84</f>
        <v>775</v>
      </c>
      <c r="K41" s="3">
        <f>'[1]Octubre'!J85</f>
        <v>793</v>
      </c>
      <c r="L41" s="3">
        <f>'[1]Noviembre'!J85</f>
        <v>379</v>
      </c>
      <c r="M41" s="3">
        <f>'[1]Diciembre'!J85</f>
        <v>980</v>
      </c>
      <c r="N41" s="4">
        <f t="shared" si="0"/>
        <v>15435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81" t="s">
        <v>157</v>
      </c>
      <c r="B42" s="178">
        <f>'[1]Enero'!J85</f>
        <v>50771</v>
      </c>
      <c r="C42" s="3">
        <f>'[1]Febrero'!J85</f>
        <v>60814</v>
      </c>
      <c r="D42" s="3">
        <f>'[1]Marzo'!J85</f>
        <v>37589</v>
      </c>
      <c r="E42" s="3">
        <f>'[1]Abril'!J85</f>
        <v>44749</v>
      </c>
      <c r="F42" s="3">
        <f>'[1]Mayo'!J86</f>
        <v>34108</v>
      </c>
      <c r="G42" s="3">
        <f>'[1]Junio'!J85</f>
        <v>13592</v>
      </c>
      <c r="H42" s="3">
        <f>'[1]Julio'!J85</f>
        <v>16300</v>
      </c>
      <c r="I42" s="3">
        <f>'[1]Agosto'!J86</f>
        <v>12165</v>
      </c>
      <c r="J42" s="179">
        <f>'[1]Septiembre'!J85</f>
        <v>24419</v>
      </c>
      <c r="K42" s="3">
        <f>'[1]Octubre'!J86</f>
        <v>17195</v>
      </c>
      <c r="L42" s="3">
        <f>'[1]Noviembre'!J86</f>
        <v>31080</v>
      </c>
      <c r="M42" s="3">
        <f>'[1]Diciembre'!J86</f>
        <v>42709</v>
      </c>
      <c r="N42" s="4">
        <f t="shared" si="0"/>
        <v>385491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81" t="s">
        <v>158</v>
      </c>
      <c r="B43" s="178">
        <f>'[1]Enero'!J86</f>
        <v>12731</v>
      </c>
      <c r="C43" s="3">
        <f>'[1]Febrero'!J86</f>
        <v>12296</v>
      </c>
      <c r="D43" s="3">
        <f>'[1]Marzo'!J86</f>
        <v>12313</v>
      </c>
      <c r="E43" s="3">
        <f>'[1]Abril'!J86</f>
        <v>11756</v>
      </c>
      <c r="F43" s="3">
        <f>'[1]Mayo'!J87</f>
        <v>11648</v>
      </c>
      <c r="G43" s="3">
        <f>'[1]Junio'!J86</f>
        <v>12168</v>
      </c>
      <c r="H43" s="3">
        <f>'[1]Julio'!J86</f>
        <v>11845</v>
      </c>
      <c r="I43" s="3">
        <f>'[1]Agosto'!J87</f>
        <v>12154</v>
      </c>
      <c r="J43" s="179">
        <f>'[1]Septiembre'!J86</f>
        <v>12135</v>
      </c>
      <c r="K43" s="3">
        <f>'[1]Octubre'!J87</f>
        <v>10880</v>
      </c>
      <c r="L43" s="3">
        <f>'[1]Noviembre'!J87</f>
        <v>10381</v>
      </c>
      <c r="M43" s="3">
        <f>'[1]Diciembre'!J87</f>
        <v>9736</v>
      </c>
      <c r="N43" s="4">
        <f t="shared" si="0"/>
        <v>140043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81" t="s">
        <v>159</v>
      </c>
      <c r="B44" s="178">
        <f>'[1]Enero'!J87</f>
        <v>4747</v>
      </c>
      <c r="C44" s="3">
        <f>'[1]Febrero'!J87</f>
        <v>7445</v>
      </c>
      <c r="D44" s="3">
        <f>'[1]Marzo'!J87</f>
        <v>4481</v>
      </c>
      <c r="E44" s="3">
        <f>'[1]Abril'!J87</f>
        <v>3016</v>
      </c>
      <c r="F44" s="3">
        <f>'[1]Mayo'!J88</f>
        <v>815</v>
      </c>
      <c r="G44" s="3">
        <f>'[1]Junio'!J87</f>
        <v>300</v>
      </c>
      <c r="H44" s="3">
        <f>'[1]Julio'!J87</f>
        <v>202</v>
      </c>
      <c r="I44" s="3">
        <f>'[1]Agosto'!J88</f>
        <v>215</v>
      </c>
      <c r="J44" s="179">
        <f>'[1]Septiembre'!J87</f>
        <v>600</v>
      </c>
      <c r="K44" s="3">
        <f>'[1]Octubre'!J88</f>
        <v>3297</v>
      </c>
      <c r="L44" s="3">
        <f>'[1]Noviembre'!J88</f>
        <v>6847</v>
      </c>
      <c r="M44" s="3">
        <f>'[1]Diciembre'!J88</f>
        <v>4243</v>
      </c>
      <c r="N44" s="4">
        <f t="shared" si="0"/>
        <v>36208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81" t="s">
        <v>160</v>
      </c>
      <c r="B45" s="178">
        <f>'[1]Enero'!J88</f>
        <v>287462</v>
      </c>
      <c r="C45" s="3">
        <f>'[1]Febrero'!J88</f>
        <v>283758</v>
      </c>
      <c r="D45" s="3">
        <f>'[1]Marzo'!J88</f>
        <v>288167</v>
      </c>
      <c r="E45" s="3">
        <f>'[1]Abril'!J88</f>
        <v>236235</v>
      </c>
      <c r="F45" s="3">
        <f>'[1]Mayo'!J89</f>
        <v>287757</v>
      </c>
      <c r="G45" s="3">
        <f>'[1]Junio'!J88</f>
        <v>291474</v>
      </c>
      <c r="H45" s="3">
        <f>'[1]Julio'!J88</f>
        <v>293301</v>
      </c>
      <c r="I45" s="3">
        <f>'[1]Agosto'!J89</f>
        <v>295821</v>
      </c>
      <c r="J45" s="179">
        <f>'[1]Septiembre'!J88</f>
        <v>297169</v>
      </c>
      <c r="K45" s="3">
        <f>'[1]Octubre'!J89</f>
        <v>294781</v>
      </c>
      <c r="L45" s="3">
        <f>'[1]Noviembre'!J89</f>
        <v>293720</v>
      </c>
      <c r="M45" s="3">
        <f>'[1]Diciembre'!J89</f>
        <v>296758</v>
      </c>
      <c r="N45" s="4">
        <f>SUM(B45:M45)/12</f>
        <v>287200.25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81" t="s">
        <v>161</v>
      </c>
      <c r="B46" s="178">
        <f>'[1]Enero'!J89</f>
        <v>643190</v>
      </c>
      <c r="C46" s="3">
        <f>'[1]Febrero'!J89</f>
        <v>663572</v>
      </c>
      <c r="D46" s="3">
        <f>'[1]Marzo'!J89</f>
        <v>667916</v>
      </c>
      <c r="E46" s="3">
        <f>'[1]Abril'!J89</f>
        <v>673675</v>
      </c>
      <c r="F46" s="3">
        <f>'[1]Mayo'!J90</f>
        <v>674830</v>
      </c>
      <c r="G46" s="3">
        <f>'[1]Junio'!J89</f>
        <v>680230</v>
      </c>
      <c r="H46" s="3">
        <f>'[1]Julio'!J89</f>
        <v>662191</v>
      </c>
      <c r="I46" s="3">
        <f>'[1]Agosto'!J90</f>
        <v>660544</v>
      </c>
      <c r="J46" s="182">
        <f>'[1]Septiembre'!J89</f>
        <v>673919</v>
      </c>
      <c r="K46" s="3">
        <f>'[1]Octubre'!J90</f>
        <v>676821</v>
      </c>
      <c r="L46" s="3">
        <f>'[1]Noviembre'!J90</f>
        <v>670676</v>
      </c>
      <c r="M46" s="3">
        <f>'[1]Diciembre'!J90</f>
        <v>659846</v>
      </c>
      <c r="N46" s="4">
        <f>SUM(B46:M46)/12</f>
        <v>667284.1666666666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 aca="true" t="shared" si="1" ref="B47:M47">SUM(B13:B46)</f>
        <v>1437921</v>
      </c>
      <c r="C47" s="77">
        <f t="shared" si="1"/>
        <v>1578511</v>
      </c>
      <c r="D47" s="77">
        <f t="shared" si="1"/>
        <v>1465581</v>
      </c>
      <c r="E47" s="77">
        <f t="shared" si="1"/>
        <v>1763813</v>
      </c>
      <c r="F47" s="77">
        <f t="shared" si="1"/>
        <v>1677680</v>
      </c>
      <c r="G47" s="77">
        <f t="shared" si="1"/>
        <v>1537144</v>
      </c>
      <c r="H47" s="77">
        <f t="shared" si="1"/>
        <v>1495872</v>
      </c>
      <c r="I47" s="77">
        <f t="shared" si="1"/>
        <v>1481967</v>
      </c>
      <c r="J47" s="77">
        <f t="shared" si="1"/>
        <v>1531352</v>
      </c>
      <c r="K47" s="77">
        <f t="shared" si="1"/>
        <v>2003104</v>
      </c>
      <c r="L47" s="77">
        <f t="shared" si="1"/>
        <v>1837983</v>
      </c>
      <c r="M47" s="77">
        <f t="shared" si="1"/>
        <v>1607574</v>
      </c>
      <c r="N47" s="78">
        <f>SUM(N13:N46)</f>
        <v>7975145.416666667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9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107"/>
      <c r="B51" s="10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07"/>
      <c r="N51" s="10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4"/>
  <sheetViews>
    <sheetView zoomScale="50" zoomScaleNormal="50" zoomScalePageLayoutView="0" workbookViewId="0" topLeftCell="A1">
      <selection activeCell="P44" sqref="P44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6" width="19.8515625" style="113" customWidth="1"/>
  </cols>
  <sheetData>
    <row r="1" spans="1:14" ht="16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6.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5" ht="16.5" customHeight="1">
      <c r="A3" s="1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14"/>
      <c r="P3" s="114"/>
      <c r="Q3" s="17"/>
      <c r="R3" s="17"/>
      <c r="S3" s="17"/>
      <c r="T3" s="17"/>
      <c r="U3" s="17"/>
      <c r="V3" s="17"/>
      <c r="W3" s="17"/>
      <c r="X3" s="17"/>
      <c r="Y3" s="17"/>
    </row>
    <row r="4" spans="1:25" ht="16.5" customHeight="1">
      <c r="A4" s="1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14"/>
      <c r="P4" s="114"/>
      <c r="Q4" s="17"/>
      <c r="R4" s="17"/>
      <c r="S4" s="17"/>
      <c r="T4" s="17"/>
      <c r="U4" s="17"/>
      <c r="V4" s="17"/>
      <c r="W4" s="17"/>
      <c r="X4" s="17"/>
      <c r="Y4" s="17"/>
    </row>
    <row r="5" spans="1:25" ht="16.5" customHeight="1">
      <c r="A5" s="1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4"/>
      <c r="P5" s="114"/>
      <c r="Q5" s="17"/>
      <c r="R5" s="17"/>
      <c r="S5" s="17"/>
      <c r="T5" s="17"/>
      <c r="U5" s="17"/>
      <c r="V5" s="17"/>
      <c r="W5" s="17"/>
      <c r="X5" s="17"/>
      <c r="Y5" s="17"/>
    </row>
    <row r="6" spans="1:25" ht="16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4"/>
      <c r="P6" s="114"/>
      <c r="Q6" s="17"/>
      <c r="R6" s="17"/>
      <c r="S6" s="17"/>
      <c r="T6" s="17"/>
      <c r="U6" s="17"/>
      <c r="V6" s="17"/>
      <c r="W6" s="17"/>
      <c r="X6" s="17"/>
      <c r="Y6" s="17"/>
    </row>
    <row r="7" spans="1:25" ht="2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14"/>
      <c r="P7" s="114"/>
      <c r="Q7" s="17"/>
      <c r="R7" s="17"/>
      <c r="S7" s="17"/>
      <c r="T7" s="17"/>
      <c r="U7" s="17"/>
      <c r="V7" s="17"/>
      <c r="W7" s="17"/>
      <c r="X7" s="17"/>
      <c r="Y7" s="17"/>
    </row>
    <row r="8" spans="1:25" ht="26.25">
      <c r="A8" s="270" t="s">
        <v>164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14"/>
      <c r="P8" s="114"/>
      <c r="Q8" s="17"/>
      <c r="R8" s="17"/>
      <c r="S8" s="17"/>
      <c r="T8" s="17"/>
      <c r="U8" s="17"/>
      <c r="V8" s="17"/>
      <c r="W8" s="17"/>
      <c r="X8" s="17"/>
      <c r="Y8" s="17"/>
    </row>
    <row r="9" spans="1:25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15"/>
      <c r="P9" s="114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thickBo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15"/>
      <c r="P10" s="114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02" customFormat="1" ht="33.75" customHeight="1" thickBot="1">
      <c r="A11" s="173" t="s">
        <v>69</v>
      </c>
      <c r="B11" s="174" t="s">
        <v>118</v>
      </c>
      <c r="C11" s="175" t="s">
        <v>119</v>
      </c>
      <c r="D11" s="175" t="s">
        <v>120</v>
      </c>
      <c r="E11" s="175" t="s">
        <v>121</v>
      </c>
      <c r="F11" s="175" t="s">
        <v>122</v>
      </c>
      <c r="G11" s="175" t="s">
        <v>123</v>
      </c>
      <c r="H11" s="175" t="s">
        <v>124</v>
      </c>
      <c r="I11" s="175" t="s">
        <v>125</v>
      </c>
      <c r="J11" s="175" t="s">
        <v>126</v>
      </c>
      <c r="K11" s="175" t="s">
        <v>127</v>
      </c>
      <c r="L11" s="175" t="s">
        <v>12</v>
      </c>
      <c r="M11" s="175" t="s">
        <v>13</v>
      </c>
      <c r="N11" s="176" t="s">
        <v>14</v>
      </c>
      <c r="O11" s="114"/>
      <c r="P11" s="114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s="102" customFormat="1" ht="33.75" customHeight="1">
      <c r="A12" s="177" t="s">
        <v>128</v>
      </c>
      <c r="B12" s="186">
        <f>'[2]Enero'!J52</f>
        <v>26886</v>
      </c>
      <c r="C12" s="15">
        <f>'[2]Febrero'!J56</f>
        <v>2216</v>
      </c>
      <c r="D12" s="15">
        <f>'[2]Marzo'!J56</f>
        <v>117633</v>
      </c>
      <c r="E12" s="15">
        <f>'[2]Abril'!J55</f>
        <v>481235</v>
      </c>
      <c r="F12" s="15">
        <f>'[2]Mayo'!J56</f>
        <v>288786</v>
      </c>
      <c r="G12" s="15">
        <f>'[2]Junio'!J56</f>
        <v>247443</v>
      </c>
      <c r="H12" s="15">
        <f>'[2]Julio'!J56</f>
        <v>196803</v>
      </c>
      <c r="I12" s="15">
        <f>'[2]Agosto'!J56</f>
        <v>102792</v>
      </c>
      <c r="J12" s="187">
        <f>'[2]Septiembre'!J56</f>
        <v>226018</v>
      </c>
      <c r="K12" s="15">
        <f>'[2]Octubre'!J56</f>
        <v>573490</v>
      </c>
      <c r="L12" s="15">
        <f>'[2]Noviembre'!J56</f>
        <v>429948</v>
      </c>
      <c r="M12" s="15">
        <f>'[2]Diciembre'!J56</f>
        <v>143785</v>
      </c>
      <c r="N12" s="269">
        <f aca="true" t="shared" si="0" ref="N12:N43">SUM(B12:M12)</f>
        <v>2837035</v>
      </c>
      <c r="O12" s="114"/>
      <c r="P12" s="114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s="102" customFormat="1" ht="33.75" customHeight="1">
      <c r="A13" s="181" t="s">
        <v>129</v>
      </c>
      <c r="B13" s="186">
        <f>'[2]Enero'!J53</f>
        <v>27954</v>
      </c>
      <c r="C13" s="15">
        <f>'[2]Febrero'!J57</f>
        <v>29327</v>
      </c>
      <c r="D13" s="15">
        <f>'[2]Marzo'!J57</f>
        <v>13712</v>
      </c>
      <c r="E13" s="15">
        <f>'[2]Abril'!J56</f>
        <v>22615</v>
      </c>
      <c r="F13" s="15">
        <f>'[2]Mayo'!J57</f>
        <v>23500</v>
      </c>
      <c r="G13" s="15">
        <f>'[2]Junio'!J57</f>
        <v>17034</v>
      </c>
      <c r="H13" s="15">
        <f>'[2]Julio'!J57</f>
        <v>20567</v>
      </c>
      <c r="I13" s="15">
        <f>'[2]Agosto'!J57</f>
        <v>33529</v>
      </c>
      <c r="J13" s="187">
        <f>'[2]Septiembre'!J57</f>
        <v>54003</v>
      </c>
      <c r="K13" s="15">
        <f>'[2]Octubre'!J57</f>
        <v>33312</v>
      </c>
      <c r="L13" s="15">
        <f>'[2]Noviembre'!J57</f>
        <v>30660</v>
      </c>
      <c r="M13" s="15">
        <f>'[2]Diciembre'!J57</f>
        <v>25426</v>
      </c>
      <c r="N13" s="11">
        <f t="shared" si="0"/>
        <v>331639</v>
      </c>
      <c r="O13" s="114"/>
      <c r="P13" s="114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25" s="102" customFormat="1" ht="33.75" customHeight="1">
      <c r="A14" s="181" t="s">
        <v>130</v>
      </c>
      <c r="B14" s="186">
        <f>'[2]Enero'!J54</f>
        <v>230</v>
      </c>
      <c r="C14" s="15">
        <f>'[2]Febrero'!J58</f>
        <v>1140</v>
      </c>
      <c r="D14" s="15">
        <f>'[2]Marzo'!J58</f>
        <v>1143</v>
      </c>
      <c r="E14" s="15">
        <f>'[2]Abril'!J57</f>
        <v>0</v>
      </c>
      <c r="F14" s="15">
        <f>'[2]Mayo'!J58</f>
        <v>0</v>
      </c>
      <c r="G14" s="15">
        <f>'[2]Junio'!J58</f>
        <v>0</v>
      </c>
      <c r="H14" s="15">
        <f>'[2]Julio'!J58</f>
        <v>0</v>
      </c>
      <c r="I14" s="15">
        <f>'[2]Agosto'!J58</f>
        <v>500</v>
      </c>
      <c r="J14" s="187">
        <f>'[2]Septiembre'!J58</f>
        <v>100</v>
      </c>
      <c r="K14" s="15">
        <f>'[2]Octubre'!J58</f>
        <v>2300</v>
      </c>
      <c r="L14" s="15">
        <f>'[2]Noviembre'!J58</f>
        <v>968</v>
      </c>
      <c r="M14" s="15">
        <f>'[2]Diciembre'!J58</f>
        <v>2270</v>
      </c>
      <c r="N14" s="11">
        <f t="shared" si="0"/>
        <v>8651</v>
      </c>
      <c r="O14" s="114"/>
      <c r="P14" s="114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s="102" customFormat="1" ht="33.75" customHeight="1">
      <c r="A15" s="181" t="s">
        <v>131</v>
      </c>
      <c r="B15" s="186">
        <f>'[2]Enero'!J55</f>
        <v>117980</v>
      </c>
      <c r="C15" s="15">
        <f>'[2]Febrero'!J59</f>
        <v>117980</v>
      </c>
      <c r="D15" s="15">
        <f>'[2]Marzo'!J59</f>
        <v>117980</v>
      </c>
      <c r="E15" s="15">
        <f>'[2]Abril'!J58</f>
        <v>117954</v>
      </c>
      <c r="F15" s="15">
        <f>'[2]Mayo'!J59</f>
        <v>284965</v>
      </c>
      <c r="G15" s="15">
        <f>'[2]Junio'!J59</f>
        <v>285269</v>
      </c>
      <c r="H15" s="15">
        <f>'[2]Julio'!J59</f>
        <v>285289</v>
      </c>
      <c r="I15" s="15">
        <f>'[2]Agosto'!J59</f>
        <v>286521</v>
      </c>
      <c r="J15" s="187">
        <f>'[2]Septiembre'!J59</f>
        <v>286151</v>
      </c>
      <c r="K15" s="15">
        <f>'[2]Octubre'!J59</f>
        <v>286151</v>
      </c>
      <c r="L15" s="15">
        <f>'[2]Noviembre'!J59</f>
        <v>286250</v>
      </c>
      <c r="M15" s="15">
        <f>'[2]Diciembre'!J59</f>
        <v>286273</v>
      </c>
      <c r="N15" s="11">
        <f>SUM(B15:M15)/3</f>
        <v>919587.6666666666</v>
      </c>
      <c r="O15" s="114"/>
      <c r="P15" s="114"/>
      <c r="Q15" s="111"/>
      <c r="R15" s="111"/>
      <c r="S15" s="111"/>
      <c r="T15" s="111"/>
      <c r="U15" s="111"/>
      <c r="V15" s="111"/>
      <c r="W15" s="111"/>
      <c r="X15" s="111"/>
      <c r="Y15" s="111"/>
    </row>
    <row r="16" spans="1:25" s="102" customFormat="1" ht="33.75" customHeight="1">
      <c r="A16" s="181" t="s">
        <v>132</v>
      </c>
      <c r="B16" s="186">
        <f>'[2]Enero'!J56</f>
        <v>2209</v>
      </c>
      <c r="C16" s="15">
        <f>'[2]Febrero'!J60</f>
        <v>1179</v>
      </c>
      <c r="D16" s="15">
        <f>'[2]Marzo'!J60</f>
        <v>923</v>
      </c>
      <c r="E16" s="15">
        <f>'[2]Abril'!J59</f>
        <v>3955</v>
      </c>
      <c r="F16" s="15">
        <f>'[2]Mayo'!J60</f>
        <v>2284</v>
      </c>
      <c r="G16" s="15">
        <f>'[2]Junio'!J60</f>
        <v>3321</v>
      </c>
      <c r="H16" s="15">
        <f>'[2]Julio'!J60</f>
        <v>7289</v>
      </c>
      <c r="I16" s="15">
        <f>'[2]Agosto'!J60</f>
        <v>10541</v>
      </c>
      <c r="J16" s="187">
        <f>'[2]Septiembre'!J60</f>
        <v>1551</v>
      </c>
      <c r="K16" s="15">
        <f>'[2]Octubre'!J60</f>
        <v>2300</v>
      </c>
      <c r="L16" s="15">
        <f>'[2]Noviembre'!J60</f>
        <v>3012</v>
      </c>
      <c r="M16" s="15">
        <f>'[2]Diciembre'!J60</f>
        <v>4032</v>
      </c>
      <c r="N16" s="11">
        <f t="shared" si="0"/>
        <v>42596</v>
      </c>
      <c r="O16" s="114"/>
      <c r="P16" s="114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s="102" customFormat="1" ht="33.75" customHeight="1">
      <c r="A17" s="181" t="s">
        <v>133</v>
      </c>
      <c r="B17" s="186">
        <f>'[2]Enero'!J57</f>
        <v>8001</v>
      </c>
      <c r="C17" s="15">
        <f>'[2]Febrero'!J61</f>
        <v>129456</v>
      </c>
      <c r="D17" s="15">
        <f>'[2]Marzo'!J61</f>
        <v>54943</v>
      </c>
      <c r="E17" s="15">
        <f>'[2]Abril'!J60</f>
        <v>35105</v>
      </c>
      <c r="F17" s="15">
        <f>'[2]Mayo'!J61</f>
        <v>8750</v>
      </c>
      <c r="G17" s="15">
        <f>'[2]Junio'!J61</f>
        <v>2968</v>
      </c>
      <c r="H17" s="15">
        <f>'[2]Julio'!J61</f>
        <v>17848</v>
      </c>
      <c r="I17" s="15">
        <f>'[2]Agosto'!J61</f>
        <v>17674</v>
      </c>
      <c r="J17" s="187">
        <f>'[2]Septiembre'!J61</f>
        <v>5594</v>
      </c>
      <c r="K17" s="15">
        <f>'[2]Octubre'!J61</f>
        <v>4746</v>
      </c>
      <c r="L17" s="15">
        <f>'[2]Noviembre'!J61</f>
        <v>20907</v>
      </c>
      <c r="M17" s="15">
        <f>'[2]Diciembre'!J61</f>
        <v>22800</v>
      </c>
      <c r="N17" s="11">
        <f t="shared" si="0"/>
        <v>328792</v>
      </c>
      <c r="O17" s="114"/>
      <c r="P17" s="114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s="102" customFormat="1" ht="33.75" customHeight="1">
      <c r="A18" s="181" t="s">
        <v>134</v>
      </c>
      <c r="B18" s="186">
        <f>'[2]Enero'!J58</f>
        <v>18792</v>
      </c>
      <c r="C18" s="15">
        <f>'[2]Febrero'!J62</f>
        <v>35303</v>
      </c>
      <c r="D18" s="15">
        <f>'[2]Marzo'!J62</f>
        <v>23756</v>
      </c>
      <c r="E18" s="15">
        <f>'[2]Abril'!J61</f>
        <v>12151</v>
      </c>
      <c r="F18" s="15">
        <f>'[2]Mayo'!J62</f>
        <v>2405</v>
      </c>
      <c r="G18" s="15">
        <f>'[2]Junio'!J62</f>
        <v>5686</v>
      </c>
      <c r="H18" s="15">
        <f>'[2]Julio'!J62</f>
        <v>34028</v>
      </c>
      <c r="I18" s="15">
        <f>'[2]Agosto'!J62</f>
        <v>43708</v>
      </c>
      <c r="J18" s="187">
        <f>'[2]Septiembre'!J62</f>
        <v>5065</v>
      </c>
      <c r="K18" s="15">
        <f>'[2]Octubre'!J62</f>
        <v>1196</v>
      </c>
      <c r="L18" s="15">
        <f>'[2]Noviembre'!J62</f>
        <v>19339</v>
      </c>
      <c r="M18" s="15">
        <f>'[2]Diciembre'!J62</f>
        <v>43842</v>
      </c>
      <c r="N18" s="11">
        <f t="shared" si="0"/>
        <v>245271</v>
      </c>
      <c r="O18" s="114"/>
      <c r="P18" s="114"/>
      <c r="Q18" s="111"/>
      <c r="R18" s="111"/>
      <c r="S18" s="111"/>
      <c r="T18" s="111"/>
      <c r="U18" s="111"/>
      <c r="V18" s="111"/>
      <c r="W18" s="111"/>
      <c r="X18" s="111"/>
      <c r="Y18" s="111"/>
    </row>
    <row r="19" spans="1:25" s="102" customFormat="1" ht="33.75" customHeight="1">
      <c r="A19" s="181" t="s">
        <v>135</v>
      </c>
      <c r="B19" s="186">
        <f>'[2]Enero'!J59</f>
        <v>378</v>
      </c>
      <c r="C19" s="15">
        <f>'[2]Febrero'!J63</f>
        <v>621</v>
      </c>
      <c r="D19" s="15">
        <f>'[2]Marzo'!J63</f>
        <v>410</v>
      </c>
      <c r="E19" s="15">
        <f>'[2]Abril'!J62</f>
        <v>532</v>
      </c>
      <c r="F19" s="15">
        <f>'[2]Mayo'!J63</f>
        <v>105</v>
      </c>
      <c r="G19" s="15">
        <f>'[2]Junio'!J63</f>
        <v>150</v>
      </c>
      <c r="H19" s="15">
        <f>'[2]Julio'!J63</f>
        <v>536</v>
      </c>
      <c r="I19" s="15">
        <f>'[2]Agosto'!J63</f>
        <v>1769</v>
      </c>
      <c r="J19" s="187">
        <f>'[2]Septiembre'!J63</f>
        <v>523</v>
      </c>
      <c r="K19" s="15">
        <f>'[2]Octubre'!J63</f>
        <v>602</v>
      </c>
      <c r="L19" s="15">
        <f>'[2]Noviembre'!J63</f>
        <v>264</v>
      </c>
      <c r="M19" s="15">
        <f>'[2]Diciembre'!J63</f>
        <v>1712</v>
      </c>
      <c r="N19" s="11">
        <f t="shared" si="0"/>
        <v>7602</v>
      </c>
      <c r="O19" s="114"/>
      <c r="P19" s="114"/>
      <c r="Q19" s="111"/>
      <c r="R19" s="111"/>
      <c r="S19" s="111"/>
      <c r="T19" s="111"/>
      <c r="U19" s="111"/>
      <c r="V19" s="111"/>
      <c r="W19" s="111"/>
      <c r="X19" s="111"/>
      <c r="Y19" s="111"/>
    </row>
    <row r="20" spans="1:25" s="102" customFormat="1" ht="33.75" customHeight="1">
      <c r="A20" s="181" t="s">
        <v>136</v>
      </c>
      <c r="B20" s="186">
        <f>'[2]Enero'!J60</f>
        <v>74397</v>
      </c>
      <c r="C20" s="15">
        <f>'[2]Febrero'!J64</f>
        <v>74421</v>
      </c>
      <c r="D20" s="15">
        <f>'[2]Marzo'!J64</f>
        <v>54572</v>
      </c>
      <c r="E20" s="15">
        <f>'[2]Abril'!J63</f>
        <v>29219</v>
      </c>
      <c r="F20" s="15">
        <f>'[2]Mayo'!J64</f>
        <v>11615</v>
      </c>
      <c r="G20" s="15">
        <f>'[2]Junio'!J64</f>
        <v>17091</v>
      </c>
      <c r="H20" s="15">
        <f>'[2]Julio'!J64</f>
        <v>8769</v>
      </c>
      <c r="I20" s="15">
        <f>'[2]Agosto'!J64</f>
        <v>9410</v>
      </c>
      <c r="J20" s="187">
        <f>'[2]Septiembre'!J64</f>
        <v>8625</v>
      </c>
      <c r="K20" s="15">
        <f>'[2]Octubre'!J64</f>
        <v>9445</v>
      </c>
      <c r="L20" s="15">
        <f>'[2]Noviembre'!J64</f>
        <v>24631</v>
      </c>
      <c r="M20" s="15">
        <f>'[2]Diciembre'!J64</f>
        <v>50836</v>
      </c>
      <c r="N20" s="11">
        <f t="shared" si="0"/>
        <v>373031</v>
      </c>
      <c r="O20" s="114"/>
      <c r="P20" s="114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5" s="102" customFormat="1" ht="33.75" customHeight="1">
      <c r="A21" s="181" t="s">
        <v>137</v>
      </c>
      <c r="B21" s="186">
        <f>'[2]Enero'!J61</f>
        <v>8441</v>
      </c>
      <c r="C21" s="15">
        <f>'[2]Febrero'!J65</f>
        <v>9954</v>
      </c>
      <c r="D21" s="15">
        <f>'[2]Marzo'!J65</f>
        <v>9985</v>
      </c>
      <c r="E21" s="15">
        <f>'[2]Abril'!J64</f>
        <v>14508</v>
      </c>
      <c r="F21" s="15">
        <f>'[2]Mayo'!J65</f>
        <v>7756</v>
      </c>
      <c r="G21" s="15">
        <f>'[2]Junio'!J65</f>
        <v>13159</v>
      </c>
      <c r="H21" s="15">
        <f>'[2]Julio'!J65</f>
        <v>4896</v>
      </c>
      <c r="I21" s="15">
        <f>'[2]Agosto'!J65</f>
        <v>6231</v>
      </c>
      <c r="J21" s="187">
        <f>'[2]Septiembre'!J65</f>
        <v>5904</v>
      </c>
      <c r="K21" s="15">
        <f>'[2]Octubre'!J65</f>
        <v>8040</v>
      </c>
      <c r="L21" s="15">
        <f>'[2]Noviembre'!J65</f>
        <v>8067</v>
      </c>
      <c r="M21" s="15">
        <f>'[2]Diciembre'!J65</f>
        <v>7332</v>
      </c>
      <c r="N21" s="11">
        <f t="shared" si="0"/>
        <v>104273</v>
      </c>
      <c r="O21" s="114"/>
      <c r="P21" s="114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5" s="102" customFormat="1" ht="33.75" customHeight="1">
      <c r="A22" s="181" t="s">
        <v>138</v>
      </c>
      <c r="B22" s="186">
        <f>'[2]Enero'!J62</f>
        <v>7779</v>
      </c>
      <c r="C22" s="15">
        <f>'[2]Febrero'!J66</f>
        <v>8825</v>
      </c>
      <c r="D22" s="15">
        <f>'[2]Marzo'!J66</f>
        <v>7250</v>
      </c>
      <c r="E22" s="15">
        <f>'[2]Abril'!J65</f>
        <v>4452</v>
      </c>
      <c r="F22" s="15">
        <f>'[2]Mayo'!J66</f>
        <v>6112</v>
      </c>
      <c r="G22" s="15">
        <f>'[2]Junio'!J66</f>
        <v>4217</v>
      </c>
      <c r="H22" s="15">
        <f>'[2]Julio'!J66</f>
        <v>2884</v>
      </c>
      <c r="I22" s="15">
        <f>'[2]Agosto'!J66</f>
        <v>2537</v>
      </c>
      <c r="J22" s="187">
        <f>'[2]Septiembre'!J66</f>
        <v>2507</v>
      </c>
      <c r="K22" s="15">
        <f>'[2]Octubre'!J66</f>
        <v>5103</v>
      </c>
      <c r="L22" s="15">
        <f>'[2]Noviembre'!J66</f>
        <v>5932</v>
      </c>
      <c r="M22" s="15">
        <f>'[2]Diciembre'!J66</f>
        <v>4227</v>
      </c>
      <c r="N22" s="11">
        <f t="shared" si="0"/>
        <v>61825</v>
      </c>
      <c r="O22" s="114"/>
      <c r="P22" s="114"/>
      <c r="Q22" s="111"/>
      <c r="R22" s="111"/>
      <c r="S22" s="111"/>
      <c r="T22" s="111"/>
      <c r="U22" s="111"/>
      <c r="V22" s="111"/>
      <c r="W22" s="111"/>
      <c r="X22" s="111"/>
      <c r="Y22" s="111"/>
    </row>
    <row r="23" spans="1:25" s="102" customFormat="1" ht="33.75" customHeight="1">
      <c r="A23" s="181" t="s">
        <v>139</v>
      </c>
      <c r="B23" s="186">
        <f>'[2]Enero'!J63</f>
        <v>3558</v>
      </c>
      <c r="C23" s="15">
        <f>'[2]Febrero'!J67</f>
        <v>3838</v>
      </c>
      <c r="D23" s="15">
        <f>'[2]Marzo'!J67</f>
        <v>2504</v>
      </c>
      <c r="E23" s="15">
        <f>'[2]Abril'!J66</f>
        <v>4668</v>
      </c>
      <c r="F23" s="15">
        <f>'[2]Mayo'!J67</f>
        <v>2795</v>
      </c>
      <c r="G23" s="15">
        <f>'[2]Junio'!J67</f>
        <v>2840</v>
      </c>
      <c r="H23" s="15">
        <f>'[2]Julio'!J67</f>
        <v>2217</v>
      </c>
      <c r="I23" s="15">
        <f>'[2]Agosto'!J67</f>
        <v>2501</v>
      </c>
      <c r="J23" s="187">
        <f>'[2]Septiembre'!J67</f>
        <v>1892</v>
      </c>
      <c r="K23" s="15">
        <f>'[2]Octubre'!J67</f>
        <v>2312</v>
      </c>
      <c r="L23" s="15">
        <f>'[2]Noviembre'!J67</f>
        <v>3553</v>
      </c>
      <c r="M23" s="15">
        <f>'[2]Diciembre'!J67</f>
        <v>2417</v>
      </c>
      <c r="N23" s="11">
        <f t="shared" si="0"/>
        <v>35095</v>
      </c>
      <c r="O23" s="114"/>
      <c r="P23" s="114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1:25" s="102" customFormat="1" ht="33.75" customHeight="1">
      <c r="A24" s="181" t="s">
        <v>140</v>
      </c>
      <c r="B24" s="186">
        <f>'[2]Enero'!J64</f>
        <v>5926</v>
      </c>
      <c r="C24" s="15">
        <f>'[2]Febrero'!J68</f>
        <v>7527</v>
      </c>
      <c r="D24" s="15">
        <f>'[2]Marzo'!J68</f>
        <v>7710</v>
      </c>
      <c r="E24" s="15">
        <f>'[2]Abril'!J67</f>
        <v>5200</v>
      </c>
      <c r="F24" s="15">
        <f>'[2]Mayo'!J68</f>
        <v>5041</v>
      </c>
      <c r="G24" s="15">
        <f>'[2]Junio'!J68</f>
        <v>5370</v>
      </c>
      <c r="H24" s="15">
        <f>'[2]Julio'!J68</f>
        <v>4625</v>
      </c>
      <c r="I24" s="15">
        <f>'[2]Agosto'!J68</f>
        <v>3945</v>
      </c>
      <c r="J24" s="187">
        <f>'[2]Septiembre'!J68</f>
        <v>3800</v>
      </c>
      <c r="K24" s="15">
        <f>'[2]Octubre'!J68</f>
        <v>4978</v>
      </c>
      <c r="L24" s="15">
        <f>'[2]Noviembre'!J68</f>
        <v>6099</v>
      </c>
      <c r="M24" s="15">
        <f>'[2]Diciembre'!J68</f>
        <v>11267</v>
      </c>
      <c r="N24" s="11">
        <f t="shared" si="0"/>
        <v>71488</v>
      </c>
      <c r="O24" s="114"/>
      <c r="P24" s="114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s="102" customFormat="1" ht="33.75" customHeight="1">
      <c r="A25" s="181" t="s">
        <v>141</v>
      </c>
      <c r="B25" s="186">
        <f>'[2]Enero'!J65</f>
        <v>35854</v>
      </c>
      <c r="C25" s="15">
        <f>'[2]Febrero'!J69</f>
        <v>69287</v>
      </c>
      <c r="D25" s="15">
        <f>'[2]Marzo'!J69</f>
        <v>28504</v>
      </c>
      <c r="E25" s="15">
        <f>'[2]Abril'!J68</f>
        <v>28921</v>
      </c>
      <c r="F25" s="15">
        <f>'[2]Mayo'!J69</f>
        <v>30226</v>
      </c>
      <c r="G25" s="15">
        <f>'[2]Junio'!J69</f>
        <v>24780</v>
      </c>
      <c r="H25" s="15">
        <f>'[2]Julio'!J69</f>
        <v>22096</v>
      </c>
      <c r="I25" s="15">
        <f>'[2]Agosto'!J69</f>
        <v>21884</v>
      </c>
      <c r="J25" s="187">
        <f>'[2]Septiembre'!J69</f>
        <v>23732</v>
      </c>
      <c r="K25" s="15">
        <f>'[2]Octubre'!J69</f>
        <v>28140</v>
      </c>
      <c r="L25" s="15">
        <f>'[2]Noviembre'!J69</f>
        <v>43224</v>
      </c>
      <c r="M25" s="15">
        <f>'[2]Diciembre'!J69</f>
        <v>28458</v>
      </c>
      <c r="N25" s="11">
        <f t="shared" si="0"/>
        <v>385106</v>
      </c>
      <c r="O25" s="114"/>
      <c r="P25" s="114"/>
      <c r="Q25" s="111"/>
      <c r="R25" s="111"/>
      <c r="S25" s="111"/>
      <c r="T25" s="111"/>
      <c r="U25" s="111"/>
      <c r="V25" s="111"/>
      <c r="W25" s="111"/>
      <c r="X25" s="111"/>
      <c r="Y25" s="111"/>
    </row>
    <row r="26" spans="1:25" s="102" customFormat="1" ht="33.75" customHeight="1">
      <c r="A26" s="181" t="s">
        <v>142</v>
      </c>
      <c r="B26" s="186">
        <f>'[2]Enero'!J66</f>
        <v>10136</v>
      </c>
      <c r="C26" s="15">
        <f>'[2]Febrero'!J70</f>
        <v>13158</v>
      </c>
      <c r="D26" s="15">
        <f>'[2]Marzo'!J70</f>
        <v>14010</v>
      </c>
      <c r="E26" s="15">
        <f>'[2]Abril'!J69</f>
        <v>11858</v>
      </c>
      <c r="F26" s="15">
        <f>'[2]Mayo'!J70</f>
        <v>10323</v>
      </c>
      <c r="G26" s="15">
        <f>'[2]Junio'!J70</f>
        <v>11534</v>
      </c>
      <c r="H26" s="15">
        <f>'[2]Julio'!J70</f>
        <v>8544</v>
      </c>
      <c r="I26" s="15">
        <f>'[2]Agosto'!J70</f>
        <v>7451</v>
      </c>
      <c r="J26" s="187">
        <f>'[2]Septiembre'!J70</f>
        <v>4151</v>
      </c>
      <c r="K26" s="15">
        <f>'[2]Octubre'!J70</f>
        <v>8150</v>
      </c>
      <c r="L26" s="15">
        <f>'[2]Noviembre'!J70</f>
        <v>7136</v>
      </c>
      <c r="M26" s="15">
        <f>'[2]Diciembre'!J70</f>
        <v>6815</v>
      </c>
      <c r="N26" s="11">
        <f t="shared" si="0"/>
        <v>113266</v>
      </c>
      <c r="O26" s="114"/>
      <c r="P26" s="114"/>
      <c r="Q26" s="111"/>
      <c r="R26" s="111"/>
      <c r="S26" s="111"/>
      <c r="T26" s="111"/>
      <c r="U26" s="111"/>
      <c r="V26" s="111"/>
      <c r="W26" s="111"/>
      <c r="X26" s="111"/>
      <c r="Y26" s="111"/>
    </row>
    <row r="27" spans="1:25" s="102" customFormat="1" ht="33.75" customHeight="1">
      <c r="A27" s="181" t="s">
        <v>143</v>
      </c>
      <c r="B27" s="186">
        <f>'[2]Enero'!J67</f>
        <v>0</v>
      </c>
      <c r="C27" s="15">
        <f>'[2]Febrero'!J71</f>
        <v>0</v>
      </c>
      <c r="D27" s="15">
        <f>'[2]Marzo'!J71</f>
        <v>27</v>
      </c>
      <c r="E27" s="15">
        <f>'[2]Abril'!J70</f>
        <v>942</v>
      </c>
      <c r="F27" s="15">
        <f>'[2]Mayo'!J71</f>
        <v>2201</v>
      </c>
      <c r="G27" s="15">
        <f>'[2]Junio'!J71</f>
        <v>2203</v>
      </c>
      <c r="H27" s="15">
        <f>'[2]Julio'!J71</f>
        <v>0</v>
      </c>
      <c r="I27" s="15">
        <f>'[2]Agosto'!J71</f>
        <v>0</v>
      </c>
      <c r="J27" s="187">
        <f>'[2]Septiembre'!J71</f>
        <v>0</v>
      </c>
      <c r="K27" s="15">
        <f>'[2]Octubre'!J71</f>
        <v>0</v>
      </c>
      <c r="L27" s="15">
        <f>'[2]Noviembre'!J71</f>
        <v>0</v>
      </c>
      <c r="M27" s="15">
        <f>'[2]Diciembre'!J71</f>
        <v>145</v>
      </c>
      <c r="N27" s="11">
        <f t="shared" si="0"/>
        <v>5518</v>
      </c>
      <c r="O27" s="114"/>
      <c r="P27" s="114"/>
      <c r="Q27" s="111"/>
      <c r="R27" s="111"/>
      <c r="S27" s="111"/>
      <c r="T27" s="111"/>
      <c r="U27" s="111"/>
      <c r="V27" s="111"/>
      <c r="W27" s="111"/>
      <c r="X27" s="111"/>
      <c r="Y27" s="111"/>
    </row>
    <row r="28" spans="1:25" s="102" customFormat="1" ht="33.75" customHeight="1">
      <c r="A28" s="181" t="s">
        <v>144</v>
      </c>
      <c r="B28" s="186">
        <f>'[2]Enero'!J68</f>
        <v>10626</v>
      </c>
      <c r="C28" s="15">
        <f>'[2]Febrero'!J72</f>
        <v>12005</v>
      </c>
      <c r="D28" s="15">
        <f>'[2]Marzo'!J72</f>
        <v>12486</v>
      </c>
      <c r="E28" s="15">
        <f>'[2]Abril'!J71</f>
        <v>16105</v>
      </c>
      <c r="F28" s="15">
        <f>'[2]Mayo'!J72</f>
        <v>12180</v>
      </c>
      <c r="G28" s="15">
        <f>'[2]Junio'!J72</f>
        <v>9587</v>
      </c>
      <c r="H28" s="15">
        <f>'[2]Julio'!J72</f>
        <v>8429</v>
      </c>
      <c r="I28" s="15">
        <f>'[2]Agosto'!J72</f>
        <v>8508</v>
      </c>
      <c r="J28" s="187">
        <f>'[2]Septiembre'!J72</f>
        <v>9160</v>
      </c>
      <c r="K28" s="15">
        <f>'[2]Octubre'!J72</f>
        <v>10853</v>
      </c>
      <c r="L28" s="15">
        <f>'[2]Noviembre'!J72</f>
        <v>10594</v>
      </c>
      <c r="M28" s="15">
        <f>'[2]Diciembre'!J72</f>
        <v>12990</v>
      </c>
      <c r="N28" s="11">
        <f t="shared" si="0"/>
        <v>133523</v>
      </c>
      <c r="O28" s="114"/>
      <c r="P28" s="114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:25" s="102" customFormat="1" ht="33.75" customHeight="1">
      <c r="A29" s="181" t="s">
        <v>145</v>
      </c>
      <c r="B29" s="186">
        <f>'[2]Enero'!J69</f>
        <v>5313</v>
      </c>
      <c r="C29" s="15">
        <f>'[2]Febrero'!J73</f>
        <v>6030</v>
      </c>
      <c r="D29" s="15">
        <f>'[2]Marzo'!J73</f>
        <v>6120</v>
      </c>
      <c r="E29" s="15">
        <f>'[2]Abril'!J72</f>
        <v>7000</v>
      </c>
      <c r="F29" s="15">
        <f>'[2]Mayo'!J73</f>
        <v>6840</v>
      </c>
      <c r="G29" s="15">
        <f>'[2]Junio'!J73</f>
        <v>7664</v>
      </c>
      <c r="H29" s="15">
        <f>'[2]Julio'!J73</f>
        <v>5256</v>
      </c>
      <c r="I29" s="15">
        <f>'[2]Agosto'!J73</f>
        <v>4589</v>
      </c>
      <c r="J29" s="187">
        <f>'[2]Septiembre'!J73</f>
        <v>4213</v>
      </c>
      <c r="K29" s="15">
        <f>'[2]Octubre'!J73</f>
        <v>7910</v>
      </c>
      <c r="L29" s="15">
        <f>'[2]Noviembre'!J73</f>
        <v>7204</v>
      </c>
      <c r="M29" s="15">
        <f>'[2]Diciembre'!J73</f>
        <v>7044</v>
      </c>
      <c r="N29" s="11">
        <f t="shared" si="0"/>
        <v>75183</v>
      </c>
      <c r="O29" s="114"/>
      <c r="P29" s="114"/>
      <c r="Q29" s="111"/>
      <c r="R29" s="111"/>
      <c r="S29" s="111"/>
      <c r="T29" s="111"/>
      <c r="U29" s="111"/>
      <c r="V29" s="111"/>
      <c r="W29" s="111"/>
      <c r="X29" s="111"/>
      <c r="Y29" s="111"/>
    </row>
    <row r="30" spans="1:25" s="102" customFormat="1" ht="33.75" customHeight="1">
      <c r="A30" s="181" t="s">
        <v>146</v>
      </c>
      <c r="B30" s="186">
        <f>'[2]Enero'!J70</f>
        <v>1386</v>
      </c>
      <c r="C30" s="15">
        <f>'[2]Febrero'!J74</f>
        <v>7017</v>
      </c>
      <c r="D30" s="15">
        <f>'[2]Marzo'!J74</f>
        <v>6683</v>
      </c>
      <c r="E30" s="15">
        <f>'[2]Abril'!J73</f>
        <v>9415</v>
      </c>
      <c r="F30" s="15">
        <f>'[2]Mayo'!J74</f>
        <v>6421</v>
      </c>
      <c r="G30" s="15">
        <f>'[2]Junio'!J74</f>
        <v>1971</v>
      </c>
      <c r="H30" s="15">
        <f>'[2]Julio'!J74</f>
        <v>1131</v>
      </c>
      <c r="I30" s="15">
        <f>'[2]Agosto'!J74</f>
        <v>2097</v>
      </c>
      <c r="J30" s="187">
        <f>'[2]Septiembre'!J74</f>
        <v>965</v>
      </c>
      <c r="K30" s="15">
        <f>'[2]Octubre'!J74</f>
        <v>1597</v>
      </c>
      <c r="L30" s="15">
        <f>'[2]Noviembre'!J74</f>
        <v>1934</v>
      </c>
      <c r="M30" s="15">
        <f>'[2]Diciembre'!J74</f>
        <v>1780</v>
      </c>
      <c r="N30" s="11">
        <f t="shared" si="0"/>
        <v>42397</v>
      </c>
      <c r="O30" s="114"/>
      <c r="P30" s="114"/>
      <c r="Q30" s="111"/>
      <c r="R30" s="111"/>
      <c r="S30" s="111"/>
      <c r="T30" s="111"/>
      <c r="U30" s="111"/>
      <c r="V30" s="111"/>
      <c r="W30" s="111"/>
      <c r="X30" s="111"/>
      <c r="Y30" s="111"/>
    </row>
    <row r="31" spans="1:25" s="102" customFormat="1" ht="33.75" customHeight="1">
      <c r="A31" s="181" t="s">
        <v>147</v>
      </c>
      <c r="B31" s="186">
        <f>'[2]Enero'!J71</f>
        <v>935</v>
      </c>
      <c r="C31" s="15">
        <f>'[2]Febrero'!J75</f>
        <v>1200</v>
      </c>
      <c r="D31" s="15">
        <f>'[2]Marzo'!J75</f>
        <v>1252</v>
      </c>
      <c r="E31" s="15">
        <f>'[2]Abril'!J74</f>
        <v>841</v>
      </c>
      <c r="F31" s="15">
        <f>'[2]Mayo'!J75</f>
        <v>970</v>
      </c>
      <c r="G31" s="15">
        <f>'[2]Junio'!J75</f>
        <v>810</v>
      </c>
      <c r="H31" s="15">
        <f>'[2]Julio'!J75</f>
        <v>686</v>
      </c>
      <c r="I31" s="15">
        <f>'[2]Agosto'!J75</f>
        <v>686</v>
      </c>
      <c r="J31" s="187">
        <f>'[2]Septiembre'!J75</f>
        <v>616</v>
      </c>
      <c r="K31" s="15">
        <f>'[2]Octubre'!J75</f>
        <v>409</v>
      </c>
      <c r="L31" s="15">
        <f>'[2]Noviembre'!J75</f>
        <v>745</v>
      </c>
      <c r="M31" s="15">
        <f>'[2]Diciembre'!J75</f>
        <v>926</v>
      </c>
      <c r="N31" s="11">
        <f t="shared" si="0"/>
        <v>10076</v>
      </c>
      <c r="O31" s="114"/>
      <c r="P31" s="114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s="102" customFormat="1" ht="33.75" customHeight="1">
      <c r="A32" s="181" t="s">
        <v>148</v>
      </c>
      <c r="B32" s="186">
        <f>'[2]Enero'!J72</f>
        <v>695</v>
      </c>
      <c r="C32" s="15">
        <f>'[2]Febrero'!J76</f>
        <v>1490</v>
      </c>
      <c r="D32" s="15">
        <f>'[2]Marzo'!J76</f>
        <v>1060</v>
      </c>
      <c r="E32" s="15">
        <f>'[2]Abril'!J75</f>
        <v>1200</v>
      </c>
      <c r="F32" s="15">
        <f>'[2]Mayo'!J76</f>
        <v>750</v>
      </c>
      <c r="G32" s="15">
        <f>'[2]Junio'!J76</f>
        <v>1100</v>
      </c>
      <c r="H32" s="15">
        <f>'[2]Julio'!J76</f>
        <v>384</v>
      </c>
      <c r="I32" s="15">
        <f>'[2]Agosto'!J76</f>
        <v>351</v>
      </c>
      <c r="J32" s="187">
        <f>'[2]Septiembre'!J76</f>
        <v>919</v>
      </c>
      <c r="K32" s="15">
        <f>'[2]Octubre'!J76</f>
        <v>500</v>
      </c>
      <c r="L32" s="15">
        <f>'[2]Noviembre'!J76</f>
        <v>2126</v>
      </c>
      <c r="M32" s="15">
        <f>'[2]Diciembre'!J76</f>
        <v>1240</v>
      </c>
      <c r="N32" s="11">
        <f t="shared" si="0"/>
        <v>11815</v>
      </c>
      <c r="O32" s="114"/>
      <c r="P32" s="114"/>
      <c r="Q32" s="111"/>
      <c r="R32" s="111"/>
      <c r="S32" s="111"/>
      <c r="T32" s="111"/>
      <c r="U32" s="111"/>
      <c r="V32" s="111"/>
      <c r="W32" s="111"/>
      <c r="X32" s="111"/>
      <c r="Y32" s="111"/>
    </row>
    <row r="33" spans="1:25" s="102" customFormat="1" ht="33.75" customHeight="1">
      <c r="A33" s="181" t="s">
        <v>149</v>
      </c>
      <c r="B33" s="186">
        <f>'[2]Enero'!J73</f>
        <v>16357</v>
      </c>
      <c r="C33" s="15">
        <f>'[2]Febrero'!J77</f>
        <v>18240</v>
      </c>
      <c r="D33" s="15">
        <f>'[2]Marzo'!J77</f>
        <v>11024</v>
      </c>
      <c r="E33" s="15">
        <f>'[2]Abril'!J76</f>
        <v>9608</v>
      </c>
      <c r="F33" s="15">
        <f>'[2]Mayo'!J77</f>
        <v>9934</v>
      </c>
      <c r="G33" s="15">
        <f>'[2]Junio'!J77</f>
        <v>16318</v>
      </c>
      <c r="H33" s="15">
        <f>'[2]Julio'!J77</f>
        <v>16528</v>
      </c>
      <c r="I33" s="15">
        <f>'[2]Agosto'!J77</f>
        <v>11277</v>
      </c>
      <c r="J33" s="187">
        <f>'[2]Septiembre'!J77</f>
        <v>11595</v>
      </c>
      <c r="K33" s="15">
        <f>'[2]Octubre'!J77</f>
        <v>11801</v>
      </c>
      <c r="L33" s="15">
        <f>'[2]Noviembre'!J77</f>
        <v>10641</v>
      </c>
      <c r="M33" s="15">
        <f>'[2]Diciembre'!J77</f>
        <v>16734</v>
      </c>
      <c r="N33" s="11">
        <f t="shared" si="0"/>
        <v>160057</v>
      </c>
      <c r="O33" s="114"/>
      <c r="P33" s="114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5" s="102" customFormat="1" ht="33.75" customHeight="1">
      <c r="A34" s="181" t="s">
        <v>150</v>
      </c>
      <c r="B34" s="186">
        <f>'[2]Enero'!J74</f>
        <v>1437</v>
      </c>
      <c r="C34" s="15">
        <f>'[2]Febrero'!J78</f>
        <v>1920</v>
      </c>
      <c r="D34" s="15">
        <f>'[2]Marzo'!J78</f>
        <v>1779</v>
      </c>
      <c r="E34" s="15">
        <f>'[2]Abril'!J77</f>
        <v>1865</v>
      </c>
      <c r="F34" s="15">
        <f>'[2]Mayo'!J78</f>
        <v>1480</v>
      </c>
      <c r="G34" s="15">
        <f>'[2]Junio'!J78</f>
        <v>1700</v>
      </c>
      <c r="H34" s="15">
        <f>'[2]Julio'!J78</f>
        <v>366</v>
      </c>
      <c r="I34" s="15">
        <f>'[2]Agosto'!J78</f>
        <v>769</v>
      </c>
      <c r="J34" s="187">
        <f>'[2]Septiembre'!J78</f>
        <v>781</v>
      </c>
      <c r="K34" s="15">
        <f>'[2]Octubre'!J78</f>
        <v>492</v>
      </c>
      <c r="L34" s="15">
        <f>'[2]Noviembre'!J78</f>
        <v>838</v>
      </c>
      <c r="M34" s="15">
        <f>'[2]Diciembre'!J78</f>
        <v>1800</v>
      </c>
      <c r="N34" s="11">
        <f t="shared" si="0"/>
        <v>15227</v>
      </c>
      <c r="O34" s="114"/>
      <c r="P34" s="114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5" s="102" customFormat="1" ht="33.75" customHeight="1">
      <c r="A35" s="181" t="s">
        <v>151</v>
      </c>
      <c r="B35" s="186">
        <v>0</v>
      </c>
      <c r="C35" s="15">
        <f>'[2]Febrero'!J79</f>
        <v>0</v>
      </c>
      <c r="D35" s="15">
        <f>'[2]Marzo'!J79</f>
        <v>0</v>
      </c>
      <c r="E35" s="15">
        <f>'[2]Abril'!J78</f>
        <v>0</v>
      </c>
      <c r="F35" s="15">
        <f>'[2]Mayo'!J79</f>
        <v>0</v>
      </c>
      <c r="G35" s="15">
        <f>'[2]Junio'!J79</f>
        <v>0</v>
      </c>
      <c r="H35" s="15">
        <f>'[2]Julio'!J79</f>
        <v>0</v>
      </c>
      <c r="I35" s="15">
        <f>'[2]Agosto'!J79</f>
        <v>0</v>
      </c>
      <c r="J35" s="187">
        <f>'[2]Septiembre'!J79</f>
        <v>0</v>
      </c>
      <c r="K35" s="15">
        <f>'[2]Octubre'!J79</f>
        <v>0</v>
      </c>
      <c r="L35" s="15">
        <f>'[2]Noviembre'!J79</f>
        <v>0</v>
      </c>
      <c r="M35" s="15">
        <f>'[2]Diciembre'!J79</f>
        <v>0</v>
      </c>
      <c r="N35" s="11">
        <f t="shared" si="0"/>
        <v>0</v>
      </c>
      <c r="O35" s="114"/>
      <c r="P35" s="114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1:25" s="102" customFormat="1" ht="33.75" customHeight="1">
      <c r="A36" s="181" t="s">
        <v>152</v>
      </c>
      <c r="B36" s="186">
        <f>'[2]Enero'!J76</f>
        <v>1239</v>
      </c>
      <c r="C36" s="15">
        <f>'[2]Febrero'!J80</f>
        <v>1416</v>
      </c>
      <c r="D36" s="15">
        <f>'[2]Marzo'!J80</f>
        <v>1520</v>
      </c>
      <c r="E36" s="15">
        <f>'[2]Abril'!J79</f>
        <v>897</v>
      </c>
      <c r="F36" s="15">
        <f>'[2]Mayo'!J80</f>
        <v>1135</v>
      </c>
      <c r="G36" s="15">
        <f>'[2]Junio'!J80</f>
        <v>1176</v>
      </c>
      <c r="H36" s="15">
        <f>'[2]Julio'!J80</f>
        <v>594</v>
      </c>
      <c r="I36" s="15">
        <f>'[2]Agosto'!J80</f>
        <v>1540</v>
      </c>
      <c r="J36" s="187">
        <f>'[2]Septiembre'!J80</f>
        <v>1698</v>
      </c>
      <c r="K36" s="15">
        <f>'[2]Octubre'!J80</f>
        <v>812</v>
      </c>
      <c r="L36" s="15">
        <f>'[2]Noviembre'!J80</f>
        <v>1583</v>
      </c>
      <c r="M36" s="15">
        <f>'[2]Diciembre'!J80</f>
        <v>1225</v>
      </c>
      <c r="N36" s="11">
        <f t="shared" si="0"/>
        <v>14835</v>
      </c>
      <c r="O36" s="114"/>
      <c r="P36" s="114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1:25" s="102" customFormat="1" ht="33.75" customHeight="1">
      <c r="A37" s="181" t="s">
        <v>153</v>
      </c>
      <c r="B37" s="186">
        <f>'[2]Enero'!J77</f>
        <v>73359</v>
      </c>
      <c r="C37" s="15">
        <f>'[2]Febrero'!J81</f>
        <v>80134</v>
      </c>
      <c r="D37" s="15">
        <f>'[2]Marzo'!J81</f>
        <v>89274</v>
      </c>
      <c r="E37" s="15">
        <f>'[2]Abril'!J80</f>
        <v>1376</v>
      </c>
      <c r="F37" s="15">
        <f>'[2]Mayo'!J81</f>
        <v>542</v>
      </c>
      <c r="G37" s="15">
        <f>'[2]Junio'!J81</f>
        <v>689</v>
      </c>
      <c r="H37" s="15">
        <f>'[2]Julio'!J81</f>
        <v>1298</v>
      </c>
      <c r="I37" s="15">
        <f>'[2]Agosto'!J81</f>
        <v>66607</v>
      </c>
      <c r="J37" s="187">
        <f>'[2]Septiembre'!J81</f>
        <v>48516</v>
      </c>
      <c r="K37" s="15">
        <f>'[2]Octubre'!J81</f>
        <v>68125</v>
      </c>
      <c r="L37" s="15">
        <f>'[2]Noviembre'!J81</f>
        <v>30380</v>
      </c>
      <c r="M37" s="15">
        <f>'[2]Diciembre'!J81</f>
        <v>43310</v>
      </c>
      <c r="N37" s="11">
        <f t="shared" si="0"/>
        <v>503610</v>
      </c>
      <c r="O37" s="114"/>
      <c r="P37" s="114"/>
      <c r="Q37" s="111"/>
      <c r="R37" s="111"/>
      <c r="S37" s="111"/>
      <c r="T37" s="111"/>
      <c r="U37" s="111"/>
      <c r="V37" s="111"/>
      <c r="W37" s="111"/>
      <c r="X37" s="111"/>
      <c r="Y37" s="111"/>
    </row>
    <row r="38" spans="1:25" s="102" customFormat="1" ht="33.75" customHeight="1">
      <c r="A38" s="181" t="s">
        <v>154</v>
      </c>
      <c r="B38" s="186">
        <f>'[2]Enero'!J78</f>
        <v>7273</v>
      </c>
      <c r="C38" s="15">
        <f>'[2]Febrero'!J82</f>
        <v>8307</v>
      </c>
      <c r="D38" s="15">
        <f>'[2]Marzo'!J82</f>
        <v>9799</v>
      </c>
      <c r="E38" s="15">
        <f>'[2]Abril'!J81</f>
        <v>8740</v>
      </c>
      <c r="F38" s="15">
        <f>'[2]Mayo'!J82</f>
        <v>7123</v>
      </c>
      <c r="G38" s="15">
        <f>'[2]Junio'!J82</f>
        <v>8615</v>
      </c>
      <c r="H38" s="15">
        <f>'[2]Julio'!J82</f>
        <v>8774</v>
      </c>
      <c r="I38" s="15">
        <f>'[2]Agosto'!J82</f>
        <v>12572</v>
      </c>
      <c r="J38" s="187">
        <f>'[2]Septiembre'!J82</f>
        <v>8245</v>
      </c>
      <c r="K38" s="15">
        <f>'[2]Octubre'!J82</f>
        <v>15172</v>
      </c>
      <c r="L38" s="15">
        <f>'[2]Noviembre'!J82</f>
        <v>15733</v>
      </c>
      <c r="M38" s="15">
        <f>'[2]Diciembre'!J82</f>
        <v>14182</v>
      </c>
      <c r="N38" s="11">
        <f t="shared" si="0"/>
        <v>124535</v>
      </c>
      <c r="O38" s="114"/>
      <c r="P38" s="114"/>
      <c r="Q38" s="111"/>
      <c r="R38" s="111"/>
      <c r="S38" s="111"/>
      <c r="T38" s="111"/>
      <c r="U38" s="111"/>
      <c r="V38" s="111"/>
      <c r="W38" s="111"/>
      <c r="X38" s="111"/>
      <c r="Y38" s="111"/>
    </row>
    <row r="39" spans="1:25" s="102" customFormat="1" ht="33.75" customHeight="1">
      <c r="A39" s="181" t="s">
        <v>155</v>
      </c>
      <c r="B39" s="186">
        <f>'[2]Enero'!J79</f>
        <v>7698</v>
      </c>
      <c r="C39" s="15">
        <f>'[2]Febrero'!J83</f>
        <v>9177</v>
      </c>
      <c r="D39" s="15">
        <f>'[2]Marzo'!J83</f>
        <v>7907</v>
      </c>
      <c r="E39" s="15">
        <f>'[2]Abril'!J82</f>
        <v>8220</v>
      </c>
      <c r="F39" s="15">
        <f>'[2]Mayo'!J83</f>
        <v>8141</v>
      </c>
      <c r="G39" s="15">
        <f>'[2]Junio'!J83</f>
        <v>8872</v>
      </c>
      <c r="H39" s="15">
        <f>'[2]Julio'!J83</f>
        <v>10108</v>
      </c>
      <c r="I39" s="15">
        <f>'[2]Agosto'!J83</f>
        <v>10127</v>
      </c>
      <c r="J39" s="187">
        <f>'[2]Septiembre'!J83</f>
        <v>9682</v>
      </c>
      <c r="K39" s="15">
        <f>'[2]Octubre'!J83</f>
        <v>8999</v>
      </c>
      <c r="L39" s="15">
        <f>'[2]Noviembre'!J83</f>
        <v>10625</v>
      </c>
      <c r="M39" s="15">
        <f>'[2]Diciembre'!J83</f>
        <v>9214</v>
      </c>
      <c r="N39" s="11">
        <f t="shared" si="0"/>
        <v>108770</v>
      </c>
      <c r="O39" s="114"/>
      <c r="P39" s="114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s="102" customFormat="1" ht="33.75" customHeight="1">
      <c r="A40" s="181" t="s">
        <v>156</v>
      </c>
      <c r="B40" s="186">
        <f>'[2]Enero'!J80</f>
        <v>789</v>
      </c>
      <c r="C40" s="15">
        <f>'[2]Febrero'!J84</f>
        <v>966</v>
      </c>
      <c r="D40" s="15">
        <f>'[2]Marzo'!J84</f>
        <v>1280</v>
      </c>
      <c r="E40" s="15">
        <f>'[2]Abril'!J83</f>
        <v>969</v>
      </c>
      <c r="F40" s="15">
        <f>'[2]Mayo'!J84</f>
        <v>1047</v>
      </c>
      <c r="G40" s="15">
        <f>'[2]Junio'!J84</f>
        <v>1125</v>
      </c>
      <c r="H40" s="15">
        <f>'[2]Julio'!J84</f>
        <v>1217</v>
      </c>
      <c r="I40" s="15">
        <f>'[2]Agosto'!J84</f>
        <v>2854</v>
      </c>
      <c r="J40" s="187">
        <f>'[2]Septiembre'!J84</f>
        <v>498</v>
      </c>
      <c r="K40" s="15">
        <f>'[2]Octubre'!J84</f>
        <v>425</v>
      </c>
      <c r="L40" s="15">
        <f>'[2]Noviembre'!J84</f>
        <v>456</v>
      </c>
      <c r="M40" s="15">
        <f>'[2]Diciembre'!J84</f>
        <v>1000</v>
      </c>
      <c r="N40" s="11">
        <f t="shared" si="0"/>
        <v>12626</v>
      </c>
      <c r="O40" s="114"/>
      <c r="P40" s="114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s="102" customFormat="1" ht="33.75" customHeight="1">
      <c r="A41" s="181" t="s">
        <v>157</v>
      </c>
      <c r="B41" s="186">
        <f>'[2]Enero'!J81</f>
        <v>46667</v>
      </c>
      <c r="C41" s="15">
        <f>'[2]Febrero'!J85</f>
        <v>51587</v>
      </c>
      <c r="D41" s="15">
        <f>'[2]Marzo'!J85</f>
        <v>52410</v>
      </c>
      <c r="E41" s="15">
        <f>'[2]Abril'!J84</f>
        <v>44976</v>
      </c>
      <c r="F41" s="15">
        <f>'[2]Mayo'!J85</f>
        <v>34583</v>
      </c>
      <c r="G41" s="15">
        <f>'[2]Junio'!J85</f>
        <v>21294</v>
      </c>
      <c r="H41" s="15">
        <f>'[2]Julio'!J85</f>
        <v>20313</v>
      </c>
      <c r="I41" s="15">
        <f>'[2]Agosto'!J85</f>
        <v>10944</v>
      </c>
      <c r="J41" s="187">
        <f>'[2]Septiembre'!J85</f>
        <v>8756</v>
      </c>
      <c r="K41" s="15">
        <f>'[2]Octubre'!J85</f>
        <v>17936</v>
      </c>
      <c r="L41" s="15">
        <f>'[2]Noviembre'!J85</f>
        <v>34775</v>
      </c>
      <c r="M41" s="15">
        <f>'[2]Diciembre'!J85</f>
        <v>50704</v>
      </c>
      <c r="N41" s="11">
        <f t="shared" si="0"/>
        <v>394945</v>
      </c>
      <c r="O41" s="114"/>
      <c r="P41" s="114"/>
      <c r="Q41" s="111"/>
      <c r="R41" s="111"/>
      <c r="S41" s="111"/>
      <c r="T41" s="111"/>
      <c r="U41" s="111"/>
      <c r="V41" s="111"/>
      <c r="W41" s="111"/>
      <c r="X41" s="111"/>
      <c r="Y41" s="111"/>
    </row>
    <row r="42" spans="1:25" s="102" customFormat="1" ht="33.75" customHeight="1">
      <c r="A42" s="181" t="s">
        <v>158</v>
      </c>
      <c r="B42" s="186">
        <f>'[2]Enero'!J82</f>
        <v>10187</v>
      </c>
      <c r="C42" s="15">
        <f>'[2]Febrero'!J86</f>
        <v>11285</v>
      </c>
      <c r="D42" s="15">
        <f>'[2]Marzo'!J86</f>
        <v>12940</v>
      </c>
      <c r="E42" s="15">
        <f>'[2]Abril'!J85</f>
        <v>11022</v>
      </c>
      <c r="F42" s="15">
        <f>'[2]Mayo'!J86</f>
        <v>12477</v>
      </c>
      <c r="G42" s="15">
        <f>'[2]Junio'!J86</f>
        <v>11239</v>
      </c>
      <c r="H42" s="15">
        <f>'[2]Julio'!J86</f>
        <v>12072</v>
      </c>
      <c r="I42" s="15">
        <f>'[2]Agosto'!J86</f>
        <v>11410</v>
      </c>
      <c r="J42" s="187">
        <f>'[2]Septiembre'!J86</f>
        <v>11647</v>
      </c>
      <c r="K42" s="15">
        <f>'[2]Octubre'!J86</f>
        <v>9953</v>
      </c>
      <c r="L42" s="15">
        <f>'[2]Noviembre'!J86</f>
        <v>11282</v>
      </c>
      <c r="M42" s="15">
        <f>'[2]Diciembre'!J86</f>
        <v>11547</v>
      </c>
      <c r="N42" s="11">
        <f t="shared" si="0"/>
        <v>137061</v>
      </c>
      <c r="O42" s="114"/>
      <c r="P42" s="114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s="102" customFormat="1" ht="33.75" customHeight="1">
      <c r="A43" s="181" t="s">
        <v>159</v>
      </c>
      <c r="B43" s="186">
        <f>'[2]Enero'!J83</f>
        <v>10937</v>
      </c>
      <c r="C43" s="15">
        <f>'[2]Febrero'!J87</f>
        <v>11024</v>
      </c>
      <c r="D43" s="15">
        <f>'[2]Marzo'!J87</f>
        <v>7350</v>
      </c>
      <c r="E43" s="15">
        <f>'[2]Abril'!J86</f>
        <v>1562</v>
      </c>
      <c r="F43" s="15">
        <f>'[2]Mayo'!J87</f>
        <v>455</v>
      </c>
      <c r="G43" s="15">
        <f>'[2]Junio'!J87</f>
        <v>242</v>
      </c>
      <c r="H43" s="15">
        <f>'[2]Julio'!J87</f>
        <v>310</v>
      </c>
      <c r="I43" s="15">
        <f>'[2]Agosto'!J87</f>
        <v>170</v>
      </c>
      <c r="J43" s="187">
        <f>'[2]Septiembre'!J87</f>
        <v>128</v>
      </c>
      <c r="K43" s="15">
        <f>'[2]Octubre'!J87</f>
        <v>1497</v>
      </c>
      <c r="L43" s="15">
        <f>'[2]Noviembre'!J87</f>
        <v>1545</v>
      </c>
      <c r="M43" s="15">
        <f>'[2]Diciembre'!J87</f>
        <v>5000</v>
      </c>
      <c r="N43" s="11">
        <f t="shared" si="0"/>
        <v>40220</v>
      </c>
      <c r="O43" s="114"/>
      <c r="P43" s="114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s="102" customFormat="1" ht="33.75" customHeight="1">
      <c r="A44" s="181" t="s">
        <v>160</v>
      </c>
      <c r="B44" s="186">
        <f>'[2]Enero'!J84</f>
        <v>306411</v>
      </c>
      <c r="C44" s="15">
        <f>'[2]Febrero'!J88</f>
        <v>306292</v>
      </c>
      <c r="D44" s="15">
        <f>'[2]Marzo'!J88</f>
        <v>314130</v>
      </c>
      <c r="E44" s="15">
        <f>'[2]Abril'!J87</f>
        <v>298359</v>
      </c>
      <c r="F44" s="15">
        <f>'[2]Mayo'!J88</f>
        <v>324561</v>
      </c>
      <c r="G44" s="15">
        <f>'[2]Junio'!J88</f>
        <v>327581</v>
      </c>
      <c r="H44" s="15">
        <f>'[2]Julio'!J88</f>
        <v>333439</v>
      </c>
      <c r="I44" s="15">
        <f>'[2]Agosto'!J88</f>
        <v>344111</v>
      </c>
      <c r="J44" s="187">
        <f>'[2]Septiembre'!J88</f>
        <v>338309</v>
      </c>
      <c r="K44" s="15">
        <f>'[2]Octubre'!J88</f>
        <v>306938</v>
      </c>
      <c r="L44" s="15">
        <f>'[2]Noviembre'!J88</f>
        <v>341438</v>
      </c>
      <c r="M44" s="15">
        <f>'[2]Diciembre'!J88</f>
        <v>338291</v>
      </c>
      <c r="N44" s="11">
        <f>SUM(B44:M44)/12</f>
        <v>323321.6666666667</v>
      </c>
      <c r="O44" s="114"/>
      <c r="P44" s="114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s="102" customFormat="1" ht="35.25" customHeight="1">
      <c r="A45" s="181" t="s">
        <v>161</v>
      </c>
      <c r="B45" s="186">
        <f>'[2]Enero'!J85</f>
        <v>669729</v>
      </c>
      <c r="C45" s="15">
        <f>'[2]Febrero'!J89</f>
        <v>656613</v>
      </c>
      <c r="D45" s="15">
        <f>'[2]Marzo'!J89</f>
        <v>654210</v>
      </c>
      <c r="E45" s="15">
        <f>'[2]Abril'!J88</f>
        <v>606326</v>
      </c>
      <c r="F45" s="15">
        <f>'[2]Mayo'!J89</f>
        <v>659214</v>
      </c>
      <c r="G45" s="15">
        <f>'[2]Junio'!J89</f>
        <v>666721</v>
      </c>
      <c r="H45" s="15">
        <f>'[2]Julio'!J89</f>
        <v>697721</v>
      </c>
      <c r="I45" s="15">
        <f>'[2]Agosto'!J89</f>
        <v>680055</v>
      </c>
      <c r="J45" s="187">
        <f>'[2]Septiembre'!J89</f>
        <v>696338</v>
      </c>
      <c r="K45" s="15">
        <f>'[2]Octubre'!J89</f>
        <v>622690</v>
      </c>
      <c r="L45" s="15">
        <f>'[2]Noviembre'!J89</f>
        <v>696022</v>
      </c>
      <c r="M45" s="15">
        <f>'[2]Diciembre'!J89</f>
        <v>694440</v>
      </c>
      <c r="N45" s="11">
        <f>SUM(B45:M45)/12</f>
        <v>666673.25</v>
      </c>
      <c r="O45" s="114"/>
      <c r="P45" s="114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ht="30" customHeight="1" thickBot="1">
      <c r="A46" s="76" t="s">
        <v>14</v>
      </c>
      <c r="B46" s="77">
        <f aca="true" t="shared" si="1" ref="B46:N46">SUM(B12:B45)</f>
        <v>1519559</v>
      </c>
      <c r="C46" s="77">
        <f t="shared" si="1"/>
        <v>1688935</v>
      </c>
      <c r="D46" s="77">
        <f t="shared" si="1"/>
        <v>1646286</v>
      </c>
      <c r="E46" s="77">
        <f t="shared" si="1"/>
        <v>1801796</v>
      </c>
      <c r="F46" s="77">
        <f t="shared" si="1"/>
        <v>1774717</v>
      </c>
      <c r="G46" s="77">
        <f t="shared" si="1"/>
        <v>1729769</v>
      </c>
      <c r="H46" s="77">
        <f t="shared" si="1"/>
        <v>1735017</v>
      </c>
      <c r="I46" s="77">
        <f t="shared" si="1"/>
        <v>1719660</v>
      </c>
      <c r="J46" s="77">
        <f t="shared" si="1"/>
        <v>1781682</v>
      </c>
      <c r="K46" s="77">
        <f t="shared" si="1"/>
        <v>2056374</v>
      </c>
      <c r="L46" s="77">
        <f t="shared" si="1"/>
        <v>2067911</v>
      </c>
      <c r="M46" s="77">
        <f t="shared" si="1"/>
        <v>1853064</v>
      </c>
      <c r="N46" s="78">
        <f t="shared" si="1"/>
        <v>8645650.583333332</v>
      </c>
      <c r="O46" s="114"/>
      <c r="P46" s="114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6.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12"/>
      <c r="O47" s="114"/>
      <c r="P47" s="114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6.5" customHeight="1">
      <c r="A48" s="184" t="s">
        <v>162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12"/>
      <c r="O48" s="114"/>
      <c r="P48" s="114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6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7"/>
      <c r="O49" s="114"/>
      <c r="P49" s="114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7"/>
      <c r="O50" s="114"/>
      <c r="P50" s="114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25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7"/>
      <c r="O51" s="114"/>
      <c r="P51" s="114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25.5" customHeight="1">
      <c r="A52" s="188"/>
      <c r="B52" s="188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6.5" customHeight="1">
      <c r="A53" s="188"/>
      <c r="B53" s="188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6.5" customHeight="1">
      <c r="A54" s="188"/>
      <c r="B54" s="188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33.75" customHeight="1">
      <c r="A55" s="188"/>
      <c r="B55" s="188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33.75" customHeight="1">
      <c r="A56" s="188"/>
      <c r="B56" s="188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33.75" customHeight="1">
      <c r="A57" s="188"/>
      <c r="B57" s="188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33.75" customHeight="1">
      <c r="A58" s="188"/>
      <c r="B58" s="188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33.75" customHeight="1">
      <c r="A59" s="188"/>
      <c r="B59" s="188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33.75" customHeight="1">
      <c r="A60" s="188"/>
      <c r="B60" s="188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33.75" customHeight="1">
      <c r="A61" s="188"/>
      <c r="B61" s="188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33.75" customHeight="1">
      <c r="A62" s="188"/>
      <c r="B62" s="188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33.75" customHeight="1">
      <c r="A63" s="188"/>
      <c r="B63" s="188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33.75" customHeight="1">
      <c r="A64" s="188"/>
      <c r="B64" s="188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33.75" customHeight="1">
      <c r="A65" s="188"/>
      <c r="B65" s="188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33.75" customHeight="1">
      <c r="A66" s="188"/>
      <c r="B66" s="188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33.75" customHeight="1">
      <c r="A67" s="188"/>
      <c r="B67" s="188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33.75" customHeight="1">
      <c r="A68" s="188"/>
      <c r="B68" s="188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33.75" customHeight="1">
      <c r="A69" s="188"/>
      <c r="B69" s="188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33.75" customHeight="1">
      <c r="A70" s="188"/>
      <c r="B70" s="188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33.75" customHeight="1">
      <c r="A71" s="188"/>
      <c r="B71" s="188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33.75" customHeight="1">
      <c r="A72" s="188"/>
      <c r="B72" s="188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33.75" customHeight="1">
      <c r="A73" s="114"/>
      <c r="B73" s="11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33.75" customHeight="1">
      <c r="A74" s="114"/>
      <c r="B74" s="114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33.75" customHeight="1">
      <c r="A75" s="114"/>
      <c r="B75" s="114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33.75" customHeight="1">
      <c r="A76" s="114"/>
      <c r="B76" s="114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33.75" customHeight="1">
      <c r="A77" s="114"/>
      <c r="B77" s="114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33.75" customHeight="1">
      <c r="A78" s="114"/>
      <c r="B78" s="11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33.75" customHeight="1">
      <c r="A79" s="114"/>
      <c r="B79" s="11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33.75" customHeight="1">
      <c r="A80" s="114"/>
      <c r="B80" s="1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33.75" customHeight="1">
      <c r="A81" s="114"/>
      <c r="B81" s="1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33.75" customHeight="1">
      <c r="A82" s="114"/>
      <c r="B82" s="11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33.75" customHeight="1">
      <c r="A83" s="114"/>
      <c r="B83" s="114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33.75" customHeight="1">
      <c r="A84" s="114"/>
      <c r="B84" s="11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33.75" customHeight="1">
      <c r="A85" s="114"/>
      <c r="B85" s="11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16" ht="33.75" customHeight="1">
      <c r="A86" s="114"/>
      <c r="B86" s="114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/>
      <c r="P86"/>
    </row>
    <row r="87" spans="1:16" ht="33.75" customHeight="1">
      <c r="A87" s="114"/>
      <c r="B87" s="114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/>
      <c r="P87"/>
    </row>
    <row r="88" spans="1:16" ht="33.75" customHeight="1">
      <c r="A88" s="114"/>
      <c r="B88" s="114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/>
      <c r="P88"/>
    </row>
    <row r="89" spans="1:16" ht="33.75" customHeight="1">
      <c r="A89" s="114"/>
      <c r="B89" s="114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/>
      <c r="P89"/>
    </row>
    <row r="90" spans="1:16" ht="33.75" customHeight="1">
      <c r="A90" s="114"/>
      <c r="B90" s="11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/>
      <c r="P90"/>
    </row>
    <row r="91" spans="1:16" ht="20.25">
      <c r="A91" s="114"/>
      <c r="B91" s="114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/>
      <c r="P91"/>
    </row>
    <row r="92" spans="1:16" ht="20.25">
      <c r="A92" s="114"/>
      <c r="B92" s="114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/>
      <c r="P92"/>
    </row>
    <row r="93" spans="1:16" ht="20.25">
      <c r="A93" s="114"/>
      <c r="B93" s="114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/>
      <c r="P93"/>
    </row>
    <row r="94" spans="1:16" ht="20.25">
      <c r="A94" s="113"/>
      <c r="B94" s="113"/>
      <c r="O94"/>
      <c r="P94"/>
    </row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30"/>
  <sheetViews>
    <sheetView zoomScale="51" zoomScaleNormal="51" zoomScalePageLayoutView="0" workbookViewId="0" topLeftCell="A1">
      <selection activeCell="O43" sqref="O43"/>
    </sheetView>
  </sheetViews>
  <sheetFormatPr defaultColWidth="11.421875" defaultRowHeight="15"/>
  <cols>
    <col min="1" max="1" width="21.7109375" style="0" customWidth="1"/>
    <col min="2" max="13" width="18.421875" style="0" customWidth="1"/>
    <col min="14" max="14" width="21.00390625" style="0" customWidth="1"/>
    <col min="15" max="15" width="20.7109375" style="113" customWidth="1"/>
    <col min="16" max="16" width="21.7109375" style="116" customWidth="1"/>
  </cols>
  <sheetData>
    <row r="1" spans="1:26" ht="2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14"/>
      <c r="P1" s="119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4"/>
      <c r="P2" s="119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14"/>
      <c r="P3" s="119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6.5" customHeight="1">
      <c r="A4" s="1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14"/>
      <c r="P4" s="119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6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14"/>
      <c r="P5" s="119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6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14"/>
      <c r="P6" s="119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14"/>
      <c r="P7" s="119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0" ht="26.25">
      <c r="A8" s="270" t="s">
        <v>166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15"/>
      <c r="P8" s="119"/>
      <c r="Q8" s="17"/>
      <c r="R8" s="17"/>
      <c r="S8" s="17"/>
      <c r="T8" s="17"/>
    </row>
    <row r="9" spans="1:24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15"/>
      <c r="P9" s="119"/>
      <c r="Q9" s="17"/>
      <c r="R9" s="17"/>
      <c r="S9" s="17"/>
      <c r="T9" s="17"/>
      <c r="U9" s="17"/>
      <c r="V9" s="17"/>
      <c r="W9" s="17"/>
      <c r="X9" s="17"/>
    </row>
    <row r="10" spans="1:24" s="102" customFormat="1" ht="5.25" customHeight="1">
      <c r="A10" s="117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8"/>
      <c r="O10" s="115"/>
      <c r="P10" s="119"/>
      <c r="Q10" s="111"/>
      <c r="R10" s="111"/>
      <c r="S10" s="111"/>
      <c r="T10" s="111"/>
      <c r="U10" s="111"/>
      <c r="V10" s="111"/>
      <c r="W10" s="111"/>
      <c r="X10" s="111"/>
    </row>
    <row r="11" spans="1:24" s="102" customFormat="1" ht="33.75" customHeight="1">
      <c r="A11" s="189" t="s">
        <v>69</v>
      </c>
      <c r="B11" s="189" t="s">
        <v>118</v>
      </c>
      <c r="C11" s="189" t="s">
        <v>119</v>
      </c>
      <c r="D11" s="189" t="s">
        <v>120</v>
      </c>
      <c r="E11" s="189" t="s">
        <v>121</v>
      </c>
      <c r="F11" s="189" t="s">
        <v>122</v>
      </c>
      <c r="G11" s="189" t="s">
        <v>123</v>
      </c>
      <c r="H11" s="189" t="s">
        <v>124</v>
      </c>
      <c r="I11" s="189" t="s">
        <v>125</v>
      </c>
      <c r="J11" s="189" t="s">
        <v>126</v>
      </c>
      <c r="K11" s="189" t="s">
        <v>127</v>
      </c>
      <c r="L11" s="189" t="s">
        <v>12</v>
      </c>
      <c r="M11" s="189" t="s">
        <v>13</v>
      </c>
      <c r="N11" s="189" t="s">
        <v>14</v>
      </c>
      <c r="O11" s="114"/>
      <c r="P11" s="119"/>
      <c r="Q11" s="111"/>
      <c r="R11" s="111"/>
      <c r="S11" s="111"/>
      <c r="T11" s="111"/>
      <c r="U11" s="111"/>
      <c r="V11" s="111"/>
      <c r="W11" s="111"/>
      <c r="X11" s="111"/>
    </row>
    <row r="12" spans="1:24" s="102" customFormat="1" ht="33.75" customHeight="1">
      <c r="A12" s="190" t="s">
        <v>128</v>
      </c>
      <c r="B12" s="15">
        <f>'[3]Enero'!J52</f>
        <v>70085</v>
      </c>
      <c r="C12" s="15">
        <f>'[3]Febrero'!J56</f>
        <v>7231</v>
      </c>
      <c r="D12" s="15">
        <f>'[3]Marzo'!J56</f>
        <v>5095</v>
      </c>
      <c r="E12" s="15">
        <f>'[3]Abril'!J55</f>
        <v>139719</v>
      </c>
      <c r="F12" s="15">
        <f>'[3]Mayo'!J56</f>
        <v>558778</v>
      </c>
      <c r="G12" s="15">
        <f>'[3]Junio'!J56</f>
        <v>341452</v>
      </c>
      <c r="H12" s="15">
        <f>'[3]Julio'!J56</f>
        <v>231532</v>
      </c>
      <c r="I12" s="15">
        <f>'[3]Agosto'!J56</f>
        <v>65234</v>
      </c>
      <c r="J12" s="15">
        <f>'[3]Septiembre'!J56</f>
        <v>188255</v>
      </c>
      <c r="K12" s="15">
        <f>'[3]Octubre'!J56</f>
        <v>448124</v>
      </c>
      <c r="L12" s="15">
        <f>'[3]Noviembre'!J56</f>
        <v>513017</v>
      </c>
      <c r="M12" s="15">
        <f>'[3]Diciembre'!J56</f>
        <v>209809</v>
      </c>
      <c r="N12" s="15">
        <f>SUM(B12:M12)</f>
        <v>2778331</v>
      </c>
      <c r="O12" s="114"/>
      <c r="P12" s="119"/>
      <c r="Q12" s="111"/>
      <c r="R12" s="111"/>
      <c r="S12" s="111"/>
      <c r="T12" s="111"/>
      <c r="U12" s="111"/>
      <c r="V12" s="111"/>
      <c r="W12" s="111"/>
      <c r="X12" s="111"/>
    </row>
    <row r="13" spans="1:24" s="102" customFormat="1" ht="33.75" customHeight="1">
      <c r="A13" s="190" t="s">
        <v>129</v>
      </c>
      <c r="B13" s="15">
        <f>'[3]Enero'!J53</f>
        <v>29758</v>
      </c>
      <c r="C13" s="15">
        <f>'[3]Febrero'!J57</f>
        <v>29767</v>
      </c>
      <c r="D13" s="15">
        <f>'[3]Marzo'!J57</f>
        <v>14294</v>
      </c>
      <c r="E13" s="15">
        <f>'[3]Abril'!J56</f>
        <v>31820</v>
      </c>
      <c r="F13" s="15">
        <f>'[3]Mayo'!J57</f>
        <v>26300</v>
      </c>
      <c r="G13" s="15">
        <f>'[3]Junio'!J57</f>
        <v>12087</v>
      </c>
      <c r="H13" s="15">
        <f>'[3]Julio'!J57</f>
        <v>20944</v>
      </c>
      <c r="I13" s="15">
        <f>'[3]Agosto'!J57</f>
        <v>37685</v>
      </c>
      <c r="J13" s="15">
        <f>'[3]Septiembre'!J57</f>
        <v>54321</v>
      </c>
      <c r="K13" s="15">
        <f>'[3]Octubre'!J57</f>
        <v>33960.333333333336</v>
      </c>
      <c r="L13" s="15">
        <f>'[3]Noviembre'!J57</f>
        <v>30754</v>
      </c>
      <c r="M13" s="15">
        <f>'[3]Diciembre'!J57</f>
        <v>25445</v>
      </c>
      <c r="N13" s="15">
        <f aca="true" t="shared" si="0" ref="N13:N43">SUM(B13:M13)</f>
        <v>347135.3333333333</v>
      </c>
      <c r="O13" s="114"/>
      <c r="P13" s="119"/>
      <c r="Q13" s="111"/>
      <c r="R13" s="111"/>
      <c r="S13" s="111"/>
      <c r="T13" s="111"/>
      <c r="U13" s="111"/>
      <c r="V13" s="111"/>
      <c r="W13" s="111"/>
      <c r="X13" s="111"/>
    </row>
    <row r="14" spans="1:24" s="102" customFormat="1" ht="33.75" customHeight="1">
      <c r="A14" s="190" t="s">
        <v>130</v>
      </c>
      <c r="B14" s="15">
        <f>'[3]Enero'!J54</f>
        <v>9634</v>
      </c>
      <c r="C14" s="15">
        <f>'[3]Febrero'!J58</f>
        <v>4881</v>
      </c>
      <c r="D14" s="15">
        <f>'[3]Marzo'!J58</f>
        <v>1321</v>
      </c>
      <c r="E14" s="15">
        <f>'[3]Abril'!J57</f>
        <v>1670</v>
      </c>
      <c r="F14" s="15">
        <f>'[3]Mayo'!J58</f>
        <v>0</v>
      </c>
      <c r="G14" s="15">
        <f>'[3]Junio'!J58</f>
        <v>0</v>
      </c>
      <c r="H14" s="15">
        <f>'[3]Julio'!J58</f>
        <v>30</v>
      </c>
      <c r="I14" s="15">
        <f>'[3]Agosto'!J58</f>
        <v>601</v>
      </c>
      <c r="J14" s="15">
        <f>'[3]Septiembre'!J58</f>
        <v>134</v>
      </c>
      <c r="K14" s="15">
        <f>'[3]Octubre'!J58</f>
        <v>2641</v>
      </c>
      <c r="L14" s="15">
        <f>'[3]Noviembre'!J58</f>
        <v>1010</v>
      </c>
      <c r="M14" s="15">
        <f>'[3]Diciembre'!J58</f>
        <v>2380</v>
      </c>
      <c r="N14" s="15">
        <f t="shared" si="0"/>
        <v>24302</v>
      </c>
      <c r="O14" s="114"/>
      <c r="P14" s="119"/>
      <c r="Q14" s="111"/>
      <c r="R14" s="111"/>
      <c r="S14" s="111"/>
      <c r="T14" s="111"/>
      <c r="U14" s="111"/>
      <c r="V14" s="111"/>
      <c r="W14" s="111"/>
      <c r="X14" s="111"/>
    </row>
    <row r="15" spans="1:24" s="102" customFormat="1" ht="33.75" customHeight="1">
      <c r="A15" s="190" t="s">
        <v>131</v>
      </c>
      <c r="B15" s="15">
        <f>'[3]Enero'!J55</f>
        <v>286309</v>
      </c>
      <c r="C15" s="15">
        <f>'[3]Febrero'!J59</f>
        <v>117998</v>
      </c>
      <c r="D15" s="15">
        <f>'[3]Marzo'!J59</f>
        <v>118102</v>
      </c>
      <c r="E15" s="15">
        <f>'[3]Abril'!J58</f>
        <v>118075</v>
      </c>
      <c r="F15" s="15">
        <f>'[3]Mayo'!J59</f>
        <v>250150</v>
      </c>
      <c r="G15" s="15">
        <f>'[3]Junio'!J59</f>
        <v>149698</v>
      </c>
      <c r="H15" s="15">
        <f>'[3]Julio'!J59</f>
        <v>285321</v>
      </c>
      <c r="I15" s="15">
        <f>'[3]Agosto'!J59</f>
        <v>286525</v>
      </c>
      <c r="J15" s="15">
        <f>'[3]Septiembre'!J59</f>
        <v>286353</v>
      </c>
      <c r="K15" s="15">
        <f>'[3]Octubre'!J59</f>
        <v>286321</v>
      </c>
      <c r="L15" s="15">
        <f>'[3]Noviembre'!J59</f>
        <v>286303</v>
      </c>
      <c r="M15" s="15">
        <f>'[3]Diciembre'!J59</f>
        <v>286301</v>
      </c>
      <c r="N15" s="15">
        <f>SUM(B15:M15)/3</f>
        <v>919152</v>
      </c>
      <c r="O15" s="114"/>
      <c r="P15" s="119"/>
      <c r="Q15" s="111"/>
      <c r="R15" s="111"/>
      <c r="S15" s="111"/>
      <c r="T15" s="111"/>
      <c r="U15" s="111"/>
      <c r="V15" s="111"/>
      <c r="W15" s="111"/>
      <c r="X15" s="111"/>
    </row>
    <row r="16" spans="1:24" s="102" customFormat="1" ht="33.75" customHeight="1">
      <c r="A16" s="190" t="s">
        <v>132</v>
      </c>
      <c r="B16" s="15">
        <f>'[3]Enero'!J56</f>
        <v>3696</v>
      </c>
      <c r="C16" s="15">
        <f>'[3]Febrero'!J60</f>
        <v>1182</v>
      </c>
      <c r="D16" s="15">
        <f>'[3]Marzo'!J60</f>
        <v>1359</v>
      </c>
      <c r="E16" s="15">
        <f>'[3]Abril'!J59</f>
        <v>4012</v>
      </c>
      <c r="F16" s="15">
        <f>'[3]Mayo'!J60</f>
        <v>1969</v>
      </c>
      <c r="G16" s="15">
        <f>'[3]Junio'!J60</f>
        <v>2800</v>
      </c>
      <c r="H16" s="15">
        <f>'[3]Julio'!J60</f>
        <v>7534</v>
      </c>
      <c r="I16" s="15">
        <f>'[3]Agosto'!J60</f>
        <v>10669</v>
      </c>
      <c r="J16" s="15">
        <f>'[3]Septiembre'!J60</f>
        <v>2312</v>
      </c>
      <c r="K16" s="15">
        <f>'[3]Octubre'!J60</f>
        <v>2499.9999999999995</v>
      </c>
      <c r="L16" s="15">
        <f>'[3]Noviembre'!J60</f>
        <v>3147</v>
      </c>
      <c r="M16" s="15">
        <f>'[3]Diciembre'!J60</f>
        <v>4400.333333333333</v>
      </c>
      <c r="N16" s="15">
        <f t="shared" si="0"/>
        <v>45580.333333333336</v>
      </c>
      <c r="O16" s="114"/>
      <c r="P16" s="119"/>
      <c r="Q16" s="111"/>
      <c r="R16" s="111"/>
      <c r="S16" s="111"/>
      <c r="T16" s="111"/>
      <c r="U16" s="111"/>
      <c r="V16" s="111"/>
      <c r="W16" s="111"/>
      <c r="X16" s="111"/>
    </row>
    <row r="17" spans="1:24" s="102" customFormat="1" ht="33.75" customHeight="1">
      <c r="A17" s="190" t="s">
        <v>133</v>
      </c>
      <c r="B17" s="15">
        <f>'[3]Enero'!J57</f>
        <v>7623</v>
      </c>
      <c r="C17" s="15">
        <f>'[3]Febrero'!J61</f>
        <v>129897</v>
      </c>
      <c r="D17" s="15">
        <f>'[3]Marzo'!J61</f>
        <v>49708</v>
      </c>
      <c r="E17" s="15">
        <f>'[3]Abril'!J60</f>
        <v>34790</v>
      </c>
      <c r="F17" s="15">
        <f>'[3]Mayo'!J61</f>
        <v>9125</v>
      </c>
      <c r="G17" s="15">
        <f>'[3]Junio'!J61</f>
        <v>5100</v>
      </c>
      <c r="H17" s="15">
        <f>'[3]Julio'!J61</f>
        <v>18614</v>
      </c>
      <c r="I17" s="15">
        <f>'[3]Agosto'!J61</f>
        <v>25160</v>
      </c>
      <c r="J17" s="15">
        <f>'[3]Septiembre'!J61</f>
        <v>5647</v>
      </c>
      <c r="K17" s="15">
        <f>'[3]Octubre'!J61</f>
        <v>5846.666666666667</v>
      </c>
      <c r="L17" s="15">
        <f>'[3]Noviembre'!J61</f>
        <v>23131</v>
      </c>
      <c r="M17" s="15">
        <f>'[3]Diciembre'!J61</f>
        <v>23047</v>
      </c>
      <c r="N17" s="15">
        <f t="shared" si="0"/>
        <v>337688.6666666667</v>
      </c>
      <c r="O17" s="114"/>
      <c r="P17" s="119"/>
      <c r="Q17" s="111"/>
      <c r="R17" s="111"/>
      <c r="S17" s="111"/>
      <c r="T17" s="111"/>
      <c r="U17" s="111"/>
      <c r="V17" s="111"/>
      <c r="W17" s="111"/>
      <c r="X17" s="111"/>
    </row>
    <row r="18" spans="1:24" s="102" customFormat="1" ht="33.75" customHeight="1">
      <c r="A18" s="190" t="s">
        <v>134</v>
      </c>
      <c r="B18" s="15">
        <f>'[3]Enero'!J58</f>
        <v>17614</v>
      </c>
      <c r="C18" s="15">
        <f>'[3]Febrero'!J62</f>
        <v>35307</v>
      </c>
      <c r="D18" s="15">
        <f>'[3]Marzo'!J62</f>
        <v>23791</v>
      </c>
      <c r="E18" s="15">
        <f>'[3]Abril'!J61</f>
        <v>18341</v>
      </c>
      <c r="F18" s="15">
        <f>'[3]Mayo'!J62</f>
        <v>2563</v>
      </c>
      <c r="G18" s="15">
        <f>'[3]Junio'!J62</f>
        <v>6321</v>
      </c>
      <c r="H18" s="15">
        <f>'[3]Julio'!J62</f>
        <v>32764</v>
      </c>
      <c r="I18" s="15">
        <f>'[3]Agosto'!J62</f>
        <v>48030</v>
      </c>
      <c r="J18" s="15">
        <f>'[3]Septiembre'!J62</f>
        <v>8384</v>
      </c>
      <c r="K18" s="15">
        <f>'[3]Octubre'!J62</f>
        <v>1679.6666666666665</v>
      </c>
      <c r="L18" s="15">
        <f>'[3]Noviembre'!J62</f>
        <v>20147</v>
      </c>
      <c r="M18" s="15">
        <f>'[3]Diciembre'!J62</f>
        <v>45974</v>
      </c>
      <c r="N18" s="15">
        <f t="shared" si="0"/>
        <v>260915.66666666666</v>
      </c>
      <c r="O18" s="114"/>
      <c r="P18" s="119"/>
      <c r="Q18" s="111"/>
      <c r="R18" s="111"/>
      <c r="S18" s="111"/>
      <c r="T18" s="111"/>
      <c r="U18" s="111"/>
      <c r="V18" s="111"/>
      <c r="W18" s="111"/>
      <c r="X18" s="111"/>
    </row>
    <row r="19" spans="1:24" s="102" customFormat="1" ht="33.75" customHeight="1">
      <c r="A19" s="190" t="s">
        <v>135</v>
      </c>
      <c r="B19" s="15">
        <f>'[3]Enero'!J59</f>
        <v>382</v>
      </c>
      <c r="C19" s="15">
        <f>'[3]Febrero'!J63</f>
        <v>655</v>
      </c>
      <c r="D19" s="15">
        <f>'[3]Marzo'!J63</f>
        <v>519</v>
      </c>
      <c r="E19" s="15">
        <f>'[3]Abril'!J62</f>
        <v>647</v>
      </c>
      <c r="F19" s="15">
        <f>'[3]Mayo'!J63</f>
        <v>155</v>
      </c>
      <c r="G19" s="15">
        <f>'[3]Junio'!J63</f>
        <v>172</v>
      </c>
      <c r="H19" s="15">
        <f>'[3]Julio'!J63</f>
        <v>542</v>
      </c>
      <c r="I19" s="15">
        <f>'[3]Agosto'!J63</f>
        <v>8138</v>
      </c>
      <c r="J19" s="15">
        <f>'[3]Septiembre'!J63</f>
        <v>773</v>
      </c>
      <c r="K19" s="15">
        <f>'[3]Octubre'!J63</f>
        <v>615</v>
      </c>
      <c r="L19" s="15">
        <f>'[3]Noviembre'!J63</f>
        <v>301</v>
      </c>
      <c r="M19" s="15">
        <f>'[3]Diciembre'!J63</f>
        <v>610</v>
      </c>
      <c r="N19" s="15">
        <f t="shared" si="0"/>
        <v>13509</v>
      </c>
      <c r="O19" s="114"/>
      <c r="P19" s="119"/>
      <c r="Q19" s="111"/>
      <c r="R19" s="111"/>
      <c r="S19" s="111"/>
      <c r="T19" s="111"/>
      <c r="U19" s="111"/>
      <c r="V19" s="111"/>
      <c r="W19" s="111"/>
      <c r="X19" s="111"/>
    </row>
    <row r="20" spans="1:24" s="102" customFormat="1" ht="33.75" customHeight="1">
      <c r="A20" s="190" t="s">
        <v>136</v>
      </c>
      <c r="B20" s="15">
        <f>'[3]Enero'!J60</f>
        <v>61522</v>
      </c>
      <c r="C20" s="15">
        <f>'[3]Febrero'!J64</f>
        <v>74560</v>
      </c>
      <c r="D20" s="15">
        <f>'[3]Marzo'!J64</f>
        <v>55266</v>
      </c>
      <c r="E20" s="15">
        <f>'[3]Abril'!J63</f>
        <v>34286</v>
      </c>
      <c r="F20" s="15">
        <f>'[3]Mayo'!J64</f>
        <v>11760</v>
      </c>
      <c r="G20" s="15">
        <f>'[3]Junio'!J64</f>
        <v>8600</v>
      </c>
      <c r="H20" s="15">
        <f>'[3]Julio'!J64</f>
        <v>8778</v>
      </c>
      <c r="I20" s="15">
        <f>'[3]Agosto'!J64</f>
        <v>9453</v>
      </c>
      <c r="J20" s="15">
        <f>'[3]Septiembre'!J64</f>
        <v>11369</v>
      </c>
      <c r="K20" s="15">
        <f>'[3]Octubre'!J64</f>
        <v>10539.666666666666</v>
      </c>
      <c r="L20" s="15">
        <f>'[3]Noviembre'!J64</f>
        <v>25001</v>
      </c>
      <c r="M20" s="15">
        <f>'[3]Diciembre'!J64</f>
        <v>58020</v>
      </c>
      <c r="N20" s="15">
        <f t="shared" si="0"/>
        <v>369154.6666666667</v>
      </c>
      <c r="O20" s="114"/>
      <c r="P20" s="119"/>
      <c r="Q20" s="111"/>
      <c r="R20" s="111"/>
      <c r="S20" s="111"/>
      <c r="T20" s="111"/>
      <c r="U20" s="111"/>
      <c r="V20" s="111"/>
      <c r="W20" s="111"/>
      <c r="X20" s="111"/>
    </row>
    <row r="21" spans="1:24" s="102" customFormat="1" ht="33.75" customHeight="1">
      <c r="A21" s="190" t="s">
        <v>137</v>
      </c>
      <c r="B21" s="15">
        <f>'[3]Enero'!J61</f>
        <v>7236</v>
      </c>
      <c r="C21" s="15">
        <f>'[3]Febrero'!J65</f>
        <v>8954</v>
      </c>
      <c r="D21" s="15">
        <f>'[3]Marzo'!J65</f>
        <v>9164</v>
      </c>
      <c r="E21" s="15">
        <f>'[3]Abril'!J64</f>
        <v>7848</v>
      </c>
      <c r="F21" s="15">
        <f>'[3]Mayo'!J65</f>
        <v>8124</v>
      </c>
      <c r="G21" s="15">
        <f>'[3]Junio'!J65</f>
        <v>8698</v>
      </c>
      <c r="H21" s="15">
        <f>'[3]Julio'!J65</f>
        <v>4917</v>
      </c>
      <c r="I21" s="15">
        <f>'[3]Agosto'!J65</f>
        <v>6592</v>
      </c>
      <c r="J21" s="15">
        <f>'[3]Septiembre'!J65</f>
        <v>6147</v>
      </c>
      <c r="K21" s="15">
        <f>'[3]Octubre'!J65</f>
        <v>8088.333333333333</v>
      </c>
      <c r="L21" s="15">
        <f>'[3]Noviembre'!J65</f>
        <v>8089</v>
      </c>
      <c r="M21" s="15">
        <f>'[3]Diciembre'!J65</f>
        <v>7518</v>
      </c>
      <c r="N21" s="15">
        <f t="shared" si="0"/>
        <v>91375.33333333333</v>
      </c>
      <c r="O21" s="114"/>
      <c r="P21" s="119"/>
      <c r="Q21" s="111"/>
      <c r="R21" s="111"/>
      <c r="S21" s="111"/>
      <c r="T21" s="111"/>
      <c r="U21" s="111"/>
      <c r="V21" s="111"/>
      <c r="W21" s="111"/>
      <c r="X21" s="111"/>
    </row>
    <row r="22" spans="1:24" s="102" customFormat="1" ht="33.75" customHeight="1">
      <c r="A22" s="190" t="s">
        <v>138</v>
      </c>
      <c r="B22" s="15">
        <f>'[3]Enero'!J62</f>
        <v>7100</v>
      </c>
      <c r="C22" s="15">
        <f>'[3]Febrero'!J66</f>
        <v>10641</v>
      </c>
      <c r="D22" s="15">
        <f>'[3]Marzo'!J66</f>
        <v>7978</v>
      </c>
      <c r="E22" s="15">
        <f>'[3]Abril'!J65</f>
        <v>5571</v>
      </c>
      <c r="F22" s="15">
        <f>'[3]Mayo'!J66</f>
        <v>6612</v>
      </c>
      <c r="G22" s="15">
        <f>'[3]Junio'!J66</f>
        <v>4698</v>
      </c>
      <c r="H22" s="15">
        <f>'[3]Julio'!J66</f>
        <v>2939</v>
      </c>
      <c r="I22" s="15">
        <f>'[3]Agosto'!J66</f>
        <v>2268</v>
      </c>
      <c r="J22" s="15">
        <f>'[3]Septiembre'!J66</f>
        <v>3088</v>
      </c>
      <c r="K22" s="15">
        <f>'[3]Octubre'!J66</f>
        <v>5533</v>
      </c>
      <c r="L22" s="15">
        <f>'[3]Noviembre'!J66</f>
        <v>6001</v>
      </c>
      <c r="M22" s="15">
        <f>'[3]Diciembre'!J66</f>
        <v>4354</v>
      </c>
      <c r="N22" s="15">
        <f t="shared" si="0"/>
        <v>66783</v>
      </c>
      <c r="O22" s="114"/>
      <c r="P22" s="119"/>
      <c r="Q22" s="111"/>
      <c r="R22" s="111"/>
      <c r="S22" s="111"/>
      <c r="T22" s="111"/>
      <c r="U22" s="111"/>
      <c r="V22" s="111"/>
      <c r="W22" s="111"/>
      <c r="X22" s="111"/>
    </row>
    <row r="23" spans="1:24" s="102" customFormat="1" ht="33.75" customHeight="1">
      <c r="A23" s="190" t="s">
        <v>139</v>
      </c>
      <c r="B23" s="15">
        <f>'[3]Enero'!J63</f>
        <v>2938</v>
      </c>
      <c r="C23" s="15">
        <f>'[3]Febrero'!J67</f>
        <v>3842</v>
      </c>
      <c r="D23" s="15">
        <f>'[3]Marzo'!J67</f>
        <v>2528</v>
      </c>
      <c r="E23" s="15">
        <f>'[3]Abril'!J66</f>
        <v>4745</v>
      </c>
      <c r="F23" s="15">
        <f>'[3]Mayo'!J67</f>
        <v>3257</v>
      </c>
      <c r="G23" s="15">
        <f>'[3]Junio'!J67</f>
        <v>2878</v>
      </c>
      <c r="H23" s="15">
        <f>'[3]Julio'!J67</f>
        <v>2219</v>
      </c>
      <c r="I23" s="15">
        <f>'[3]Agosto'!J67</f>
        <v>2543</v>
      </c>
      <c r="J23" s="15">
        <f>'[3]Septiembre'!J67</f>
        <v>2269</v>
      </c>
      <c r="K23" s="15">
        <f>'[3]Octubre'!J67</f>
        <v>2682.3333333333335</v>
      </c>
      <c r="L23" s="15">
        <f>'[3]Noviembre'!J67</f>
        <v>3615</v>
      </c>
      <c r="M23" s="15">
        <f>'[3]Diciembre'!J67</f>
        <v>2541</v>
      </c>
      <c r="N23" s="15">
        <f t="shared" si="0"/>
        <v>36057.33333333333</v>
      </c>
      <c r="O23" s="114"/>
      <c r="P23" s="119"/>
      <c r="Q23" s="111"/>
      <c r="R23" s="111"/>
      <c r="S23" s="111"/>
      <c r="T23" s="111"/>
      <c r="U23" s="111"/>
      <c r="V23" s="111"/>
      <c r="W23" s="111"/>
      <c r="X23" s="111"/>
    </row>
    <row r="24" spans="1:24" s="102" customFormat="1" ht="33.75" customHeight="1">
      <c r="A24" s="190" t="s">
        <v>140</v>
      </c>
      <c r="B24" s="15">
        <f>'[3]Enero'!J64</f>
        <v>7592</v>
      </c>
      <c r="C24" s="15">
        <f>'[3]Febrero'!J68</f>
        <v>7619</v>
      </c>
      <c r="D24" s="15">
        <f>'[3]Marzo'!J68</f>
        <v>7719</v>
      </c>
      <c r="E24" s="15">
        <f>'[3]Abril'!J67</f>
        <v>6955</v>
      </c>
      <c r="F24" s="15">
        <f>'[3]Mayo'!J68</f>
        <v>6532</v>
      </c>
      <c r="G24" s="15">
        <f>'[3]Junio'!J68</f>
        <v>7601</v>
      </c>
      <c r="H24" s="15">
        <f>'[3]Julio'!J68</f>
        <v>4870</v>
      </c>
      <c r="I24" s="15">
        <f>'[3]Agosto'!J68</f>
        <v>4235</v>
      </c>
      <c r="J24" s="15">
        <f>'[3]Septiembre'!J68</f>
        <v>4381</v>
      </c>
      <c r="K24" s="15">
        <f>'[3]Octubre'!J68</f>
        <v>4986.666666666667</v>
      </c>
      <c r="L24" s="15">
        <f>'[3]Noviembre'!J68</f>
        <v>6100</v>
      </c>
      <c r="M24" s="15">
        <f>'[3]Diciembre'!J68</f>
        <v>11547</v>
      </c>
      <c r="N24" s="15">
        <f t="shared" si="0"/>
        <v>80137.66666666666</v>
      </c>
      <c r="O24" s="114"/>
      <c r="P24" s="119"/>
      <c r="Q24" s="111"/>
      <c r="R24" s="111"/>
      <c r="S24" s="111"/>
      <c r="T24" s="111"/>
      <c r="U24" s="111"/>
      <c r="V24" s="111"/>
      <c r="W24" s="111"/>
      <c r="X24" s="111"/>
    </row>
    <row r="25" spans="1:24" s="102" customFormat="1" ht="33.75" customHeight="1">
      <c r="A25" s="190" t="s">
        <v>141</v>
      </c>
      <c r="B25" s="15">
        <f>'[3]Enero'!J65</f>
        <v>36780</v>
      </c>
      <c r="C25" s="15">
        <f>'[3]Febrero'!J69</f>
        <v>68412</v>
      </c>
      <c r="D25" s="15">
        <f>'[3]Marzo'!J69</f>
        <v>26508</v>
      </c>
      <c r="E25" s="15">
        <f>'[3]Abril'!J68</f>
        <v>23206</v>
      </c>
      <c r="F25" s="15">
        <f>'[3]Mayo'!J69</f>
        <v>27488</v>
      </c>
      <c r="G25" s="15">
        <f>'[3]Junio'!J69</f>
        <v>25398</v>
      </c>
      <c r="H25" s="15">
        <f>'[3]Julio'!J69</f>
        <v>23689</v>
      </c>
      <c r="I25" s="15">
        <f>'[3]Agosto'!J69</f>
        <v>21735</v>
      </c>
      <c r="J25" s="15">
        <f>'[3]Septiembre'!J69</f>
        <v>21918</v>
      </c>
      <c r="K25" s="15">
        <f>'[3]Octubre'!J69</f>
        <v>26784.333333333332</v>
      </c>
      <c r="L25" s="15">
        <f>'[3]Noviembre'!J69</f>
        <v>43598</v>
      </c>
      <c r="M25" s="15">
        <f>'[3]Diciembre'!J69</f>
        <v>27898</v>
      </c>
      <c r="N25" s="15">
        <f t="shared" si="0"/>
        <v>373414.3333333333</v>
      </c>
      <c r="O25" s="114"/>
      <c r="P25" s="119"/>
      <c r="Q25" s="111"/>
      <c r="R25" s="111"/>
      <c r="S25" s="111"/>
      <c r="T25" s="111"/>
      <c r="U25" s="111"/>
      <c r="V25" s="111"/>
      <c r="W25" s="111"/>
      <c r="X25" s="111"/>
    </row>
    <row r="26" spans="1:24" s="102" customFormat="1" ht="33.75" customHeight="1">
      <c r="A26" s="190" t="s">
        <v>142</v>
      </c>
      <c r="B26" s="15">
        <f>'[3]Enero'!J66</f>
        <v>9020</v>
      </c>
      <c r="C26" s="15">
        <f>'[3]Febrero'!J70</f>
        <v>13791</v>
      </c>
      <c r="D26" s="15">
        <f>'[3]Marzo'!J70</f>
        <v>14068</v>
      </c>
      <c r="E26" s="15">
        <f>'[3]Abril'!J69</f>
        <v>12066</v>
      </c>
      <c r="F26" s="15">
        <f>'[3]Mayo'!J70</f>
        <v>10613</v>
      </c>
      <c r="G26" s="15">
        <f>'[3]Junio'!J70</f>
        <v>9523</v>
      </c>
      <c r="H26" s="15">
        <f>'[3]Julio'!J70</f>
        <v>8650</v>
      </c>
      <c r="I26" s="15">
        <f>'[3]Agosto'!J70</f>
        <v>8168</v>
      </c>
      <c r="J26" s="15">
        <f>'[3]Septiembre'!J70</f>
        <v>4751</v>
      </c>
      <c r="K26" s="15">
        <f>'[3]Octubre'!J70</f>
        <v>8214.333333333332</v>
      </c>
      <c r="L26" s="15">
        <f>'[3]Noviembre'!J70</f>
        <v>8431</v>
      </c>
      <c r="M26" s="15">
        <f>'[3]Diciembre'!J70</f>
        <v>8147</v>
      </c>
      <c r="N26" s="15">
        <f t="shared" si="0"/>
        <v>115442.33333333333</v>
      </c>
      <c r="O26" s="114"/>
      <c r="P26" s="119"/>
      <c r="Q26" s="111"/>
      <c r="R26" s="111"/>
      <c r="S26" s="111"/>
      <c r="T26" s="111"/>
      <c r="U26" s="111"/>
      <c r="V26" s="111"/>
      <c r="W26" s="111"/>
      <c r="X26" s="111"/>
    </row>
    <row r="27" spans="1:24" s="102" customFormat="1" ht="33.75" customHeight="1">
      <c r="A27" s="190" t="s">
        <v>143</v>
      </c>
      <c r="B27" s="15">
        <f>'[3]Enero'!J67</f>
        <v>0</v>
      </c>
      <c r="C27" s="15">
        <f>'[3]Febrero'!J71</f>
        <v>0</v>
      </c>
      <c r="D27" s="15">
        <f>'[3]Marzo'!J71</f>
        <v>35</v>
      </c>
      <c r="E27" s="15">
        <f>'[3]Abril'!J70</f>
        <v>966</v>
      </c>
      <c r="F27" s="15">
        <f>'[3]Mayo'!J71</f>
        <v>3753</v>
      </c>
      <c r="G27" s="15">
        <f>'[3]Junio'!J71</f>
        <v>0</v>
      </c>
      <c r="H27" s="15">
        <f>'[3]Julio'!J71</f>
        <v>0</v>
      </c>
      <c r="I27" s="15">
        <f>'[3]Agosto'!J71</f>
        <v>0</v>
      </c>
      <c r="J27" s="15">
        <f>'[3]Septiembre'!J71</f>
        <v>798</v>
      </c>
      <c r="K27" s="15">
        <f>'[3]Octubre'!J71</f>
        <v>0</v>
      </c>
      <c r="L27" s="15">
        <f>'[3]Noviembre'!J71</f>
        <v>0</v>
      </c>
      <c r="M27" s="15">
        <f>'[3]Diciembre'!J71</f>
        <v>48</v>
      </c>
      <c r="N27" s="15">
        <f t="shared" si="0"/>
        <v>5600</v>
      </c>
      <c r="O27" s="114"/>
      <c r="P27" s="119"/>
      <c r="Q27" s="111"/>
      <c r="R27" s="111"/>
      <c r="S27" s="111"/>
      <c r="T27" s="111"/>
      <c r="U27" s="111"/>
      <c r="V27" s="111"/>
      <c r="W27" s="111"/>
      <c r="X27" s="111"/>
    </row>
    <row r="28" spans="1:24" s="102" customFormat="1" ht="33.75" customHeight="1">
      <c r="A28" s="190" t="s">
        <v>144</v>
      </c>
      <c r="B28" s="15">
        <f>'[3]Enero'!J68</f>
        <v>10301</v>
      </c>
      <c r="C28" s="15">
        <f>'[3]Febrero'!J72</f>
        <v>12016</v>
      </c>
      <c r="D28" s="15">
        <f>'[3]Marzo'!J72</f>
        <v>13240</v>
      </c>
      <c r="E28" s="15">
        <f>'[3]Abril'!J71</f>
        <v>12099</v>
      </c>
      <c r="F28" s="15">
        <f>'[3]Mayo'!J72</f>
        <v>12615</v>
      </c>
      <c r="G28" s="15">
        <f>'[3]Junio'!J72</f>
        <v>8950</v>
      </c>
      <c r="H28" s="15">
        <f>'[3]Julio'!J72</f>
        <v>10206</v>
      </c>
      <c r="I28" s="15">
        <f>'[3]Agosto'!J72</f>
        <v>9145</v>
      </c>
      <c r="J28" s="15">
        <f>'[3]Septiembre'!J72</f>
        <v>11500</v>
      </c>
      <c r="K28" s="15">
        <f>'[3]Octubre'!J72</f>
        <v>11635</v>
      </c>
      <c r="L28" s="15">
        <f>'[3]Noviembre'!J72</f>
        <v>10959</v>
      </c>
      <c r="M28" s="15">
        <f>'[3]Diciembre'!J72</f>
        <v>13494</v>
      </c>
      <c r="N28" s="15">
        <f t="shared" si="0"/>
        <v>136160</v>
      </c>
      <c r="O28" s="114"/>
      <c r="P28" s="119"/>
      <c r="Q28" s="111"/>
      <c r="R28" s="111"/>
      <c r="S28" s="111"/>
      <c r="T28" s="111"/>
      <c r="U28" s="111"/>
      <c r="V28" s="111"/>
      <c r="W28" s="111"/>
      <c r="X28" s="111"/>
    </row>
    <row r="29" spans="1:24" s="102" customFormat="1" ht="33.75" customHeight="1">
      <c r="A29" s="190" t="s">
        <v>145</v>
      </c>
      <c r="B29" s="15">
        <f>'[3]Enero'!J69</f>
        <v>6042</v>
      </c>
      <c r="C29" s="15">
        <f>'[3]Febrero'!J73</f>
        <v>6210</v>
      </c>
      <c r="D29" s="15">
        <f>'[3]Marzo'!J73</f>
        <v>6468</v>
      </c>
      <c r="E29" s="15">
        <f>'[3]Abril'!J72</f>
        <v>7540</v>
      </c>
      <c r="F29" s="15">
        <f>'[3]Mayo'!J73</f>
        <v>7084</v>
      </c>
      <c r="G29" s="15">
        <f>'[3]Junio'!J73</f>
        <v>6239</v>
      </c>
      <c r="H29" s="15">
        <f>'[3]Julio'!J73</f>
        <v>5429</v>
      </c>
      <c r="I29" s="15">
        <f>'[3]Agosto'!J73</f>
        <v>4704</v>
      </c>
      <c r="J29" s="15">
        <f>'[3]Septiembre'!J73</f>
        <v>4851</v>
      </c>
      <c r="K29" s="15">
        <f>'[3]Octubre'!J73</f>
        <v>8099.999999999999</v>
      </c>
      <c r="L29" s="15">
        <f>'[3]Noviembre'!J73</f>
        <v>7910</v>
      </c>
      <c r="M29" s="15">
        <f>'[3]Diciembre'!J73</f>
        <v>7201</v>
      </c>
      <c r="N29" s="15">
        <f t="shared" si="0"/>
        <v>77778</v>
      </c>
      <c r="O29" s="114"/>
      <c r="P29" s="119"/>
      <c r="Q29" s="111"/>
      <c r="R29" s="111"/>
      <c r="S29" s="111"/>
      <c r="T29" s="111"/>
      <c r="U29" s="111"/>
      <c r="V29" s="111"/>
      <c r="W29" s="111"/>
      <c r="X29" s="111"/>
    </row>
    <row r="30" spans="1:24" s="102" customFormat="1" ht="33.75" customHeight="1">
      <c r="A30" s="190" t="s">
        <v>146</v>
      </c>
      <c r="B30" s="15">
        <f>'[3]Enero'!J70</f>
        <v>1717</v>
      </c>
      <c r="C30" s="15">
        <f>'[3]Febrero'!J74</f>
        <v>7070</v>
      </c>
      <c r="D30" s="15">
        <f>'[3]Marzo'!J74</f>
        <v>8123</v>
      </c>
      <c r="E30" s="15">
        <f>'[3]Abril'!J73</f>
        <v>13854</v>
      </c>
      <c r="F30" s="15">
        <f>'[3]Mayo'!J74</f>
        <v>13043</v>
      </c>
      <c r="G30" s="15">
        <f>'[3]Junio'!J74</f>
        <v>12615</v>
      </c>
      <c r="H30" s="15">
        <f>'[3]Julio'!J74</f>
        <v>2171</v>
      </c>
      <c r="I30" s="15">
        <f>'[3]Agosto'!J74</f>
        <v>3795</v>
      </c>
      <c r="J30" s="15">
        <f>'[3]Septiembre'!J74</f>
        <v>1036</v>
      </c>
      <c r="K30" s="15">
        <f>'[3]Octubre'!J74</f>
        <v>1675.6666666666667</v>
      </c>
      <c r="L30" s="15">
        <f>'[3]Noviembre'!J74</f>
        <v>2035</v>
      </c>
      <c r="M30" s="15">
        <f>'[3]Diciembre'!J74</f>
        <v>1852</v>
      </c>
      <c r="N30" s="15">
        <f t="shared" si="0"/>
        <v>68986.66666666666</v>
      </c>
      <c r="O30" s="114"/>
      <c r="P30" s="119"/>
      <c r="Q30" s="111"/>
      <c r="R30" s="111"/>
      <c r="S30" s="111"/>
      <c r="T30" s="111"/>
      <c r="U30" s="111"/>
      <c r="V30" s="111"/>
      <c r="W30" s="111"/>
      <c r="X30" s="111"/>
    </row>
    <row r="31" spans="1:24" s="102" customFormat="1" ht="33.75" customHeight="1">
      <c r="A31" s="190" t="s">
        <v>147</v>
      </c>
      <c r="B31" s="15">
        <f>'[3]Enero'!J71</f>
        <v>875</v>
      </c>
      <c r="C31" s="15">
        <f>'[3]Febrero'!J75</f>
        <v>1205</v>
      </c>
      <c r="D31" s="15">
        <f>'[3]Marzo'!J75</f>
        <v>1617</v>
      </c>
      <c r="E31" s="15">
        <f>'[3]Abril'!J74</f>
        <v>1019</v>
      </c>
      <c r="F31" s="15">
        <f>'[3]Mayo'!J75</f>
        <v>984</v>
      </c>
      <c r="G31" s="15">
        <f>'[3]Junio'!J75</f>
        <v>814</v>
      </c>
      <c r="H31" s="15">
        <f>'[3]Julio'!J75</f>
        <v>970</v>
      </c>
      <c r="I31" s="15">
        <f>'[3]Agosto'!J75</f>
        <v>700</v>
      </c>
      <c r="J31" s="15">
        <f>'[3]Septiembre'!J75</f>
        <v>800</v>
      </c>
      <c r="K31" s="15">
        <f>'[3]Octubre'!J75</f>
        <v>509.66666666666663</v>
      </c>
      <c r="L31" s="15">
        <f>'[3]Noviembre'!J75</f>
        <v>811</v>
      </c>
      <c r="M31" s="15">
        <f>'[3]Diciembre'!J75</f>
        <v>957</v>
      </c>
      <c r="N31" s="15">
        <f t="shared" si="0"/>
        <v>11261.666666666666</v>
      </c>
      <c r="O31" s="114"/>
      <c r="P31" s="119"/>
      <c r="Q31" s="111"/>
      <c r="R31" s="111"/>
      <c r="S31" s="111"/>
      <c r="T31" s="111"/>
      <c r="U31" s="111"/>
      <c r="V31" s="111"/>
      <c r="W31" s="111"/>
      <c r="X31" s="111"/>
    </row>
    <row r="32" spans="1:24" s="102" customFormat="1" ht="33.75" customHeight="1">
      <c r="A32" s="190" t="s">
        <v>148</v>
      </c>
      <c r="B32" s="15">
        <f>'[3]Enero'!J72</f>
        <v>832</v>
      </c>
      <c r="C32" s="15">
        <f>'[3]Febrero'!J76</f>
        <v>1654</v>
      </c>
      <c r="D32" s="15">
        <f>'[3]Marzo'!J76</f>
        <v>1080</v>
      </c>
      <c r="E32" s="15">
        <f>'[3]Abril'!J75</f>
        <v>1245</v>
      </c>
      <c r="F32" s="15">
        <f>'[3]Mayo'!J76</f>
        <v>804</v>
      </c>
      <c r="G32" s="15">
        <f>'[3]Junio'!J76</f>
        <v>795</v>
      </c>
      <c r="H32" s="15">
        <f>'[3]Julio'!J76</f>
        <v>519</v>
      </c>
      <c r="I32" s="15">
        <f>'[3]Agosto'!J76</f>
        <v>699</v>
      </c>
      <c r="J32" s="15">
        <f>'[3]Septiembre'!J76</f>
        <v>959</v>
      </c>
      <c r="K32" s="15">
        <f>'[3]Octubre'!J76</f>
        <v>737.3333333333334</v>
      </c>
      <c r="L32" s="15">
        <f>'[3]Noviembre'!J76</f>
        <v>2319</v>
      </c>
      <c r="M32" s="15">
        <f>'[3]Diciembre'!J76</f>
        <v>1321</v>
      </c>
      <c r="N32" s="15">
        <f t="shared" si="0"/>
        <v>12964.333333333334</v>
      </c>
      <c r="O32" s="114"/>
      <c r="P32" s="119"/>
      <c r="Q32" s="111"/>
      <c r="R32" s="111"/>
      <c r="S32" s="111"/>
      <c r="T32" s="111"/>
      <c r="U32" s="111"/>
      <c r="V32" s="111"/>
      <c r="W32" s="111"/>
      <c r="X32" s="111"/>
    </row>
    <row r="33" spans="1:24" s="102" customFormat="1" ht="33.75" customHeight="1">
      <c r="A33" s="190" t="s">
        <v>149</v>
      </c>
      <c r="B33" s="15">
        <f>'[3]Enero'!J73</f>
        <v>15895</v>
      </c>
      <c r="C33" s="15">
        <f>'[3]Febrero'!J77</f>
        <v>18880</v>
      </c>
      <c r="D33" s="15">
        <f>'[3]Marzo'!J77</f>
        <v>11885</v>
      </c>
      <c r="E33" s="15">
        <f>'[3]Abril'!J76</f>
        <v>10979</v>
      </c>
      <c r="F33" s="15">
        <f>'[3]Mayo'!J77</f>
        <v>10449</v>
      </c>
      <c r="G33" s="15">
        <f>'[3]Junio'!J77</f>
        <v>14630</v>
      </c>
      <c r="H33" s="15">
        <f>'[3]Julio'!J77</f>
        <v>16545</v>
      </c>
      <c r="I33" s="15">
        <f>'[3]Agosto'!J77</f>
        <v>11770</v>
      </c>
      <c r="J33" s="15">
        <f>'[3]Septiembre'!J77</f>
        <v>9874</v>
      </c>
      <c r="K33" s="15">
        <f>'[3]Octubre'!J77</f>
        <v>11810</v>
      </c>
      <c r="L33" s="15">
        <f>'[3]Noviembre'!J77</f>
        <v>10741</v>
      </c>
      <c r="M33" s="15">
        <f>'[3]Diciembre'!J77</f>
        <v>17140</v>
      </c>
      <c r="N33" s="15">
        <f t="shared" si="0"/>
        <v>160598</v>
      </c>
      <c r="O33" s="114"/>
      <c r="P33" s="119"/>
      <c r="Q33" s="111"/>
      <c r="R33" s="111"/>
      <c r="S33" s="111"/>
      <c r="T33" s="111"/>
      <c r="U33" s="111"/>
      <c r="V33" s="111"/>
      <c r="W33" s="111"/>
      <c r="X33" s="111"/>
    </row>
    <row r="34" spans="1:24" s="102" customFormat="1" ht="33.75" customHeight="1">
      <c r="A34" s="190" t="s">
        <v>150</v>
      </c>
      <c r="B34" s="15">
        <f>'[3]Enero'!J74</f>
        <v>1289</v>
      </c>
      <c r="C34" s="15">
        <f>'[3]Febrero'!J78</f>
        <v>1901</v>
      </c>
      <c r="D34" s="15">
        <f>'[3]Marzo'!J78</f>
        <v>1958</v>
      </c>
      <c r="E34" s="15">
        <f>'[3]Abril'!J77</f>
        <v>2294</v>
      </c>
      <c r="F34" s="15">
        <f>'[3]Mayo'!J78</f>
        <v>2526</v>
      </c>
      <c r="G34" s="15">
        <f>'[3]Junio'!J78</f>
        <v>2200</v>
      </c>
      <c r="H34" s="15">
        <f>'[3]Julio'!J78</f>
        <v>509</v>
      </c>
      <c r="I34" s="15">
        <f>'[3]Agosto'!J78</f>
        <v>1056</v>
      </c>
      <c r="J34" s="15">
        <f>'[3]Septiembre'!J78</f>
        <v>1209</v>
      </c>
      <c r="K34" s="15">
        <f>'[3]Octubre'!J78</f>
        <v>1104.6666666666665</v>
      </c>
      <c r="L34" s="15">
        <f>'[3]Noviembre'!J78</f>
        <v>984</v>
      </c>
      <c r="M34" s="15">
        <f>'[3]Diciembre'!J78</f>
        <v>1823</v>
      </c>
      <c r="N34" s="15">
        <f t="shared" si="0"/>
        <v>18853.666666666664</v>
      </c>
      <c r="O34" s="114"/>
      <c r="P34" s="119"/>
      <c r="Q34" s="111"/>
      <c r="R34" s="111"/>
      <c r="S34" s="111"/>
      <c r="T34" s="111"/>
      <c r="U34" s="111"/>
      <c r="V34" s="111"/>
      <c r="W34" s="111"/>
      <c r="X34" s="111"/>
    </row>
    <row r="35" spans="1:24" s="102" customFormat="1" ht="33.75" customHeight="1">
      <c r="A35" s="190" t="s">
        <v>151</v>
      </c>
      <c r="B35" s="15">
        <f>'[3]Enero'!J75</f>
        <v>0</v>
      </c>
      <c r="C35" s="15">
        <f>'[3]Febrero'!J79</f>
        <v>0</v>
      </c>
      <c r="D35" s="15">
        <f>'[3]Marzo'!J79</f>
        <v>0</v>
      </c>
      <c r="E35" s="15">
        <f>'[3]Abril'!J78</f>
        <v>0</v>
      </c>
      <c r="F35" s="15">
        <f>'[3]Mayo'!J79</f>
        <v>0</v>
      </c>
      <c r="G35" s="15">
        <f>'[3]Junio'!J79</f>
        <v>0</v>
      </c>
      <c r="H35" s="15">
        <f>'[3]Julio'!J79</f>
        <v>0</v>
      </c>
      <c r="I35" s="15">
        <f>'[3]Agosto'!J79</f>
        <v>0</v>
      </c>
      <c r="J35" s="15">
        <f>'[3]Septiembre'!J79</f>
        <v>0</v>
      </c>
      <c r="K35" s="15">
        <f>'[3]Octubre'!J79</f>
        <v>0</v>
      </c>
      <c r="L35" s="15">
        <f>'[3]Noviembre'!J79</f>
        <v>0</v>
      </c>
      <c r="M35" s="15">
        <f>'[3]Diciembre'!J79</f>
        <v>0</v>
      </c>
      <c r="N35" s="15">
        <f t="shared" si="0"/>
        <v>0</v>
      </c>
      <c r="O35" s="114"/>
      <c r="P35" s="119"/>
      <c r="Q35" s="111"/>
      <c r="R35" s="111"/>
      <c r="S35" s="111"/>
      <c r="T35" s="111"/>
      <c r="U35" s="111"/>
      <c r="V35" s="111"/>
      <c r="W35" s="111"/>
      <c r="X35" s="111"/>
    </row>
    <row r="36" spans="1:24" s="102" customFormat="1" ht="33.75" customHeight="1">
      <c r="A36" s="190" t="s">
        <v>152</v>
      </c>
      <c r="B36" s="15">
        <f>'[3]Enero'!J76</f>
        <v>1190</v>
      </c>
      <c r="C36" s="15">
        <f>'[3]Febrero'!J80</f>
        <v>1455</v>
      </c>
      <c r="D36" s="15">
        <f>'[3]Marzo'!J80</f>
        <v>2083</v>
      </c>
      <c r="E36" s="15">
        <f>'[3]Abril'!J79</f>
        <v>945</v>
      </c>
      <c r="F36" s="15">
        <f>'[3]Mayo'!J80</f>
        <v>30461</v>
      </c>
      <c r="G36" s="15">
        <f>'[3]Junio'!J80</f>
        <v>8315</v>
      </c>
      <c r="H36" s="15">
        <f>'[3]Julio'!J80</f>
        <v>624</v>
      </c>
      <c r="I36" s="15">
        <f>'[3]Agosto'!J80</f>
        <v>1563</v>
      </c>
      <c r="J36" s="15">
        <f>'[3]Septiembre'!J80</f>
        <v>1390</v>
      </c>
      <c r="K36" s="15">
        <f>'[3]Octubre'!J80</f>
        <v>923.6666666666666</v>
      </c>
      <c r="L36" s="15">
        <f>'[3]Noviembre'!J80</f>
        <v>1720</v>
      </c>
      <c r="M36" s="15">
        <f>'[3]Diciembre'!J80</f>
        <v>1300</v>
      </c>
      <c r="N36" s="15">
        <f t="shared" si="0"/>
        <v>51969.666666666664</v>
      </c>
      <c r="O36" s="114"/>
      <c r="P36" s="119"/>
      <c r="Q36" s="111"/>
      <c r="R36" s="111"/>
      <c r="S36" s="111"/>
      <c r="T36" s="111"/>
      <c r="U36" s="111"/>
      <c r="V36" s="111"/>
      <c r="W36" s="111"/>
      <c r="X36" s="111"/>
    </row>
    <row r="37" spans="1:24" s="102" customFormat="1" ht="33.75" customHeight="1">
      <c r="A37" s="190" t="s">
        <v>153</v>
      </c>
      <c r="B37" s="15">
        <f>'[3]Enero'!J77</f>
        <v>75322</v>
      </c>
      <c r="C37" s="15">
        <f>'[3]Febrero'!J81</f>
        <v>70072</v>
      </c>
      <c r="D37" s="15">
        <f>'[3]Marzo'!J81</f>
        <v>58987</v>
      </c>
      <c r="E37" s="15">
        <f>'[3]Abril'!J80</f>
        <v>1378</v>
      </c>
      <c r="F37" s="15">
        <f>'[3]Mayo'!J81</f>
        <v>625</v>
      </c>
      <c r="G37" s="15">
        <f>'[3]Junio'!J81</f>
        <v>925</v>
      </c>
      <c r="H37" s="15">
        <f>'[3]Julio'!J81</f>
        <v>42598</v>
      </c>
      <c r="I37" s="15">
        <f>'[3]Agosto'!J81</f>
        <v>67384</v>
      </c>
      <c r="J37" s="15">
        <f>'[3]Septiembre'!J81</f>
        <v>45981</v>
      </c>
      <c r="K37" s="15">
        <f>'[3]Octubre'!J81</f>
        <v>68973.66666666667</v>
      </c>
      <c r="L37" s="15">
        <f>'[3]Noviembre'!J81</f>
        <v>30410</v>
      </c>
      <c r="M37" s="15">
        <f>'[3]Diciembre'!J81</f>
        <v>45281</v>
      </c>
      <c r="N37" s="15">
        <f t="shared" si="0"/>
        <v>507936.6666666667</v>
      </c>
      <c r="O37" s="114"/>
      <c r="P37" s="119"/>
      <c r="Q37" s="111"/>
      <c r="R37" s="111"/>
      <c r="S37" s="111"/>
      <c r="T37" s="111"/>
      <c r="U37" s="111"/>
      <c r="V37" s="111"/>
      <c r="W37" s="111"/>
      <c r="X37" s="111"/>
    </row>
    <row r="38" spans="1:24" s="102" customFormat="1" ht="33.75" customHeight="1">
      <c r="A38" s="190" t="s">
        <v>154</v>
      </c>
      <c r="B38" s="15">
        <f>'[3]Enero'!J78</f>
        <v>10349</v>
      </c>
      <c r="C38" s="15">
        <f>'[3]Febrero'!J82</f>
        <v>12534</v>
      </c>
      <c r="D38" s="15">
        <f>'[3]Marzo'!J82</f>
        <v>9973</v>
      </c>
      <c r="E38" s="15">
        <f>'[3]Abril'!J81</f>
        <v>10955</v>
      </c>
      <c r="F38" s="15">
        <f>'[3]Mayo'!J82</f>
        <v>14132</v>
      </c>
      <c r="G38" s="15">
        <f>'[3]Junio'!J82</f>
        <v>12990</v>
      </c>
      <c r="H38" s="15">
        <f>'[3]Julio'!J82</f>
        <v>14728</v>
      </c>
      <c r="I38" s="15">
        <f>'[3]Agosto'!J82</f>
        <v>13037</v>
      </c>
      <c r="J38" s="15">
        <f>'[3]Septiembre'!J82</f>
        <v>10156</v>
      </c>
      <c r="K38" s="15">
        <f>'[3]Octubre'!J82</f>
        <v>15191</v>
      </c>
      <c r="L38" s="15">
        <f>'[3]Noviembre'!J82</f>
        <v>16005</v>
      </c>
      <c r="M38" s="15">
        <f>'[3]Diciembre'!J82</f>
        <v>15471</v>
      </c>
      <c r="N38" s="15">
        <f t="shared" si="0"/>
        <v>155521</v>
      </c>
      <c r="O38" s="114"/>
      <c r="P38" s="119"/>
      <c r="Q38" s="111"/>
      <c r="R38" s="111"/>
      <c r="S38" s="111"/>
      <c r="T38" s="111"/>
      <c r="U38" s="111"/>
      <c r="V38" s="111"/>
      <c r="W38" s="111"/>
      <c r="X38" s="111"/>
    </row>
    <row r="39" spans="1:24" s="102" customFormat="1" ht="33.75" customHeight="1">
      <c r="A39" s="190" t="s">
        <v>155</v>
      </c>
      <c r="B39" s="15">
        <f>'[3]Enero'!J79</f>
        <v>8124</v>
      </c>
      <c r="C39" s="15">
        <f>'[3]Febrero'!J83</f>
        <v>9232</v>
      </c>
      <c r="D39" s="15">
        <f>'[3]Marzo'!J83</f>
        <v>7952</v>
      </c>
      <c r="E39" s="15">
        <f>'[3]Abril'!J82</f>
        <v>10643</v>
      </c>
      <c r="F39" s="15">
        <f>'[3]Mayo'!J83</f>
        <v>10514</v>
      </c>
      <c r="G39" s="15">
        <f>'[3]Junio'!J83</f>
        <v>9300</v>
      </c>
      <c r="H39" s="15">
        <f>'[3]Julio'!J83</f>
        <v>10981</v>
      </c>
      <c r="I39" s="15">
        <f>'[3]Agosto'!J83</f>
        <v>11005</v>
      </c>
      <c r="J39" s="15">
        <f>'[3]Septiembre'!J83</f>
        <v>10658</v>
      </c>
      <c r="K39" s="15">
        <f>'[3]Octubre'!J83</f>
        <v>9014</v>
      </c>
      <c r="L39" s="15">
        <f>'[3]Noviembre'!J83</f>
        <v>11987</v>
      </c>
      <c r="M39" s="15">
        <f>'[3]Diciembre'!J83</f>
        <v>9240</v>
      </c>
      <c r="N39" s="15">
        <f t="shared" si="0"/>
        <v>118650</v>
      </c>
      <c r="O39" s="114"/>
      <c r="P39" s="119"/>
      <c r="Q39" s="111"/>
      <c r="R39" s="111"/>
      <c r="S39" s="111"/>
      <c r="T39" s="111"/>
      <c r="U39" s="111"/>
      <c r="V39" s="111"/>
      <c r="W39" s="111"/>
      <c r="X39" s="111"/>
    </row>
    <row r="40" spans="1:24" s="102" customFormat="1" ht="33.75" customHeight="1">
      <c r="A40" s="190" t="s">
        <v>156</v>
      </c>
      <c r="B40" s="15">
        <f>'[3]Enero'!J80</f>
        <v>997</v>
      </c>
      <c r="C40" s="15">
        <f>'[3]Febrero'!J84</f>
        <v>1105</v>
      </c>
      <c r="D40" s="15">
        <f>'[3]Marzo'!J84</f>
        <v>1336</v>
      </c>
      <c r="E40" s="15">
        <f>'[3]Abril'!J83</f>
        <v>973</v>
      </c>
      <c r="F40" s="15">
        <f>'[3]Mayo'!J84</f>
        <v>1081</v>
      </c>
      <c r="G40" s="15">
        <f>'[3]Junio'!J84</f>
        <v>1115</v>
      </c>
      <c r="H40" s="15">
        <f>'[3]Julio'!J84</f>
        <v>1475</v>
      </c>
      <c r="I40" s="15">
        <f>'[3]Agosto'!J84</f>
        <v>1958</v>
      </c>
      <c r="J40" s="15">
        <f>'[3]Septiembre'!J84</f>
        <v>784</v>
      </c>
      <c r="K40" s="15">
        <f>'[3]Octubre'!J84</f>
        <v>659</v>
      </c>
      <c r="L40" s="15">
        <f>'[3]Noviembre'!J84</f>
        <v>500</v>
      </c>
      <c r="M40" s="15">
        <f>'[3]Diciembre'!J84</f>
        <v>1204</v>
      </c>
      <c r="N40" s="15">
        <f t="shared" si="0"/>
        <v>13187</v>
      </c>
      <c r="O40" s="114"/>
      <c r="P40" s="119"/>
      <c r="Q40" s="111"/>
      <c r="R40" s="111"/>
      <c r="S40" s="111"/>
      <c r="T40" s="111"/>
      <c r="U40" s="111"/>
      <c r="V40" s="111"/>
      <c r="W40" s="111"/>
      <c r="X40" s="111"/>
    </row>
    <row r="41" spans="1:24" s="102" customFormat="1" ht="33.75" customHeight="1">
      <c r="A41" s="190" t="s">
        <v>157</v>
      </c>
      <c r="B41" s="15">
        <f>'[3]Enero'!J81</f>
        <v>47872</v>
      </c>
      <c r="C41" s="15">
        <f>'[3]Febrero'!J85</f>
        <v>55091</v>
      </c>
      <c r="D41" s="15">
        <f>'[3]Marzo'!J85</f>
        <v>53704</v>
      </c>
      <c r="E41" s="15">
        <f>'[3]Abril'!J84</f>
        <v>45496</v>
      </c>
      <c r="F41" s="15">
        <f>'[3]Mayo'!J85</f>
        <v>29654</v>
      </c>
      <c r="G41" s="15">
        <f>'[3]Junio'!J85</f>
        <v>20158</v>
      </c>
      <c r="H41" s="15">
        <f>'[3]Julio'!J85</f>
        <v>21658</v>
      </c>
      <c r="I41" s="15">
        <f>'[3]Agosto'!J85</f>
        <v>16692</v>
      </c>
      <c r="J41" s="15">
        <f>'[3]Septiembre'!J85</f>
        <v>9475</v>
      </c>
      <c r="K41" s="15">
        <f>'[3]Octubre'!J85</f>
        <v>19136.333333333332</v>
      </c>
      <c r="L41" s="15">
        <f>'[3]Noviembre'!J85</f>
        <v>35080</v>
      </c>
      <c r="M41" s="15">
        <f>'[3]Diciembre'!J85</f>
        <v>50982</v>
      </c>
      <c r="N41" s="15">
        <f t="shared" si="0"/>
        <v>404998.3333333333</v>
      </c>
      <c r="O41" s="114"/>
      <c r="P41" s="119"/>
      <c r="Q41" s="111"/>
      <c r="R41" s="111"/>
      <c r="S41" s="111"/>
      <c r="T41" s="111"/>
      <c r="U41" s="111"/>
      <c r="V41" s="111"/>
      <c r="W41" s="111"/>
      <c r="X41" s="111"/>
    </row>
    <row r="42" spans="1:24" s="102" customFormat="1" ht="33.75" customHeight="1">
      <c r="A42" s="190" t="s">
        <v>158</v>
      </c>
      <c r="B42" s="15">
        <f>'[3]Enero'!J82</f>
        <v>12342</v>
      </c>
      <c r="C42" s="15">
        <f>'[3]Febrero'!J86</f>
        <v>12964</v>
      </c>
      <c r="D42" s="15">
        <f>'[3]Marzo'!J86</f>
        <v>12989</v>
      </c>
      <c r="E42" s="15">
        <f>'[3]Abril'!J85</f>
        <v>13188</v>
      </c>
      <c r="F42" s="15">
        <f>'[3]Mayo'!J86</f>
        <v>12587</v>
      </c>
      <c r="G42" s="15">
        <f>'[3]Junio'!J86</f>
        <v>14600</v>
      </c>
      <c r="H42" s="15">
        <f>'[3]Julio'!J86</f>
        <v>12152</v>
      </c>
      <c r="I42" s="15">
        <f>'[3]Agosto'!J86</f>
        <v>11766</v>
      </c>
      <c r="J42" s="15">
        <f>'[3]Septiembre'!J86</f>
        <v>11955</v>
      </c>
      <c r="K42" s="15">
        <f>'[3]Octubre'!J86</f>
        <v>11731</v>
      </c>
      <c r="L42" s="15">
        <f>'[3]Noviembre'!J86</f>
        <v>11410</v>
      </c>
      <c r="M42" s="15">
        <f>'[3]Diciembre'!J86</f>
        <v>11856.333333333334</v>
      </c>
      <c r="N42" s="15">
        <f t="shared" si="0"/>
        <v>149540.33333333334</v>
      </c>
      <c r="O42" s="114"/>
      <c r="P42" s="119"/>
      <c r="Q42" s="111"/>
      <c r="R42" s="111"/>
      <c r="S42" s="111"/>
      <c r="T42" s="111"/>
      <c r="U42" s="111"/>
      <c r="V42" s="111"/>
      <c r="W42" s="111"/>
      <c r="X42" s="111"/>
    </row>
    <row r="43" spans="1:24" s="102" customFormat="1" ht="33.75" customHeight="1">
      <c r="A43" s="190" t="s">
        <v>159</v>
      </c>
      <c r="B43" s="15">
        <f>'[3]Enero'!J83</f>
        <v>2284</v>
      </c>
      <c r="C43" s="15">
        <f>'[3]Febrero'!J87</f>
        <v>8146</v>
      </c>
      <c r="D43" s="15">
        <f>'[3]Marzo'!J87</f>
        <v>6824</v>
      </c>
      <c r="E43" s="15">
        <f>'[3]Abril'!J86</f>
        <v>313</v>
      </c>
      <c r="F43" s="15">
        <f>'[3]Mayo'!J87</f>
        <v>554</v>
      </c>
      <c r="G43" s="15">
        <f>'[3]Junio'!J87</f>
        <v>215</v>
      </c>
      <c r="H43" s="15">
        <f>'[3]Julio'!J87</f>
        <v>314</v>
      </c>
      <c r="I43" s="15">
        <f>'[3]Agosto'!J87</f>
        <v>192</v>
      </c>
      <c r="J43" s="15">
        <f>'[3]Septiembre'!J87</f>
        <v>471</v>
      </c>
      <c r="K43" s="15">
        <f>'[3]Octubre'!J87</f>
        <v>2010.6666666666663</v>
      </c>
      <c r="L43" s="15">
        <f>'[3]Noviembre'!J87</f>
        <v>1600</v>
      </c>
      <c r="M43" s="15">
        <f>'[3]Diciembre'!J87</f>
        <v>4928</v>
      </c>
      <c r="N43" s="15">
        <f t="shared" si="0"/>
        <v>27851.666666666668</v>
      </c>
      <c r="O43" s="114"/>
      <c r="P43" s="119"/>
      <c r="Q43" s="111"/>
      <c r="R43" s="111"/>
      <c r="S43" s="111"/>
      <c r="T43" s="111"/>
      <c r="U43" s="111"/>
      <c r="V43" s="111"/>
      <c r="W43" s="111"/>
      <c r="X43" s="111"/>
    </row>
    <row r="44" spans="1:24" s="102" customFormat="1" ht="29.25" customHeight="1">
      <c r="A44" s="190" t="s">
        <v>160</v>
      </c>
      <c r="B44" s="15">
        <f>'[3]Enero'!J84</f>
        <v>340372</v>
      </c>
      <c r="C44" s="15">
        <f>'[3]Febrero'!J88</f>
        <v>335173</v>
      </c>
      <c r="D44" s="15">
        <f>'[3]Marzo'!J88</f>
        <v>355438</v>
      </c>
      <c r="E44" s="15">
        <f>'[3]Abril'!J87</f>
        <v>347113</v>
      </c>
      <c r="F44" s="15">
        <f>'[3]Mayo'!J88</f>
        <v>346796</v>
      </c>
      <c r="G44" s="15">
        <f>'[3]Junio'!J88</f>
        <v>362489</v>
      </c>
      <c r="H44" s="15">
        <f>'[3]Julio'!J88</f>
        <v>363473</v>
      </c>
      <c r="I44" s="15">
        <f>'[3]Agosto'!J88</f>
        <v>361447</v>
      </c>
      <c r="J44" s="15">
        <f>'[3]Septiembre'!J88</f>
        <v>353314</v>
      </c>
      <c r="K44" s="15">
        <f>'[3]Octubre'!J88</f>
        <v>312401.6666666667</v>
      </c>
      <c r="L44" s="15">
        <f>'[3]Noviembre'!J88</f>
        <v>342100</v>
      </c>
      <c r="M44" s="15">
        <f>'[3]Diciembre'!J88</f>
        <v>343242</v>
      </c>
      <c r="N44" s="15">
        <f>SUM(B44:M44)/12</f>
        <v>346946.55555555556</v>
      </c>
      <c r="O44" s="114"/>
      <c r="P44" s="119"/>
      <c r="Q44" s="111"/>
      <c r="R44" s="111"/>
      <c r="S44" s="111"/>
      <c r="T44" s="111"/>
      <c r="U44" s="111"/>
      <c r="V44" s="111"/>
      <c r="W44" s="111"/>
      <c r="X44" s="111"/>
    </row>
    <row r="45" spans="1:24" ht="28.5" customHeight="1">
      <c r="A45" s="190" t="s">
        <v>161</v>
      </c>
      <c r="B45" s="15">
        <f>'[3]Enero'!J85</f>
        <v>673917</v>
      </c>
      <c r="C45" s="15">
        <f>'[3]Febrero'!J89</f>
        <v>690886</v>
      </c>
      <c r="D45" s="15">
        <f>'[3]Marzo'!J89</f>
        <v>672241</v>
      </c>
      <c r="E45" s="15">
        <f>'[3]Abril'!J88</f>
        <v>678409</v>
      </c>
      <c r="F45" s="15">
        <f>'[3]Mayo'!J89</f>
        <v>698357</v>
      </c>
      <c r="G45" s="15">
        <f>'[3]Junio'!J89</f>
        <v>725877</v>
      </c>
      <c r="H45" s="15">
        <f>'[3]Julio'!J89</f>
        <v>730121</v>
      </c>
      <c r="I45" s="15">
        <f>'[3]Agosto'!J89</f>
        <v>742675</v>
      </c>
      <c r="J45" s="15">
        <f>'[3]Septiembre'!J89</f>
        <v>723181</v>
      </c>
      <c r="K45" s="15">
        <f>'[3]Octubre'!J89</f>
        <v>701047</v>
      </c>
      <c r="L45" s="15">
        <f>'[3]Noviembre'!J89</f>
        <v>718248</v>
      </c>
      <c r="M45" s="15">
        <f>'[3]Diciembre'!J89</f>
        <v>694574</v>
      </c>
      <c r="N45" s="15">
        <f>SUM(B45:M45)/12</f>
        <v>704127.75</v>
      </c>
      <c r="O45" s="114"/>
      <c r="P45" s="119"/>
      <c r="Q45" s="17"/>
      <c r="R45" s="17"/>
      <c r="S45" s="17"/>
      <c r="T45" s="17"/>
      <c r="U45" s="17"/>
      <c r="V45" s="17"/>
      <c r="W45" s="17"/>
      <c r="X45" s="17"/>
    </row>
    <row r="46" spans="1:24" ht="28.5" customHeight="1" thickBot="1">
      <c r="A46" s="76" t="s">
        <v>14</v>
      </c>
      <c r="B46" s="77">
        <f aca="true" t="shared" si="1" ref="B46:M46">SUM(B12:B45)</f>
        <v>1767009</v>
      </c>
      <c r="C46" s="77">
        <f t="shared" si="1"/>
        <v>1760331</v>
      </c>
      <c r="D46" s="77">
        <f t="shared" si="1"/>
        <v>1563353</v>
      </c>
      <c r="E46" s="77">
        <f t="shared" si="1"/>
        <v>1603160</v>
      </c>
      <c r="F46" s="77">
        <f t="shared" si="1"/>
        <v>2119445</v>
      </c>
      <c r="G46" s="77">
        <f t="shared" si="1"/>
        <v>1787253</v>
      </c>
      <c r="H46" s="77">
        <f t="shared" si="1"/>
        <v>1887816</v>
      </c>
      <c r="I46" s="77">
        <f t="shared" si="1"/>
        <v>1796624</v>
      </c>
      <c r="J46" s="77">
        <f t="shared" si="1"/>
        <v>1798494</v>
      </c>
      <c r="K46" s="77">
        <f t="shared" si="1"/>
        <v>2025176.6666666665</v>
      </c>
      <c r="L46" s="77">
        <f t="shared" si="1"/>
        <v>2183464</v>
      </c>
      <c r="M46" s="77">
        <f t="shared" si="1"/>
        <v>1939905.6666666667</v>
      </c>
      <c r="N46" s="78">
        <f>SUM(N12:N45)</f>
        <v>8831909.972222224</v>
      </c>
      <c r="O46" s="114"/>
      <c r="P46" s="119"/>
      <c r="Q46" s="17"/>
      <c r="R46" s="17"/>
      <c r="S46" s="17"/>
      <c r="T46" s="17"/>
      <c r="U46" s="17"/>
      <c r="V46" s="17"/>
      <c r="W46" s="17"/>
      <c r="X46" s="17"/>
    </row>
    <row r="47" spans="1:24" ht="16.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114"/>
      <c r="P47" s="119"/>
      <c r="Q47" s="17"/>
      <c r="R47" s="17"/>
      <c r="S47" s="17"/>
      <c r="T47" s="17"/>
      <c r="U47" s="17"/>
      <c r="V47" s="17"/>
      <c r="W47" s="17"/>
      <c r="X47" s="17"/>
    </row>
    <row r="48" spans="1:24" ht="16.5" customHeight="1">
      <c r="A48" s="184" t="s">
        <v>165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4"/>
      <c r="P48" s="119"/>
      <c r="Q48" s="17"/>
      <c r="R48" s="17"/>
      <c r="S48" s="17"/>
      <c r="T48" s="17"/>
      <c r="U48" s="17"/>
      <c r="V48" s="17"/>
      <c r="W48" s="17"/>
      <c r="X48" s="17"/>
    </row>
    <row r="49" spans="1:24" ht="16.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14"/>
      <c r="P49" s="119"/>
      <c r="Q49" s="17"/>
      <c r="R49" s="17"/>
      <c r="S49" s="17"/>
      <c r="T49" s="17"/>
      <c r="U49" s="17"/>
      <c r="V49" s="17"/>
      <c r="W49" s="17"/>
      <c r="X49" s="17"/>
    </row>
    <row r="50" spans="1:24" ht="25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14"/>
      <c r="P50" s="119"/>
      <c r="Q50" s="17"/>
      <c r="R50" s="17"/>
      <c r="S50" s="17"/>
      <c r="T50" s="17"/>
      <c r="U50" s="17"/>
      <c r="V50" s="17"/>
      <c r="W50" s="17"/>
      <c r="X50" s="17"/>
    </row>
    <row r="51" spans="1:24" ht="25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14"/>
      <c r="P51" s="119"/>
      <c r="Q51" s="17"/>
      <c r="R51" s="17"/>
      <c r="S51" s="17"/>
      <c r="T51" s="17"/>
      <c r="U51" s="17"/>
      <c r="V51" s="17"/>
      <c r="W51" s="17"/>
      <c r="X51" s="17"/>
    </row>
    <row r="52" spans="1:24" ht="16.5" customHeight="1">
      <c r="A52" s="188"/>
      <c r="B52" s="92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6.5" customHeight="1">
      <c r="A53" s="188"/>
      <c r="B53" s="92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33.75" customHeight="1">
      <c r="A54" s="188"/>
      <c r="B54" s="92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33.75" customHeight="1">
      <c r="A55" s="188"/>
      <c r="B55" s="92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33.75" customHeight="1">
      <c r="A56" s="188"/>
      <c r="B56" s="92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33.75" customHeight="1">
      <c r="A57" s="188"/>
      <c r="B57" s="92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33.75" customHeight="1">
      <c r="A58" s="188"/>
      <c r="B58" s="92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33.75" customHeight="1">
      <c r="A59" s="188"/>
      <c r="B59" s="92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33.75" customHeight="1">
      <c r="A60" s="188"/>
      <c r="B60" s="92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33.75" customHeight="1">
      <c r="A61" s="188"/>
      <c r="B61" s="92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33.75" customHeight="1">
      <c r="A62" s="188"/>
      <c r="B62" s="92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33.75" customHeight="1">
      <c r="A63" s="188"/>
      <c r="B63" s="92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33.75" customHeight="1">
      <c r="A64" s="188"/>
      <c r="B64" s="92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33.75" customHeight="1">
      <c r="A65" s="188"/>
      <c r="B65" s="92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33.75" customHeight="1">
      <c r="A66" s="188"/>
      <c r="B66" s="92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33.75" customHeight="1">
      <c r="A67" s="188"/>
      <c r="B67" s="92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33.75" customHeight="1">
      <c r="A68" s="188"/>
      <c r="B68" s="92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33.75" customHeight="1">
      <c r="A69" s="114"/>
      <c r="B69" s="11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33.75" customHeight="1">
      <c r="A70" s="114"/>
      <c r="B70" s="1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33.75" customHeight="1">
      <c r="A71" s="114"/>
      <c r="B71" s="11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33.75" customHeight="1">
      <c r="A72" s="114"/>
      <c r="B72" s="11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33.75" customHeight="1">
      <c r="A73" s="114"/>
      <c r="B73" s="11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33.75" customHeight="1">
      <c r="A74" s="114"/>
      <c r="B74" s="11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33.75" customHeight="1">
      <c r="A75" s="114"/>
      <c r="B75" s="11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33.75" customHeight="1">
      <c r="A76" s="114"/>
      <c r="B76" s="1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33.75" customHeight="1">
      <c r="A77" s="114"/>
      <c r="B77" s="11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33.75" customHeight="1">
      <c r="A78" s="114"/>
      <c r="B78" s="11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33.75" customHeight="1">
      <c r="A79" s="114"/>
      <c r="B79" s="11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33.75" customHeight="1">
      <c r="A80" s="114"/>
      <c r="B80" s="11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33.75" customHeight="1">
      <c r="A81" s="114"/>
      <c r="B81" s="11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33.75" customHeight="1">
      <c r="A82" s="114"/>
      <c r="B82" s="11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33.75" customHeight="1">
      <c r="A83" s="114"/>
      <c r="B83" s="11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33.75" customHeight="1">
      <c r="A84" s="114"/>
      <c r="B84" s="11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33.75" customHeight="1">
      <c r="A85" s="114"/>
      <c r="B85" s="11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33.75" customHeight="1">
      <c r="A86" s="114"/>
      <c r="B86" s="11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33.75" customHeight="1">
      <c r="A87" s="114"/>
      <c r="B87" s="11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33.75" customHeight="1">
      <c r="A88" s="114"/>
      <c r="B88" s="11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33.75" customHeight="1">
      <c r="A89" s="114"/>
      <c r="B89" s="11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20.25">
      <c r="A90" s="113"/>
      <c r="B90" s="116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20.25">
      <c r="A91" s="113"/>
      <c r="B91" s="116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20.25">
      <c r="A92" s="113"/>
      <c r="B92" s="116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20.25">
      <c r="A93" s="113"/>
      <c r="B93" s="116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20.25">
      <c r="A94" s="113"/>
      <c r="B94" s="116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2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14"/>
      <c r="P95" s="119"/>
      <c r="Q95" s="17"/>
      <c r="R95" s="17"/>
      <c r="S95" s="17"/>
      <c r="T95" s="17"/>
      <c r="U95" s="17"/>
      <c r="V95" s="17"/>
      <c r="W95" s="17"/>
      <c r="X95" s="17"/>
    </row>
    <row r="96" spans="15:24" ht="20.25">
      <c r="O96" s="114"/>
      <c r="P96" s="119"/>
      <c r="Q96" s="17"/>
      <c r="R96" s="17"/>
      <c r="S96" s="17"/>
      <c r="T96" s="17"/>
      <c r="U96" s="17"/>
      <c r="V96" s="17"/>
      <c r="W96" s="17"/>
      <c r="X96" s="17"/>
    </row>
    <row r="97" spans="15:24" ht="20.25">
      <c r="O97" s="114"/>
      <c r="P97" s="119"/>
      <c r="Q97" s="17"/>
      <c r="R97" s="17"/>
      <c r="S97" s="17"/>
      <c r="T97" s="17"/>
      <c r="U97" s="17"/>
      <c r="V97" s="17"/>
      <c r="W97" s="17"/>
      <c r="X97" s="17"/>
    </row>
    <row r="98" spans="15:24" ht="20.25">
      <c r="O98" s="114"/>
      <c r="P98" s="119"/>
      <c r="Q98" s="17"/>
      <c r="R98" s="17"/>
      <c r="S98" s="17"/>
      <c r="T98" s="17"/>
      <c r="U98" s="17"/>
      <c r="V98" s="17"/>
      <c r="W98" s="17"/>
      <c r="X98" s="17"/>
    </row>
    <row r="99" spans="15:24" ht="34.5" customHeight="1">
      <c r="O99" s="114"/>
      <c r="P99" s="119"/>
      <c r="Q99" s="17"/>
      <c r="R99" s="17"/>
      <c r="S99" s="17"/>
      <c r="T99" s="17"/>
      <c r="U99" s="17"/>
      <c r="V99" s="17"/>
      <c r="W99" s="17"/>
      <c r="X99" s="17"/>
    </row>
    <row r="100" spans="15:24" ht="34.5" customHeight="1">
      <c r="O100" s="114"/>
      <c r="P100" s="119"/>
      <c r="Q100" s="17"/>
      <c r="R100" s="17"/>
      <c r="S100" s="17"/>
      <c r="T100" s="17"/>
      <c r="U100" s="17"/>
      <c r="V100" s="17"/>
      <c r="W100" s="17"/>
      <c r="X100" s="17"/>
    </row>
    <row r="101" spans="15:24" ht="34.5" customHeight="1">
      <c r="O101" s="114"/>
      <c r="P101" s="119"/>
      <c r="Q101" s="17"/>
      <c r="R101" s="17"/>
      <c r="S101" s="17"/>
      <c r="T101" s="17"/>
      <c r="U101" s="17"/>
      <c r="V101" s="17"/>
      <c r="W101" s="17"/>
      <c r="X101" s="17"/>
    </row>
    <row r="102" spans="15:24" ht="34.5" customHeight="1">
      <c r="O102" s="114"/>
      <c r="P102" s="119"/>
      <c r="Q102" s="17"/>
      <c r="R102" s="17"/>
      <c r="S102" s="17"/>
      <c r="T102" s="17"/>
      <c r="U102" s="17"/>
      <c r="V102" s="17"/>
      <c r="W102" s="17"/>
      <c r="X102" s="17"/>
    </row>
    <row r="103" spans="15:24" ht="34.5" customHeight="1">
      <c r="O103" s="114"/>
      <c r="P103" s="119"/>
      <c r="Q103" s="17"/>
      <c r="R103" s="17"/>
      <c r="S103" s="17"/>
      <c r="T103" s="17"/>
      <c r="U103" s="17"/>
      <c r="V103" s="17"/>
      <c r="W103" s="17"/>
      <c r="X103" s="17"/>
    </row>
    <row r="104" spans="15:24" ht="34.5" customHeight="1">
      <c r="O104" s="114"/>
      <c r="P104" s="119"/>
      <c r="Q104" s="17"/>
      <c r="R104" s="17"/>
      <c r="S104" s="17"/>
      <c r="T104" s="17"/>
      <c r="U104" s="17"/>
      <c r="V104" s="17"/>
      <c r="W104" s="17"/>
      <c r="X104" s="17"/>
    </row>
    <row r="105" spans="15:24" ht="34.5" customHeight="1">
      <c r="O105" s="114"/>
      <c r="P105" s="119"/>
      <c r="Q105" s="17"/>
      <c r="R105" s="17"/>
      <c r="S105" s="17"/>
      <c r="T105" s="17"/>
      <c r="U105" s="17"/>
      <c r="V105" s="17"/>
      <c r="W105" s="17"/>
      <c r="X105" s="17"/>
    </row>
    <row r="106" spans="15:24" ht="34.5" customHeight="1">
      <c r="O106" s="114"/>
      <c r="P106" s="119"/>
      <c r="Q106" s="17"/>
      <c r="R106" s="17"/>
      <c r="S106" s="17"/>
      <c r="T106" s="17"/>
      <c r="U106" s="17"/>
      <c r="V106" s="17"/>
      <c r="W106" s="17"/>
      <c r="X106" s="17"/>
    </row>
    <row r="107" spans="15:24" ht="34.5" customHeight="1">
      <c r="O107" s="114"/>
      <c r="P107" s="119"/>
      <c r="Q107" s="17"/>
      <c r="R107" s="17"/>
      <c r="S107" s="17"/>
      <c r="T107" s="17"/>
      <c r="U107" s="17"/>
      <c r="V107" s="17"/>
      <c r="W107" s="17"/>
      <c r="X107" s="17"/>
    </row>
    <row r="108" spans="15:24" ht="34.5" customHeight="1">
      <c r="O108" s="114"/>
      <c r="P108" s="119"/>
      <c r="Q108" s="17"/>
      <c r="R108" s="17"/>
      <c r="S108" s="17"/>
      <c r="T108" s="17"/>
      <c r="U108" s="17"/>
      <c r="V108" s="17"/>
      <c r="W108" s="17"/>
      <c r="X108" s="17"/>
    </row>
    <row r="109" spans="15:24" ht="34.5" customHeight="1">
      <c r="O109" s="114"/>
      <c r="P109" s="119"/>
      <c r="Q109" s="17"/>
      <c r="R109" s="17"/>
      <c r="S109" s="17"/>
      <c r="T109" s="17"/>
      <c r="U109" s="17"/>
      <c r="V109" s="17"/>
      <c r="W109" s="17"/>
      <c r="X109" s="17"/>
    </row>
    <row r="110" spans="15:24" ht="34.5" customHeight="1">
      <c r="O110" s="114"/>
      <c r="P110" s="119"/>
      <c r="Q110" s="17"/>
      <c r="R110" s="17"/>
      <c r="S110" s="17"/>
      <c r="T110" s="17"/>
      <c r="U110" s="17"/>
      <c r="V110" s="17"/>
      <c r="W110" s="17"/>
      <c r="X110" s="17"/>
    </row>
    <row r="111" spans="15:24" ht="34.5" customHeight="1">
      <c r="O111" s="114"/>
      <c r="P111" s="119"/>
      <c r="Q111" s="17"/>
      <c r="R111" s="17"/>
      <c r="S111" s="17"/>
      <c r="T111" s="17"/>
      <c r="U111" s="17"/>
      <c r="V111" s="17"/>
      <c r="W111" s="17"/>
      <c r="X111" s="17"/>
    </row>
    <row r="112" spans="15:24" ht="34.5" customHeight="1">
      <c r="O112" s="114"/>
      <c r="P112" s="119"/>
      <c r="Q112" s="17"/>
      <c r="R112" s="17"/>
      <c r="S112" s="17"/>
      <c r="T112" s="17"/>
      <c r="U112" s="17"/>
      <c r="V112" s="17"/>
      <c r="W112" s="17"/>
      <c r="X112" s="17"/>
    </row>
    <row r="113" spans="15:24" ht="34.5" customHeight="1">
      <c r="O113" s="114"/>
      <c r="P113" s="119"/>
      <c r="Q113" s="17"/>
      <c r="R113" s="17"/>
      <c r="S113" s="17"/>
      <c r="T113" s="17"/>
      <c r="U113" s="17"/>
      <c r="V113" s="17"/>
      <c r="W113" s="17"/>
      <c r="X113" s="17"/>
    </row>
    <row r="114" spans="15:24" ht="34.5" customHeight="1">
      <c r="O114" s="114"/>
      <c r="P114" s="119"/>
      <c r="Q114" s="17"/>
      <c r="R114" s="17"/>
      <c r="S114" s="17"/>
      <c r="T114" s="17"/>
      <c r="U114" s="17"/>
      <c r="V114" s="17"/>
      <c r="W114" s="17"/>
      <c r="X114" s="17"/>
    </row>
    <row r="115" spans="15:24" ht="34.5" customHeight="1">
      <c r="O115" s="114"/>
      <c r="P115" s="119"/>
      <c r="Q115" s="17"/>
      <c r="R115" s="17"/>
      <c r="S115" s="17"/>
      <c r="T115" s="17"/>
      <c r="U115" s="17"/>
      <c r="V115" s="17"/>
      <c r="W115" s="17"/>
      <c r="X115" s="17"/>
    </row>
    <row r="116" spans="15:24" ht="34.5" customHeight="1">
      <c r="O116" s="114"/>
      <c r="P116" s="119"/>
      <c r="Q116" s="17"/>
      <c r="R116" s="17"/>
      <c r="S116" s="17"/>
      <c r="T116" s="17"/>
      <c r="U116" s="17"/>
      <c r="V116" s="17"/>
      <c r="W116" s="17"/>
      <c r="X116" s="17"/>
    </row>
    <row r="117" spans="15:24" ht="34.5" customHeight="1">
      <c r="O117" s="114"/>
      <c r="P117" s="119"/>
      <c r="Q117" s="17"/>
      <c r="R117" s="17"/>
      <c r="S117" s="17"/>
      <c r="T117" s="17"/>
      <c r="U117" s="17"/>
      <c r="V117" s="17"/>
      <c r="W117" s="17"/>
      <c r="X117" s="17"/>
    </row>
    <row r="118" spans="15:24" ht="34.5" customHeight="1">
      <c r="O118" s="114"/>
      <c r="P118" s="119"/>
      <c r="Q118" s="17"/>
      <c r="R118" s="17"/>
      <c r="S118" s="17"/>
      <c r="T118" s="17"/>
      <c r="U118" s="17"/>
      <c r="V118" s="17"/>
      <c r="W118" s="17"/>
      <c r="X118" s="17"/>
    </row>
    <row r="119" spans="15:24" ht="34.5" customHeight="1">
      <c r="O119" s="114"/>
      <c r="P119" s="119"/>
      <c r="Q119" s="17"/>
      <c r="R119" s="17"/>
      <c r="S119" s="17"/>
      <c r="T119" s="17"/>
      <c r="U119" s="17"/>
      <c r="V119" s="17"/>
      <c r="W119" s="17"/>
      <c r="X119" s="17"/>
    </row>
    <row r="120" spans="15:24" ht="34.5" customHeight="1">
      <c r="O120" s="114"/>
      <c r="P120" s="119"/>
      <c r="Q120" s="17"/>
      <c r="R120" s="17"/>
      <c r="S120" s="17"/>
      <c r="T120" s="17"/>
      <c r="U120" s="17"/>
      <c r="V120" s="17"/>
      <c r="W120" s="17"/>
      <c r="X120" s="17"/>
    </row>
    <row r="121" spans="15:24" ht="34.5" customHeight="1">
      <c r="O121" s="114"/>
      <c r="P121" s="119"/>
      <c r="Q121" s="17"/>
      <c r="R121" s="17"/>
      <c r="S121" s="17"/>
      <c r="T121" s="17"/>
      <c r="U121" s="17"/>
      <c r="V121" s="17"/>
      <c r="W121" s="17"/>
      <c r="X121" s="17"/>
    </row>
    <row r="122" spans="15:24" ht="34.5" customHeight="1">
      <c r="O122" s="114"/>
      <c r="P122" s="119"/>
      <c r="Q122" s="17"/>
      <c r="R122" s="17"/>
      <c r="S122" s="17"/>
      <c r="T122" s="17"/>
      <c r="U122" s="17"/>
      <c r="V122" s="17"/>
      <c r="W122" s="17"/>
      <c r="X122" s="17"/>
    </row>
    <row r="123" spans="15:24" ht="34.5" customHeight="1">
      <c r="O123" s="114"/>
      <c r="P123" s="119"/>
      <c r="Q123" s="17"/>
      <c r="R123" s="17"/>
      <c r="S123" s="17"/>
      <c r="T123" s="17"/>
      <c r="U123" s="17"/>
      <c r="V123" s="17"/>
      <c r="W123" s="17"/>
      <c r="X123" s="17"/>
    </row>
    <row r="124" spans="15:24" ht="34.5" customHeight="1">
      <c r="O124" s="114"/>
      <c r="P124" s="119"/>
      <c r="Q124" s="17"/>
      <c r="R124" s="17"/>
      <c r="S124" s="17"/>
      <c r="T124" s="17"/>
      <c r="U124" s="17"/>
      <c r="V124" s="17"/>
      <c r="W124" s="17"/>
      <c r="X124" s="17"/>
    </row>
    <row r="125" spans="15:24" ht="34.5" customHeight="1">
      <c r="O125" s="114"/>
      <c r="P125" s="119"/>
      <c r="Q125" s="17"/>
      <c r="R125" s="17"/>
      <c r="S125" s="17"/>
      <c r="T125" s="17"/>
      <c r="U125" s="17"/>
      <c r="V125" s="17"/>
      <c r="W125" s="17"/>
      <c r="X125" s="17"/>
    </row>
    <row r="126" spans="15:24" ht="34.5" customHeight="1">
      <c r="O126" s="114"/>
      <c r="P126" s="119"/>
      <c r="Q126" s="17"/>
      <c r="R126" s="17"/>
      <c r="S126" s="17"/>
      <c r="T126" s="17"/>
      <c r="U126" s="17"/>
      <c r="V126" s="17"/>
      <c r="W126" s="17"/>
      <c r="X126" s="17"/>
    </row>
    <row r="127" spans="15:24" ht="34.5" customHeight="1">
      <c r="O127" s="114"/>
      <c r="P127" s="119"/>
      <c r="Q127" s="17"/>
      <c r="R127" s="17"/>
      <c r="S127" s="17"/>
      <c r="T127" s="17"/>
      <c r="U127" s="17"/>
      <c r="V127" s="17"/>
      <c r="W127" s="17"/>
      <c r="X127" s="17"/>
    </row>
    <row r="128" spans="15:24" ht="34.5" customHeight="1">
      <c r="O128" s="114"/>
      <c r="P128" s="119"/>
      <c r="Q128" s="17"/>
      <c r="R128" s="17"/>
      <c r="S128" s="17"/>
      <c r="T128" s="17"/>
      <c r="U128" s="17"/>
      <c r="V128" s="17"/>
      <c r="W128" s="17"/>
      <c r="X128" s="17"/>
    </row>
    <row r="129" spans="15:20" ht="34.5" customHeight="1">
      <c r="O129" s="114"/>
      <c r="P129" s="119"/>
      <c r="Q129" s="17"/>
      <c r="R129" s="17"/>
      <c r="S129" s="17"/>
      <c r="T129" s="17"/>
    </row>
    <row r="130" spans="15:20" ht="34.5" customHeight="1">
      <c r="O130" s="114"/>
      <c r="P130" s="119"/>
      <c r="Q130" s="17"/>
      <c r="R130" s="17"/>
      <c r="S130" s="17"/>
      <c r="T130" s="17"/>
    </row>
    <row r="131" ht="34.5" customHeight="1"/>
    <row r="132" ht="34.5" customHeight="1"/>
    <row r="133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25"/>
  <sheetViews>
    <sheetView zoomScale="57" zoomScaleNormal="57" zoomScalePageLayoutView="0" workbookViewId="0" topLeftCell="A3">
      <selection activeCell="P48" sqref="P48"/>
    </sheetView>
  </sheetViews>
  <sheetFormatPr defaultColWidth="11.421875" defaultRowHeight="15"/>
  <cols>
    <col min="1" max="2" width="21.421875" style="0" customWidth="1"/>
    <col min="3" max="13" width="20.8515625" style="0" customWidth="1"/>
    <col min="14" max="14" width="23.421875" style="0" bestFit="1" customWidth="1"/>
    <col min="15" max="15" width="12.140625" style="0" bestFit="1" customWidth="1"/>
    <col min="17" max="17" width="15.7109375" style="0" customWidth="1"/>
    <col min="18" max="18" width="19.140625" style="0" customWidth="1"/>
  </cols>
  <sheetData>
    <row r="1" spans="1:14" ht="16.5" customHeight="1" hidden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2:14" ht="16.5" customHeight="1" hidden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5" ht="16.5" customHeight="1">
      <c r="A3" s="1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7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6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6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6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6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6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6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27" customHeight="1">
      <c r="A11" s="273" t="s">
        <v>204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17"/>
      <c r="P11" s="217"/>
      <c r="Q11" s="217"/>
      <c r="R11" s="217"/>
      <c r="S11" s="217"/>
      <c r="T11" s="17"/>
      <c r="U11" s="17"/>
      <c r="V11" s="17"/>
      <c r="W11" s="17"/>
      <c r="X11" s="17"/>
      <c r="Y11" s="17"/>
      <c r="Z11" s="17"/>
      <c r="AA11" s="17"/>
    </row>
    <row r="12" spans="1:27" ht="7.5" customHeight="1">
      <c r="A12" s="112"/>
      <c r="B12" s="112"/>
      <c r="C12" s="112"/>
      <c r="D12" s="112"/>
      <c r="E12" s="112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17"/>
      <c r="U12" s="17"/>
      <c r="V12" s="17"/>
      <c r="W12" s="17"/>
      <c r="X12" s="17"/>
      <c r="Y12" s="17"/>
      <c r="Z12" s="17"/>
      <c r="AA12" s="17"/>
    </row>
    <row r="13" spans="1:27" s="35" customFormat="1" ht="25.5" customHeight="1">
      <c r="A13" s="270" t="s">
        <v>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s="35" customFormat="1" ht="25.5" customHeight="1">
      <c r="A14" s="270" t="s">
        <v>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16.5" customHeight="1" hidden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6.5" customHeight="1" thickBo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33.75" customHeight="1">
      <c r="A17" s="72" t="s">
        <v>69</v>
      </c>
      <c r="B17" s="73" t="s">
        <v>118</v>
      </c>
      <c r="C17" s="73" t="s">
        <v>119</v>
      </c>
      <c r="D17" s="73" t="s">
        <v>120</v>
      </c>
      <c r="E17" s="73" t="s">
        <v>121</v>
      </c>
      <c r="F17" s="73" t="s">
        <v>122</v>
      </c>
      <c r="G17" s="73" t="s">
        <v>123</v>
      </c>
      <c r="H17" s="73" t="s">
        <v>124</v>
      </c>
      <c r="I17" s="73" t="s">
        <v>125</v>
      </c>
      <c r="J17" s="73" t="s">
        <v>126</v>
      </c>
      <c r="K17" s="73" t="s">
        <v>127</v>
      </c>
      <c r="L17" s="73" t="s">
        <v>12</v>
      </c>
      <c r="M17" s="73" t="s">
        <v>13</v>
      </c>
      <c r="N17" s="74" t="s">
        <v>14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33.75" customHeight="1">
      <c r="A18" s="220" t="s">
        <v>205</v>
      </c>
      <c r="B18" s="16">
        <f>'[6]Enero'!J52</f>
        <v>19815</v>
      </c>
      <c r="C18" s="16">
        <f>'[6]Febrero'!J56</f>
        <v>1379</v>
      </c>
      <c r="D18" s="16">
        <f>'[6]Marzo'!J56</f>
        <v>20574</v>
      </c>
      <c r="E18" s="16">
        <f>'[6]Abril'!J55</f>
        <v>288906</v>
      </c>
      <c r="F18" s="16">
        <f>'[6]Mayo'!J56</f>
        <v>583917</v>
      </c>
      <c r="G18" s="16">
        <f>'[6]Junio'!J56</f>
        <v>301265</v>
      </c>
      <c r="H18" s="16">
        <f>'[6]Julio'!J56</f>
        <v>79073</v>
      </c>
      <c r="I18" s="16">
        <f>'[6]Agosto'!J56</f>
        <v>38883</v>
      </c>
      <c r="J18" s="16">
        <f>'[6]Septiembre'!J56</f>
        <v>217410</v>
      </c>
      <c r="K18" s="16">
        <f>'[6]Octubre'!J56</f>
        <v>487161</v>
      </c>
      <c r="L18" s="16">
        <f>'[6]Noviembre'!J56</f>
        <v>441005</v>
      </c>
      <c r="M18" s="16">
        <f>'[6]Diciembre'!J56</f>
        <v>78975</v>
      </c>
      <c r="N18" s="221">
        <f>SUM(B18:M18)</f>
        <v>2558363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33.75" customHeight="1">
      <c r="A19" s="220" t="s">
        <v>129</v>
      </c>
      <c r="B19" s="16">
        <f>'[6]Enero'!J53</f>
        <v>30380</v>
      </c>
      <c r="C19" s="16">
        <f>'[6]Febrero'!J57</f>
        <v>30048</v>
      </c>
      <c r="D19" s="16">
        <f>'[6]Marzo'!J57</f>
        <v>14360</v>
      </c>
      <c r="E19" s="16">
        <f>'[6]Abril'!J56</f>
        <v>31920</v>
      </c>
      <c r="F19" s="16">
        <f>'[6]Mayo'!J57</f>
        <v>27657</v>
      </c>
      <c r="G19" s="16">
        <f>'[6]Junio'!J57</f>
        <v>35274</v>
      </c>
      <c r="H19" s="16">
        <f>'[6]Julio'!J57</f>
        <v>43081</v>
      </c>
      <c r="I19" s="16">
        <f>'[6]Agosto'!J57</f>
        <v>37975</v>
      </c>
      <c r="J19" s="16">
        <f>'[6]Septiembre'!J57</f>
        <v>54775</v>
      </c>
      <c r="K19" s="16">
        <f>'[6]Octubre'!J57</f>
        <v>28043</v>
      </c>
      <c r="L19" s="16">
        <f>'[6]Noviembre'!J57</f>
        <v>31001</v>
      </c>
      <c r="M19" s="16">
        <f>'[6]Diciembre'!J57</f>
        <v>57380</v>
      </c>
      <c r="N19" s="221">
        <f aca="true" t="shared" si="0" ref="N19:N49">SUM(B19:M19)</f>
        <v>421894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33.75" customHeight="1">
      <c r="A20" s="220" t="s">
        <v>130</v>
      </c>
      <c r="B20" s="16">
        <f>'[6]Enero'!J54</f>
        <v>11035</v>
      </c>
      <c r="C20" s="16">
        <f>'[6]Febrero'!J58</f>
        <v>4911</v>
      </c>
      <c r="D20" s="16">
        <f>'[6]Marzo'!J58</f>
        <v>1325</v>
      </c>
      <c r="E20" s="16">
        <f>'[6]Abril'!J57</f>
        <v>1690</v>
      </c>
      <c r="F20" s="16">
        <f>'[6]Mayo'!J58</f>
        <v>0</v>
      </c>
      <c r="G20" s="16">
        <f>'[6]Junio'!J58</f>
        <v>0</v>
      </c>
      <c r="H20" s="16">
        <f>'[6]Julio'!J58</f>
        <v>250</v>
      </c>
      <c r="I20" s="16">
        <f>'[6]Agosto'!J58</f>
        <v>150</v>
      </c>
      <c r="J20" s="16">
        <f>'[6]Septiembre'!J58</f>
        <v>0</v>
      </c>
      <c r="K20" s="16">
        <f>'[6]Octubre'!J58</f>
        <v>0</v>
      </c>
      <c r="L20" s="16">
        <f>'[6]Noviembre'!J58</f>
        <v>0</v>
      </c>
      <c r="M20" s="16">
        <f>'[6]Diciembre'!J58</f>
        <v>2200</v>
      </c>
      <c r="N20" s="221">
        <f t="shared" si="0"/>
        <v>21561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33.75" customHeight="1">
      <c r="A21" s="220" t="s">
        <v>131</v>
      </c>
      <c r="B21" s="16">
        <f>'[6]Enero'!J55</f>
        <v>292400</v>
      </c>
      <c r="C21" s="16">
        <f>'[6]Febrero'!J59</f>
        <v>286464</v>
      </c>
      <c r="D21" s="16">
        <f>'[6]Marzo'!J59</f>
        <v>286175</v>
      </c>
      <c r="E21" s="16">
        <f>'[6]Abril'!J58</f>
        <v>118108</v>
      </c>
      <c r="F21" s="16">
        <f>'[6]Mayo'!J59</f>
        <v>285468</v>
      </c>
      <c r="G21" s="16">
        <f>'[6]Junio'!J59</f>
        <v>286476</v>
      </c>
      <c r="H21" s="16">
        <f>'[6]Julio'!J59</f>
        <v>285866</v>
      </c>
      <c r="I21" s="16">
        <f>'[6]Agosto'!J59</f>
        <v>286802</v>
      </c>
      <c r="J21" s="16">
        <f>'[6]Septiembre'!J59</f>
        <v>286583</v>
      </c>
      <c r="K21" s="16">
        <f>'[6]Octubre'!J59</f>
        <v>286339</v>
      </c>
      <c r="L21" s="16">
        <f>'[6]Noviembre'!J59</f>
        <v>293109</v>
      </c>
      <c r="M21" s="16">
        <f>'[6]Diciembre'!J59</f>
        <v>292777</v>
      </c>
      <c r="N21" s="221">
        <f>SUM(B21:M21)/3</f>
        <v>1095522.3333333333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33.75" customHeight="1">
      <c r="A22" s="220" t="s">
        <v>132</v>
      </c>
      <c r="B22" s="16">
        <f>'[6]Enero'!J56</f>
        <v>3974</v>
      </c>
      <c r="C22" s="16">
        <f>'[6]Febrero'!J60</f>
        <v>1208</v>
      </c>
      <c r="D22" s="16">
        <f>'[6]Marzo'!J60</f>
        <v>1428</v>
      </c>
      <c r="E22" s="16">
        <f>'[6]Abril'!J59</f>
        <v>4058</v>
      </c>
      <c r="F22" s="16">
        <f>'[6]Mayo'!J60</f>
        <v>2011</v>
      </c>
      <c r="G22" s="16">
        <f>'[6]Junio'!J60</f>
        <v>2808</v>
      </c>
      <c r="H22" s="16">
        <f>'[6]Julio'!J60</f>
        <v>8148</v>
      </c>
      <c r="I22" s="16">
        <f>'[6]Agosto'!J60</f>
        <v>1543</v>
      </c>
      <c r="J22" s="16">
        <f>'[6]Septiembre'!J60</f>
        <v>2411</v>
      </c>
      <c r="K22" s="16">
        <f>'[6]Octubre'!J60</f>
        <v>2392</v>
      </c>
      <c r="L22" s="16">
        <f>'[6]Noviembre'!J60</f>
        <v>3014</v>
      </c>
      <c r="M22" s="16">
        <f>'[6]Diciembre'!J60</f>
        <v>7831</v>
      </c>
      <c r="N22" s="221">
        <f t="shared" si="0"/>
        <v>40826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33.75" customHeight="1">
      <c r="A23" s="220" t="s">
        <v>133</v>
      </c>
      <c r="B23" s="16">
        <f>'[6]Enero'!J57</f>
        <v>8452</v>
      </c>
      <c r="C23" s="16">
        <f>'[6]Febrero'!J61</f>
        <v>130211</v>
      </c>
      <c r="D23" s="16">
        <f>'[6]Marzo'!J61</f>
        <v>51333</v>
      </c>
      <c r="E23" s="16">
        <f>'[6]Abril'!J60</f>
        <v>35673</v>
      </c>
      <c r="F23" s="16">
        <f>'[6]Mayo'!J61</f>
        <v>9214</v>
      </c>
      <c r="G23" s="16">
        <f>'[6]Junio'!J61</f>
        <v>6217</v>
      </c>
      <c r="H23" s="16">
        <f>'[6]Julio'!J61</f>
        <v>20249</v>
      </c>
      <c r="I23" s="16">
        <f>'[6]Agosto'!J61</f>
        <v>10104</v>
      </c>
      <c r="J23" s="16">
        <f>'[6]Septiembre'!J61</f>
        <v>574</v>
      </c>
      <c r="K23" s="16">
        <f>'[6]Octubre'!J61</f>
        <v>545</v>
      </c>
      <c r="L23" s="16">
        <f>'[6]Noviembre'!J61</f>
        <v>23214</v>
      </c>
      <c r="M23" s="16">
        <f>'[6]Diciembre'!J61</f>
        <v>23203</v>
      </c>
      <c r="N23" s="221">
        <f t="shared" si="0"/>
        <v>318989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33.75" customHeight="1">
      <c r="A24" s="220" t="s">
        <v>134</v>
      </c>
      <c r="B24" s="16">
        <f>'[6]Enero'!J58</f>
        <v>16882</v>
      </c>
      <c r="C24" s="16">
        <f>'[6]Febrero'!J62</f>
        <v>37065</v>
      </c>
      <c r="D24" s="16">
        <f>'[6]Marzo'!J62</f>
        <v>24197</v>
      </c>
      <c r="E24" s="16">
        <f>'[6]Abril'!J61</f>
        <v>19010</v>
      </c>
      <c r="F24" s="16">
        <f>'[6]Mayo'!J62</f>
        <v>2610</v>
      </c>
      <c r="G24" s="16">
        <f>'[6]Junio'!J62</f>
        <v>6788</v>
      </c>
      <c r="H24" s="16">
        <f>'[6]Julio'!J62</f>
        <v>54236</v>
      </c>
      <c r="I24" s="16">
        <f>'[6]Agosto'!J62</f>
        <v>16573</v>
      </c>
      <c r="J24" s="16">
        <f>'[6]Septiembre'!J62</f>
        <v>1178</v>
      </c>
      <c r="K24" s="16">
        <f>'[6]Octubre'!J62</f>
        <v>666</v>
      </c>
      <c r="L24" s="16">
        <f>'[6]Noviembre'!J62</f>
        <v>19547</v>
      </c>
      <c r="M24" s="16">
        <f>'[6]Diciembre'!J62</f>
        <v>48750</v>
      </c>
      <c r="N24" s="221">
        <f t="shared" si="0"/>
        <v>247502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33.75" customHeight="1">
      <c r="A25" s="220" t="s">
        <v>135</v>
      </c>
      <c r="B25" s="16">
        <f>'[6]Enero'!J59</f>
        <v>476</v>
      </c>
      <c r="C25" s="16">
        <f>'[6]Febrero'!J63</f>
        <v>671</v>
      </c>
      <c r="D25" s="16">
        <f>'[6]Marzo'!J63</f>
        <v>641</v>
      </c>
      <c r="E25" s="16">
        <f>'[6]Abril'!J62</f>
        <v>1149</v>
      </c>
      <c r="F25" s="16">
        <f>'[6]Mayo'!J63</f>
        <v>290</v>
      </c>
      <c r="G25" s="16">
        <f>'[6]Junio'!J63</f>
        <v>190</v>
      </c>
      <c r="H25" s="16">
        <f>'[6]Julio'!J63</f>
        <v>556</v>
      </c>
      <c r="I25" s="16">
        <f>'[6]Agosto'!J63</f>
        <v>2077</v>
      </c>
      <c r="J25" s="16">
        <f>'[6]Septiembre'!J63</f>
        <v>523</v>
      </c>
      <c r="K25" s="16">
        <f>'[6]Octubre'!J63</f>
        <v>35</v>
      </c>
      <c r="L25" s="16">
        <f>'[6]Noviembre'!J63</f>
        <v>570</v>
      </c>
      <c r="M25" s="16">
        <f>'[6]Diciembre'!J63</f>
        <v>627</v>
      </c>
      <c r="N25" s="221">
        <f t="shared" si="0"/>
        <v>7805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33.75" customHeight="1">
      <c r="A26" s="220" t="s">
        <v>136</v>
      </c>
      <c r="B26" s="16">
        <f>'[6]Enero'!J60</f>
        <v>94409</v>
      </c>
      <c r="C26" s="16">
        <f>'[6]Febrero'!J64</f>
        <v>74613</v>
      </c>
      <c r="D26" s="16">
        <f>'[6]Marzo'!J64</f>
        <v>55932</v>
      </c>
      <c r="E26" s="16">
        <f>'[6]Abril'!J63</f>
        <v>34923</v>
      </c>
      <c r="F26" s="16">
        <f>'[6]Mayo'!J64</f>
        <v>11874</v>
      </c>
      <c r="G26" s="16">
        <f>'[6]Junio'!J64</f>
        <v>9643</v>
      </c>
      <c r="H26" s="16">
        <f>'[6]Julio'!J64</f>
        <v>11054</v>
      </c>
      <c r="I26" s="16">
        <f>'[6]Agosto'!J64</f>
        <v>8397</v>
      </c>
      <c r="J26" s="16">
        <f>'[6]Septiembre'!J64</f>
        <v>7689</v>
      </c>
      <c r="K26" s="16">
        <f>'[6]Octubre'!J64</f>
        <v>7772</v>
      </c>
      <c r="L26" s="16">
        <f>'[6]Noviembre'!J64</f>
        <v>26400</v>
      </c>
      <c r="M26" s="16">
        <f>'[6]Diciembre'!J64</f>
        <v>58178</v>
      </c>
      <c r="N26" s="221">
        <f t="shared" si="0"/>
        <v>400884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3.75" customHeight="1">
      <c r="A27" s="220" t="s">
        <v>137</v>
      </c>
      <c r="B27" s="16">
        <f>'[6]Enero'!J61</f>
        <v>8741</v>
      </c>
      <c r="C27" s="16">
        <f>'[6]Febrero'!J65</f>
        <v>8883</v>
      </c>
      <c r="D27" s="16">
        <f>'[6]Marzo'!J65</f>
        <v>9350</v>
      </c>
      <c r="E27" s="16">
        <f>'[6]Abril'!J64</f>
        <v>8777</v>
      </c>
      <c r="F27" s="16">
        <f>'[6]Mayo'!J65</f>
        <v>9101</v>
      </c>
      <c r="G27" s="16">
        <f>'[6]Junio'!J65</f>
        <v>8709</v>
      </c>
      <c r="H27" s="16">
        <f>'[6]Julio'!J65</f>
        <v>5573</v>
      </c>
      <c r="I27" s="16">
        <f>'[6]Agosto'!J65</f>
        <v>5703</v>
      </c>
      <c r="J27" s="16">
        <f>'[6]Septiembre'!J65</f>
        <v>3698</v>
      </c>
      <c r="K27" s="16">
        <f>'[6]Octubre'!J65</f>
        <v>2605</v>
      </c>
      <c r="L27" s="16">
        <f>'[6]Noviembre'!J65</f>
        <v>8654</v>
      </c>
      <c r="M27" s="16">
        <f>'[6]Diciembre'!J65</f>
        <v>7524</v>
      </c>
      <c r="N27" s="221">
        <f t="shared" si="0"/>
        <v>87318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33.75" customHeight="1">
      <c r="A28" s="220" t="s">
        <v>138</v>
      </c>
      <c r="B28" s="16">
        <f>'[6]Enero'!J62</f>
        <v>8682</v>
      </c>
      <c r="C28" s="16">
        <f>'[6]Febrero'!J66</f>
        <v>10643</v>
      </c>
      <c r="D28" s="16">
        <f>'[6]Marzo'!J66</f>
        <v>8133</v>
      </c>
      <c r="E28" s="16">
        <f>'[6]Abril'!J65</f>
        <v>5939</v>
      </c>
      <c r="F28" s="16">
        <f>'[6]Mayo'!J66</f>
        <v>6721</v>
      </c>
      <c r="G28" s="16">
        <f>'[6]Junio'!J66</f>
        <v>5064</v>
      </c>
      <c r="H28" s="16">
        <f>'[6]Julio'!J66</f>
        <v>3001</v>
      </c>
      <c r="I28" s="16">
        <f>'[6]Agosto'!J66</f>
        <v>1984</v>
      </c>
      <c r="J28" s="16">
        <f>'[6]Septiembre'!J66</f>
        <v>1993</v>
      </c>
      <c r="K28" s="16">
        <f>'[6]Octubre'!J66</f>
        <v>4624</v>
      </c>
      <c r="L28" s="16">
        <f>'[6]Noviembre'!J66</f>
        <v>6194</v>
      </c>
      <c r="M28" s="16">
        <f>'[6]Diciembre'!J66</f>
        <v>5647</v>
      </c>
      <c r="N28" s="221">
        <f t="shared" si="0"/>
        <v>68625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33.75" customHeight="1">
      <c r="A29" s="220" t="s">
        <v>139</v>
      </c>
      <c r="B29" s="16">
        <f>'[6]Enero'!J63</f>
        <v>3339</v>
      </c>
      <c r="C29" s="16">
        <f>'[6]Febrero'!J67</f>
        <v>3984</v>
      </c>
      <c r="D29" s="16">
        <f>'[6]Marzo'!J67</f>
        <v>2950</v>
      </c>
      <c r="E29" s="16">
        <f>'[6]Abril'!J66</f>
        <v>4928</v>
      </c>
      <c r="F29" s="16">
        <f>'[6]Mayo'!J67</f>
        <v>2987</v>
      </c>
      <c r="G29" s="16">
        <f>'[6]Junio'!J67</f>
        <v>3001</v>
      </c>
      <c r="H29" s="16">
        <f>'[6]Julio'!J67</f>
        <v>4729</v>
      </c>
      <c r="I29" s="16">
        <f>'[6]Agosto'!J67</f>
        <v>2883</v>
      </c>
      <c r="J29" s="16">
        <f>'[6]Septiembre'!J67</f>
        <v>2276</v>
      </c>
      <c r="K29" s="16">
        <f>'[6]Octubre'!J67</f>
        <v>2450</v>
      </c>
      <c r="L29" s="16">
        <f>'[6]Noviembre'!J67</f>
        <v>3550</v>
      </c>
      <c r="M29" s="16">
        <f>'[6]Diciembre'!J67</f>
        <v>2642</v>
      </c>
      <c r="N29" s="221">
        <f t="shared" si="0"/>
        <v>39719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33.75" customHeight="1">
      <c r="A30" s="220" t="s">
        <v>140</v>
      </c>
      <c r="B30" s="16">
        <f>'[6]Enero'!J64</f>
        <v>7840</v>
      </c>
      <c r="C30" s="16">
        <f>'[6]Febrero'!J68</f>
        <v>8099</v>
      </c>
      <c r="D30" s="16">
        <f>'[6]Marzo'!J68</f>
        <v>7914</v>
      </c>
      <c r="E30" s="16">
        <f>'[6]Abril'!J67</f>
        <v>8320</v>
      </c>
      <c r="F30" s="16">
        <f>'[6]Mayo'!J68</f>
        <v>6710</v>
      </c>
      <c r="G30" s="16">
        <f>'[6]Junio'!J68</f>
        <v>7817</v>
      </c>
      <c r="H30" s="16">
        <f>'[6]Julio'!J68</f>
        <v>6241</v>
      </c>
      <c r="I30" s="16">
        <f>'[6]Agosto'!J68</f>
        <v>4368</v>
      </c>
      <c r="J30" s="16">
        <f>'[6]Septiembre'!J68</f>
        <v>3150</v>
      </c>
      <c r="K30" s="16">
        <f>'[6]Octubre'!J68</f>
        <v>3539</v>
      </c>
      <c r="L30" s="16">
        <f>'[6]Noviembre'!J68</f>
        <v>6544</v>
      </c>
      <c r="M30" s="16">
        <f>'[6]Diciembre'!J68</f>
        <v>11554</v>
      </c>
      <c r="N30" s="221">
        <f t="shared" si="0"/>
        <v>82096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33.75" customHeight="1">
      <c r="A31" s="220" t="s">
        <v>141</v>
      </c>
      <c r="B31" s="16">
        <f>'[6]Enero'!J65</f>
        <v>37012</v>
      </c>
      <c r="C31" s="16">
        <f>'[6]Febrero'!J69</f>
        <v>69934</v>
      </c>
      <c r="D31" s="16">
        <f>'[6]Marzo'!J69</f>
        <v>27138</v>
      </c>
      <c r="E31" s="16">
        <f>'[6]Abril'!J68</f>
        <v>23298</v>
      </c>
      <c r="F31" s="16">
        <f>'[6]Mayo'!J69</f>
        <v>21468</v>
      </c>
      <c r="G31" s="16">
        <f>'[6]Junio'!J69</f>
        <v>26387</v>
      </c>
      <c r="H31" s="16">
        <f>'[6]Julio'!J69</f>
        <v>20298</v>
      </c>
      <c r="I31" s="16">
        <f>'[6]Agosto'!J69</f>
        <v>25989</v>
      </c>
      <c r="J31" s="16">
        <f>'[6]Septiembre'!J69</f>
        <v>18569</v>
      </c>
      <c r="K31" s="16">
        <f>'[6]Octubre'!J69</f>
        <v>18527</v>
      </c>
      <c r="L31" s="16">
        <f>'[6]Noviembre'!J69</f>
        <v>44514</v>
      </c>
      <c r="M31" s="16">
        <f>'[6]Diciembre'!J69</f>
        <v>26874</v>
      </c>
      <c r="N31" s="221">
        <f t="shared" si="0"/>
        <v>360008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33.75" customHeight="1">
      <c r="A32" s="220" t="s">
        <v>142</v>
      </c>
      <c r="B32" s="16">
        <f>'[6]Enero'!J66</f>
        <v>9278</v>
      </c>
      <c r="C32" s="16">
        <f>'[6]Febrero'!J70</f>
        <v>13982</v>
      </c>
      <c r="D32" s="16">
        <f>'[6]Marzo'!J70</f>
        <v>15115</v>
      </c>
      <c r="E32" s="16">
        <f>'[6]Abril'!J69</f>
        <v>12090</v>
      </c>
      <c r="F32" s="16">
        <f>'[6]Mayo'!J70</f>
        <v>10758</v>
      </c>
      <c r="G32" s="16">
        <f>'[6]Junio'!J70</f>
        <v>9579</v>
      </c>
      <c r="H32" s="16">
        <f>'[6]Julio'!J70</f>
        <v>8490</v>
      </c>
      <c r="I32" s="16">
        <f>'[6]Agosto'!J70</f>
        <v>5400</v>
      </c>
      <c r="J32" s="16">
        <f>'[6]Septiembre'!J70</f>
        <v>4792</v>
      </c>
      <c r="K32" s="16">
        <f>'[6]Octubre'!J70</f>
        <v>8331</v>
      </c>
      <c r="L32" s="16">
        <f>'[6]Noviembre'!J70</f>
        <v>9548</v>
      </c>
      <c r="M32" s="16">
        <f>'[6]Diciembre'!J70</f>
        <v>8321</v>
      </c>
      <c r="N32" s="221">
        <f t="shared" si="0"/>
        <v>115684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33.75" customHeight="1">
      <c r="A33" s="220" t="s">
        <v>143</v>
      </c>
      <c r="B33" s="16">
        <f>'[6]Enero'!J67</f>
        <v>0</v>
      </c>
      <c r="C33" s="16">
        <f>'[6]Febrero'!J71</f>
        <v>0</v>
      </c>
      <c r="D33" s="16">
        <f>'[6]Marzo'!J71</f>
        <v>460</v>
      </c>
      <c r="E33" s="16">
        <f>'[6]Abril'!J70</f>
        <v>1244</v>
      </c>
      <c r="F33" s="16">
        <f>'[6]Mayo'!J71</f>
        <v>3784</v>
      </c>
      <c r="G33" s="16">
        <f>'[6]Junio'!J71</f>
        <v>3276</v>
      </c>
      <c r="H33" s="16">
        <f>'[6]Julio'!J71</f>
        <v>10</v>
      </c>
      <c r="I33" s="16">
        <f>'[6]Agosto'!J71</f>
        <v>0</v>
      </c>
      <c r="J33" s="16">
        <f>'[6]Septiembre'!J71</f>
        <v>0</v>
      </c>
      <c r="K33" s="16">
        <f>'[6]Octubre'!J71</f>
        <v>0</v>
      </c>
      <c r="L33" s="16">
        <f>'[6]Noviembre'!J71</f>
        <v>0</v>
      </c>
      <c r="M33" s="16">
        <f>'[6]Diciembre'!J71</f>
        <v>0</v>
      </c>
      <c r="N33" s="221">
        <f t="shared" si="0"/>
        <v>8774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33.75" customHeight="1">
      <c r="A34" s="220" t="s">
        <v>144</v>
      </c>
      <c r="B34" s="16">
        <f>'[6]Enero'!J68</f>
        <v>11957</v>
      </c>
      <c r="C34" s="16">
        <f>'[6]Febrero'!J72</f>
        <v>12080</v>
      </c>
      <c r="D34" s="16">
        <f>'[6]Marzo'!J72</f>
        <v>13394</v>
      </c>
      <c r="E34" s="16">
        <f>'[6]Abril'!J71</f>
        <v>12550</v>
      </c>
      <c r="F34" s="16">
        <f>'[6]Mayo'!J72</f>
        <v>12933</v>
      </c>
      <c r="G34" s="16">
        <f>'[6]Junio'!J72</f>
        <v>17617</v>
      </c>
      <c r="H34" s="16">
        <f>'[6]Julio'!J72</f>
        <v>7792</v>
      </c>
      <c r="I34" s="16">
        <f>'[6]Agosto'!J72</f>
        <v>9733</v>
      </c>
      <c r="J34" s="16">
        <f>'[6]Septiembre'!J72</f>
        <v>6942</v>
      </c>
      <c r="K34" s="16">
        <f>'[6]Octubre'!J72</f>
        <v>7059</v>
      </c>
      <c r="L34" s="16">
        <f>'[6]Noviembre'!J72</f>
        <v>12041</v>
      </c>
      <c r="M34" s="16">
        <f>'[6]Diciembre'!J72</f>
        <v>14644</v>
      </c>
      <c r="N34" s="221">
        <f t="shared" si="0"/>
        <v>138742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33.75" customHeight="1">
      <c r="A35" s="220" t="s">
        <v>145</v>
      </c>
      <c r="B35" s="16">
        <f>'[6]Enero'!J69</f>
        <v>6355</v>
      </c>
      <c r="C35" s="16">
        <f>'[6]Febrero'!J73</f>
        <v>6280</v>
      </c>
      <c r="D35" s="16">
        <f>'[6]Marzo'!J73</f>
        <v>6552</v>
      </c>
      <c r="E35" s="16">
        <f>'[6]Abril'!J72</f>
        <v>7555</v>
      </c>
      <c r="F35" s="16">
        <f>'[6]Mayo'!J73</f>
        <v>7104</v>
      </c>
      <c r="G35" s="16">
        <f>'[6]Junio'!J73</f>
        <v>6987</v>
      </c>
      <c r="H35" s="16">
        <f>'[6]Julio'!J73</f>
        <v>5495</v>
      </c>
      <c r="I35" s="16">
        <f>'[6]Agosto'!J73</f>
        <v>3721</v>
      </c>
      <c r="J35" s="16">
        <f>'[6]Septiembre'!J73</f>
        <v>3580</v>
      </c>
      <c r="K35" s="16">
        <f>'[6]Octubre'!J73</f>
        <v>2915</v>
      </c>
      <c r="L35" s="16">
        <f>'[6]Noviembre'!J73</f>
        <v>8101</v>
      </c>
      <c r="M35" s="16">
        <f>'[6]Diciembre'!J73</f>
        <v>7547</v>
      </c>
      <c r="N35" s="221">
        <f t="shared" si="0"/>
        <v>72192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33.75" customHeight="1">
      <c r="A36" s="220" t="s">
        <v>146</v>
      </c>
      <c r="B36" s="16">
        <f>'[6]Enero'!J70</f>
        <v>2100</v>
      </c>
      <c r="C36" s="16">
        <f>'[6]Febrero'!J74</f>
        <v>6745</v>
      </c>
      <c r="D36" s="16">
        <f>'[6]Marzo'!J74</f>
        <v>8269</v>
      </c>
      <c r="E36" s="16">
        <f>'[6]Abril'!J73</f>
        <v>10200</v>
      </c>
      <c r="F36" s="16">
        <f>'[6]Mayo'!J74</f>
        <v>8461</v>
      </c>
      <c r="G36" s="16">
        <f>'[6]Junio'!J74</f>
        <v>12896</v>
      </c>
      <c r="H36" s="16">
        <f>'[6]Julio'!J74</f>
        <v>3581</v>
      </c>
      <c r="I36" s="16">
        <f>'[6]Agosto'!J74</f>
        <v>589</v>
      </c>
      <c r="J36" s="16">
        <f>'[6]Septiembre'!J74</f>
        <v>1728</v>
      </c>
      <c r="K36" s="16">
        <f>'[6]Octubre'!J74</f>
        <v>1723</v>
      </c>
      <c r="L36" s="16">
        <f>'[6]Noviembre'!J74</f>
        <v>1021</v>
      </c>
      <c r="M36" s="16">
        <f>'[6]Diciembre'!J74</f>
        <v>1906</v>
      </c>
      <c r="N36" s="221">
        <f t="shared" si="0"/>
        <v>59219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33.75" customHeight="1">
      <c r="A37" s="220" t="s">
        <v>147</v>
      </c>
      <c r="B37" s="16">
        <f>'[6]Enero'!J71</f>
        <v>915</v>
      </c>
      <c r="C37" s="16">
        <f>'[6]Febrero'!J75</f>
        <v>1305</v>
      </c>
      <c r="D37" s="16">
        <f>'[6]Marzo'!J75</f>
        <v>1798</v>
      </c>
      <c r="E37" s="16">
        <f>'[6]Abril'!J74</f>
        <v>1057</v>
      </c>
      <c r="F37" s="16">
        <f>'[6]Mayo'!J75</f>
        <v>990</v>
      </c>
      <c r="G37" s="16">
        <f>'[6]Junio'!J75</f>
        <v>915</v>
      </c>
      <c r="H37" s="16">
        <f>'[6]Julio'!J75</f>
        <v>1022</v>
      </c>
      <c r="I37" s="16">
        <f>'[6]Agosto'!J75</f>
        <v>445</v>
      </c>
      <c r="J37" s="16">
        <f>'[6]Septiembre'!J75</f>
        <v>477</v>
      </c>
      <c r="K37" s="16">
        <f>'[6]Octubre'!J75</f>
        <v>438</v>
      </c>
      <c r="L37" s="16">
        <f>'[6]Noviembre'!J75</f>
        <v>814</v>
      </c>
      <c r="M37" s="16">
        <f>'[6]Diciembre'!J75</f>
        <v>959</v>
      </c>
      <c r="N37" s="221">
        <f t="shared" si="0"/>
        <v>11135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33.75" customHeight="1">
      <c r="A38" s="220" t="s">
        <v>148</v>
      </c>
      <c r="B38" s="16">
        <f>'[6]Enero'!J72</f>
        <v>875</v>
      </c>
      <c r="C38" s="16">
        <f>'[6]Febrero'!J76</f>
        <v>1703</v>
      </c>
      <c r="D38" s="16">
        <f>'[6]Marzo'!J76</f>
        <v>1139</v>
      </c>
      <c r="E38" s="16">
        <f>'[6]Abril'!J75</f>
        <v>1296</v>
      </c>
      <c r="F38" s="16">
        <f>'[6]Mayo'!J76</f>
        <v>821</v>
      </c>
      <c r="G38" s="16">
        <f>'[6]Junio'!J76</f>
        <v>839</v>
      </c>
      <c r="H38" s="16">
        <f>'[6]Julio'!J76</f>
        <v>1408</v>
      </c>
      <c r="I38" s="16">
        <f>'[6]Agosto'!J76</f>
        <v>753</v>
      </c>
      <c r="J38" s="16">
        <f>'[6]Septiembre'!J76</f>
        <v>961</v>
      </c>
      <c r="K38" s="16">
        <f>'[6]Octubre'!J76</f>
        <v>508</v>
      </c>
      <c r="L38" s="16">
        <f>'[6]Noviembre'!J76</f>
        <v>2345</v>
      </c>
      <c r="M38" s="16">
        <f>'[6]Diciembre'!J76</f>
        <v>1457</v>
      </c>
      <c r="N38" s="221">
        <f t="shared" si="0"/>
        <v>14105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33.75" customHeight="1">
      <c r="A39" s="220" t="s">
        <v>149</v>
      </c>
      <c r="B39" s="16">
        <f>'[6]Enero'!J73</f>
        <v>17232</v>
      </c>
      <c r="C39" s="16">
        <f>'[6]Febrero'!J77</f>
        <v>20396</v>
      </c>
      <c r="D39" s="16">
        <f>'[6]Marzo'!J77</f>
        <v>11958</v>
      </c>
      <c r="E39" s="16">
        <f>'[6]Abril'!J76</f>
        <v>11293</v>
      </c>
      <c r="F39" s="16">
        <f>'[6]Mayo'!J77</f>
        <v>10541</v>
      </c>
      <c r="G39" s="16">
        <f>'[6]Junio'!J77</f>
        <v>15078</v>
      </c>
      <c r="H39" s="16">
        <f>'[6]Julio'!J77</f>
        <v>6676</v>
      </c>
      <c r="I39" s="16">
        <f>'[6]Agosto'!J77</f>
        <v>6812</v>
      </c>
      <c r="J39" s="16">
        <f>'[6]Septiembre'!J77</f>
        <v>3213</v>
      </c>
      <c r="K39" s="16">
        <f>'[6]Octubre'!J77</f>
        <v>3622</v>
      </c>
      <c r="L39" s="16">
        <f>'[6]Noviembre'!J77</f>
        <v>10501</v>
      </c>
      <c r="M39" s="16">
        <f>'[6]Diciembre'!J77</f>
        <v>9898</v>
      </c>
      <c r="N39" s="221">
        <f t="shared" si="0"/>
        <v>127220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33.75" customHeight="1">
      <c r="A40" s="220" t="s">
        <v>150</v>
      </c>
      <c r="B40" s="16">
        <f>'[6]Enero'!J74</f>
        <v>1301</v>
      </c>
      <c r="C40" s="16">
        <f>'[6]Febrero'!J78</f>
        <v>1537</v>
      </c>
      <c r="D40" s="16">
        <f>'[6]Marzo'!J78</f>
        <v>2332</v>
      </c>
      <c r="E40" s="16">
        <f>'[6]Abril'!J77</f>
        <v>2981</v>
      </c>
      <c r="F40" s="16">
        <f>'[6]Mayo'!J78</f>
        <v>2660</v>
      </c>
      <c r="G40" s="16">
        <f>'[6]Junio'!J78</f>
        <v>2217</v>
      </c>
      <c r="H40" s="16">
        <f>'[6]Julio'!J78</f>
        <v>1010</v>
      </c>
      <c r="I40" s="16">
        <f>'[6]Agosto'!J78</f>
        <v>970</v>
      </c>
      <c r="J40" s="16">
        <f>'[6]Septiembre'!J78</f>
        <v>1277</v>
      </c>
      <c r="K40" s="16">
        <f>'[6]Octubre'!J78</f>
        <v>744</v>
      </c>
      <c r="L40" s="16">
        <f>'[6]Noviembre'!J78</f>
        <v>1321</v>
      </c>
      <c r="M40" s="16">
        <f>'[6]Diciembre'!J78</f>
        <v>1842</v>
      </c>
      <c r="N40" s="221">
        <f t="shared" si="0"/>
        <v>20192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33.75" customHeight="1">
      <c r="A41" s="220" t="s">
        <v>206</v>
      </c>
      <c r="B41" s="16">
        <f>'[6]Enero'!J75</f>
        <v>17100</v>
      </c>
      <c r="C41" s="16">
        <f>'[6]Febrero'!J79</f>
        <v>30400</v>
      </c>
      <c r="D41" s="16">
        <f>'[6]Marzo'!J79</f>
        <v>32300</v>
      </c>
      <c r="E41" s="16">
        <f>'[6]Abril'!J78</f>
        <v>15200</v>
      </c>
      <c r="F41" s="16">
        <f>'[6]Mayo'!J79</f>
        <v>0</v>
      </c>
      <c r="G41" s="16">
        <f>'[6]Junio'!J79</f>
        <v>0</v>
      </c>
      <c r="H41" s="16">
        <f>'[6]Julio'!J79</f>
        <v>0</v>
      </c>
      <c r="I41" s="16">
        <f>'[6]Agosto'!J79</f>
        <v>0</v>
      </c>
      <c r="J41" s="16">
        <f>'[6]Septiembre'!J79</f>
        <v>0</v>
      </c>
      <c r="K41" s="16">
        <f>'[6]Octubre'!J79</f>
        <v>0</v>
      </c>
      <c r="L41" s="16">
        <f>'[6]Noviembre'!J79</f>
        <v>0</v>
      </c>
      <c r="M41" s="16">
        <f>'[6]Diciembre'!J79</f>
        <v>0</v>
      </c>
      <c r="N41" s="221">
        <f t="shared" si="0"/>
        <v>95000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33.75" customHeight="1">
      <c r="A42" s="220" t="s">
        <v>152</v>
      </c>
      <c r="B42" s="16">
        <f>'[6]Enero'!J76</f>
        <v>1265</v>
      </c>
      <c r="C42" s="16">
        <f>'[6]Febrero'!J80</f>
        <v>1513</v>
      </c>
      <c r="D42" s="16">
        <f>'[6]Marzo'!J80</f>
        <v>2600</v>
      </c>
      <c r="E42" s="16">
        <f>'[6]Abril'!J79</f>
        <v>963</v>
      </c>
      <c r="F42" s="16">
        <f>'[6]Mayo'!J80</f>
        <v>20141</v>
      </c>
      <c r="G42" s="16">
        <f>'[6]Junio'!J80</f>
        <v>9102</v>
      </c>
      <c r="H42" s="16">
        <f>'[6]Julio'!J80</f>
        <v>1959</v>
      </c>
      <c r="I42" s="16">
        <f>'[6]Agosto'!J80</f>
        <v>946</v>
      </c>
      <c r="J42" s="16">
        <f>'[6]Septiembre'!J80</f>
        <v>1413</v>
      </c>
      <c r="K42" s="16">
        <f>'[6]Octubre'!J80</f>
        <v>926</v>
      </c>
      <c r="L42" s="16">
        <f>'[6]Noviembre'!J80</f>
        <v>1852</v>
      </c>
      <c r="M42" s="16">
        <f>'[6]Diciembre'!J80</f>
        <v>1494</v>
      </c>
      <c r="N42" s="221">
        <f t="shared" si="0"/>
        <v>44174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33.75" customHeight="1">
      <c r="A43" s="220" t="s">
        <v>153</v>
      </c>
      <c r="B43" s="16">
        <f>'[6]Enero'!J77</f>
        <v>75555</v>
      </c>
      <c r="C43" s="16">
        <f>'[6]Febrero'!J81</f>
        <v>81233</v>
      </c>
      <c r="D43" s="16">
        <f>'[6]Marzo'!J81</f>
        <v>54256</v>
      </c>
      <c r="E43" s="16">
        <f>'[6]Abril'!J80</f>
        <v>12969</v>
      </c>
      <c r="F43" s="16">
        <f>'[6]Mayo'!J81</f>
        <v>510</v>
      </c>
      <c r="G43" s="16">
        <f>'[6]Junio'!J81</f>
        <v>985</v>
      </c>
      <c r="H43" s="16">
        <f>'[6]Julio'!J81</f>
        <v>50511</v>
      </c>
      <c r="I43" s="16">
        <f>'[6]Agosto'!J81</f>
        <v>60789</v>
      </c>
      <c r="J43" s="16">
        <f>'[6]Septiembre'!J81</f>
        <v>75862</v>
      </c>
      <c r="K43" s="16">
        <f>'[6]Octubre'!J81</f>
        <v>41901</v>
      </c>
      <c r="L43" s="16">
        <f>'[6]Noviembre'!J81</f>
        <v>33448</v>
      </c>
      <c r="M43" s="16">
        <f>'[6]Diciembre'!J81</f>
        <v>45474</v>
      </c>
      <c r="N43" s="221">
        <f t="shared" si="0"/>
        <v>533493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33.75" customHeight="1">
      <c r="A44" s="220" t="s">
        <v>154</v>
      </c>
      <c r="B44" s="16">
        <f>'[6]Enero'!J78</f>
        <v>15630</v>
      </c>
      <c r="C44" s="16">
        <f>'[6]Febrero'!J82</f>
        <v>15378</v>
      </c>
      <c r="D44" s="16">
        <f>'[6]Marzo'!J82</f>
        <v>10954</v>
      </c>
      <c r="E44" s="16">
        <f>'[6]Abril'!J81</f>
        <v>10969</v>
      </c>
      <c r="F44" s="16">
        <f>'[6]Mayo'!J82</f>
        <v>14201</v>
      </c>
      <c r="G44" s="16">
        <f>'[6]Junio'!J82</f>
        <v>13335</v>
      </c>
      <c r="H44" s="16">
        <f>'[6]Julio'!J82</f>
        <v>13535</v>
      </c>
      <c r="I44" s="16">
        <f>'[6]Agosto'!J82</f>
        <v>15405</v>
      </c>
      <c r="J44" s="16">
        <f>'[6]Septiembre'!J82</f>
        <v>12321</v>
      </c>
      <c r="K44" s="16">
        <f>'[6]Octubre'!J82</f>
        <v>16858</v>
      </c>
      <c r="L44" s="16">
        <f>'[6]Noviembre'!J82</f>
        <v>17969</v>
      </c>
      <c r="M44" s="16">
        <f>'[6]Diciembre'!J82</f>
        <v>15882</v>
      </c>
      <c r="N44" s="221">
        <f t="shared" si="0"/>
        <v>172437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33.75" customHeight="1">
      <c r="A45" s="220" t="s">
        <v>155</v>
      </c>
      <c r="B45" s="16">
        <f>'[6]Enero'!J79</f>
        <v>9187</v>
      </c>
      <c r="C45" s="16">
        <f>'[6]Febrero'!J83</f>
        <v>11661</v>
      </c>
      <c r="D45" s="16">
        <f>'[6]Marzo'!J83</f>
        <v>9454</v>
      </c>
      <c r="E45" s="16">
        <f>'[6]Abril'!J82</f>
        <v>14933</v>
      </c>
      <c r="F45" s="16">
        <f>'[6]Mayo'!J83</f>
        <v>10590</v>
      </c>
      <c r="G45" s="16">
        <f>'[6]Junio'!J83</f>
        <v>7954</v>
      </c>
      <c r="H45" s="16">
        <f>'[6]Julio'!J83</f>
        <v>7097</v>
      </c>
      <c r="I45" s="16">
        <f>'[6]Agosto'!J83</f>
        <v>7747</v>
      </c>
      <c r="J45" s="16">
        <f>'[6]Septiembre'!J83</f>
        <v>7342</v>
      </c>
      <c r="K45" s="16">
        <f>'[6]Octubre'!J83</f>
        <v>8327</v>
      </c>
      <c r="L45" s="16">
        <f>'[6]Noviembre'!J83</f>
        <v>11999</v>
      </c>
      <c r="M45" s="16">
        <f>'[6]Diciembre'!J83</f>
        <v>12118</v>
      </c>
      <c r="N45" s="221">
        <f t="shared" si="0"/>
        <v>118409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33.75" customHeight="1">
      <c r="A46" s="220" t="s">
        <v>156</v>
      </c>
      <c r="B46" s="16">
        <f>'[6]Enero'!J80</f>
        <v>1001</v>
      </c>
      <c r="C46" s="16">
        <f>'[6]Febrero'!J84</f>
        <v>1391</v>
      </c>
      <c r="D46" s="16">
        <f>'[6]Marzo'!J84</f>
        <v>1400</v>
      </c>
      <c r="E46" s="16">
        <f>'[6]Abril'!J83</f>
        <v>935</v>
      </c>
      <c r="F46" s="16">
        <f>'[6]Mayo'!J84</f>
        <v>1102</v>
      </c>
      <c r="G46" s="16">
        <f>'[6]Junio'!J84</f>
        <v>1098</v>
      </c>
      <c r="H46" s="16">
        <f>'[6]Julio'!J84</f>
        <v>1426</v>
      </c>
      <c r="I46" s="16">
        <f>'[6]Agosto'!J84</f>
        <v>224</v>
      </c>
      <c r="J46" s="16">
        <f>'[6]Septiembre'!J84</f>
        <v>805</v>
      </c>
      <c r="K46" s="16">
        <f>'[6]Octubre'!J84</f>
        <v>342</v>
      </c>
      <c r="L46" s="16">
        <f>'[6]Noviembre'!J84</f>
        <v>521</v>
      </c>
      <c r="M46" s="16">
        <f>'[6]Diciembre'!J84</f>
        <v>1255</v>
      </c>
      <c r="N46" s="221">
        <f t="shared" si="0"/>
        <v>11500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33.75" customHeight="1">
      <c r="A47" s="220" t="s">
        <v>157</v>
      </c>
      <c r="B47" s="16">
        <f>'[6]Enero'!J81</f>
        <v>57388</v>
      </c>
      <c r="C47" s="16">
        <f>'[6]Febrero'!J85</f>
        <v>55683</v>
      </c>
      <c r="D47" s="16">
        <f>'[6]Marzo'!J85</f>
        <v>53725</v>
      </c>
      <c r="E47" s="16">
        <f>'[6]Abril'!J84</f>
        <v>50490</v>
      </c>
      <c r="F47" s="16">
        <f>'[6]Mayo'!J85</f>
        <v>42730</v>
      </c>
      <c r="G47" s="16">
        <f>'[6]Junio'!J85</f>
        <v>33487</v>
      </c>
      <c r="H47" s="16">
        <f>'[6]Julio'!J85</f>
        <v>16268</v>
      </c>
      <c r="I47" s="16">
        <f>'[6]Agosto'!J85</f>
        <v>15716</v>
      </c>
      <c r="J47" s="16">
        <f>'[6]Septiembre'!J85</f>
        <v>20912</v>
      </c>
      <c r="K47" s="16">
        <f>'[6]Octubre'!J85</f>
        <v>30176</v>
      </c>
      <c r="L47" s="16">
        <f>'[6]Noviembre'!J85</f>
        <v>34883</v>
      </c>
      <c r="M47" s="16">
        <f>'[6]Diciembre'!J85</f>
        <v>53247</v>
      </c>
      <c r="N47" s="221">
        <f t="shared" si="0"/>
        <v>464705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33.75" customHeight="1">
      <c r="A48" s="220" t="s">
        <v>158</v>
      </c>
      <c r="B48" s="16">
        <f>'[6]Enero'!J82</f>
        <v>12801</v>
      </c>
      <c r="C48" s="16">
        <f>'[6]Febrero'!J86</f>
        <v>12974</v>
      </c>
      <c r="D48" s="16">
        <f>'[6]Marzo'!J86</f>
        <v>14383</v>
      </c>
      <c r="E48" s="16">
        <f>'[6]Abril'!J85</f>
        <v>21077</v>
      </c>
      <c r="F48" s="16">
        <f>'[6]Mayo'!J86</f>
        <v>14319</v>
      </c>
      <c r="G48" s="16">
        <f>'[6]Junio'!J86</f>
        <v>16639</v>
      </c>
      <c r="H48" s="16">
        <f>'[6]Julio'!J86</f>
        <v>20009</v>
      </c>
      <c r="I48" s="16">
        <f>'[6]Agosto'!J86</f>
        <v>22407</v>
      </c>
      <c r="J48" s="16">
        <f>'[6]Septiembre'!J86</f>
        <v>14569</v>
      </c>
      <c r="K48" s="16">
        <f>'[6]Octubre'!J86</f>
        <v>19663</v>
      </c>
      <c r="L48" s="16">
        <f>'[6]Noviembre'!J86</f>
        <v>11500</v>
      </c>
      <c r="M48" s="16">
        <f>'[6]Diciembre'!J86</f>
        <v>10293</v>
      </c>
      <c r="N48" s="221">
        <f t="shared" si="0"/>
        <v>190634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33.75" customHeight="1">
      <c r="A49" s="220" t="s">
        <v>159</v>
      </c>
      <c r="B49" s="16">
        <f>'[6]Enero'!J83</f>
        <v>4727</v>
      </c>
      <c r="C49" s="16">
        <f>'[6]Febrero'!J87</f>
        <v>5493</v>
      </c>
      <c r="D49" s="16">
        <f>'[6]Marzo'!J87</f>
        <v>6025</v>
      </c>
      <c r="E49" s="16">
        <f>'[6]Abril'!J86</f>
        <v>2366</v>
      </c>
      <c r="F49" s="16">
        <f>'[6]Mayo'!J87</f>
        <v>590</v>
      </c>
      <c r="G49" s="16">
        <f>'[6]Junio'!J87</f>
        <v>430</v>
      </c>
      <c r="H49" s="16">
        <f>'[6]Julio'!J87</f>
        <v>200</v>
      </c>
      <c r="I49" s="16">
        <f>'[6]Agosto'!J87</f>
        <v>300</v>
      </c>
      <c r="J49" s="16">
        <f>'[6]Septiembre'!J87</f>
        <v>542</v>
      </c>
      <c r="K49" s="16">
        <f>'[6]Octubre'!J87</f>
        <v>1029</v>
      </c>
      <c r="L49" s="16">
        <f>'[6]Noviembre'!J87</f>
        <v>2926</v>
      </c>
      <c r="M49" s="16">
        <f>'[6]Diciembre'!J87</f>
        <v>3997</v>
      </c>
      <c r="N49" s="221">
        <f t="shared" si="0"/>
        <v>28625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33.75" customHeight="1">
      <c r="A50" s="220" t="s">
        <v>160</v>
      </c>
      <c r="B50" s="16">
        <f>'[6]Enero'!J84</f>
        <v>349480</v>
      </c>
      <c r="C50" s="16">
        <f>'[6]Febrero'!J88</f>
        <v>361724</v>
      </c>
      <c r="D50" s="16">
        <f>'[6]Marzo'!J88</f>
        <v>376388</v>
      </c>
      <c r="E50" s="16">
        <f>'[6]Abril'!J87</f>
        <v>370688</v>
      </c>
      <c r="F50" s="16">
        <f>'[6]Mayo'!J88</f>
        <v>364163</v>
      </c>
      <c r="G50" s="16">
        <f>'[6]Junio'!J88</f>
        <v>372114</v>
      </c>
      <c r="H50" s="16">
        <f>'[6]Julio'!J88</f>
        <v>376038</v>
      </c>
      <c r="I50" s="16">
        <f>'[6]Agosto'!J88</f>
        <v>381667</v>
      </c>
      <c r="J50" s="16">
        <f>'[6]Septiembre'!J88</f>
        <v>357415</v>
      </c>
      <c r="K50" s="16">
        <f>'[6]Octubre'!J88</f>
        <v>327884</v>
      </c>
      <c r="L50" s="16">
        <f>'[6]Noviembre'!J88</f>
        <v>357939</v>
      </c>
      <c r="M50" s="16">
        <f>'[6]Diciembre'!J88</f>
        <v>346957</v>
      </c>
      <c r="N50" s="221">
        <f>SUM(B50:M50)/12</f>
        <v>361871.4166666667</v>
      </c>
      <c r="O50" s="17"/>
      <c r="P50" s="17"/>
      <c r="Q50" s="19"/>
      <c r="R50" s="226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33.75" customHeight="1">
      <c r="A51" s="220" t="s">
        <v>161</v>
      </c>
      <c r="B51" s="16">
        <f>'[6]Enero'!J85</f>
        <v>693877</v>
      </c>
      <c r="C51" s="16">
        <f>'[6]Febrero'!J89</f>
        <v>715357</v>
      </c>
      <c r="D51" s="16">
        <f>'[6]Marzo'!J89</f>
        <v>720124</v>
      </c>
      <c r="E51" s="16">
        <f>'[6]Abril'!J88</f>
        <v>722410</v>
      </c>
      <c r="F51" s="16">
        <f>'[6]Mayo'!J89</f>
        <v>717546</v>
      </c>
      <c r="G51" s="16">
        <f>'[6]Junio'!J89</f>
        <v>738508</v>
      </c>
      <c r="H51" s="16">
        <f>'[6]Julio'!J89</f>
        <v>755478</v>
      </c>
      <c r="I51" s="16">
        <f>'[6]Agosto'!J89</f>
        <v>765399</v>
      </c>
      <c r="J51" s="16">
        <f>'[6]Septiembre'!J89</f>
        <v>723294</v>
      </c>
      <c r="K51" s="16">
        <f>'[6]Octubre'!J89</f>
        <v>630117</v>
      </c>
      <c r="L51" s="16">
        <f>'[6]Noviembre'!J89</f>
        <v>737599</v>
      </c>
      <c r="M51" s="16">
        <f>'[6]Diciembre'!J89</f>
        <v>687151</v>
      </c>
      <c r="N51" s="221">
        <f>SUM(B51:M51)/12</f>
        <v>717238.3333333334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33.75" customHeight="1" thickBot="1">
      <c r="A52" s="222" t="s">
        <v>14</v>
      </c>
      <c r="B52" s="223">
        <f aca="true" t="shared" si="1" ref="B52:M52">SUM(B18:B51)</f>
        <v>1831461</v>
      </c>
      <c r="C52" s="223">
        <f t="shared" si="1"/>
        <v>2024948</v>
      </c>
      <c r="D52" s="223">
        <f t="shared" si="1"/>
        <v>1854076</v>
      </c>
      <c r="E52" s="223">
        <f t="shared" si="1"/>
        <v>1869965</v>
      </c>
      <c r="F52" s="223">
        <f t="shared" si="1"/>
        <v>2213972</v>
      </c>
      <c r="G52" s="223">
        <f t="shared" si="1"/>
        <v>1962695</v>
      </c>
      <c r="H52" s="223">
        <f t="shared" si="1"/>
        <v>1820360</v>
      </c>
      <c r="I52" s="223">
        <f t="shared" si="1"/>
        <v>1742454</v>
      </c>
      <c r="J52" s="223">
        <f t="shared" si="1"/>
        <v>1838274</v>
      </c>
      <c r="K52" s="223">
        <f t="shared" si="1"/>
        <v>1947261</v>
      </c>
      <c r="L52" s="223">
        <f t="shared" si="1"/>
        <v>2163644</v>
      </c>
      <c r="M52" s="223">
        <f t="shared" si="1"/>
        <v>1848604</v>
      </c>
      <c r="N52" s="224">
        <f>SUM(N18:N51)</f>
        <v>9056462.083333334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35" customFormat="1" ht="21">
      <c r="A53" s="192" t="s">
        <v>207</v>
      </c>
      <c r="B53" s="32"/>
      <c r="C53" s="32"/>
      <c r="D53" s="32"/>
      <c r="E53" s="32"/>
      <c r="F53" s="32"/>
      <c r="G53" s="87"/>
      <c r="H53" s="32"/>
      <c r="I53" s="32"/>
      <c r="J53" s="32"/>
      <c r="K53" s="32"/>
      <c r="L53" s="32"/>
      <c r="M53" s="32"/>
      <c r="N53" s="32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</row>
    <row r="54" spans="1:27" s="35" customFormat="1" ht="21">
      <c r="A54" s="192" t="s">
        <v>209</v>
      </c>
      <c r="B54" s="89"/>
      <c r="C54" s="89"/>
      <c r="D54" s="89"/>
      <c r="E54" s="89"/>
      <c r="F54" s="89"/>
      <c r="G54" s="89" t="s">
        <v>208</v>
      </c>
      <c r="H54" s="89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</row>
    <row r="55" spans="1:27" s="35" customFormat="1" ht="21">
      <c r="A55" s="192"/>
      <c r="B55" s="183"/>
      <c r="C55" s="183"/>
      <c r="D55" s="183"/>
      <c r="E55" s="183"/>
      <c r="F55" s="183"/>
      <c r="G55" s="89" t="s">
        <v>210</v>
      </c>
      <c r="H55" s="183"/>
      <c r="I55" s="183"/>
      <c r="J55" s="183"/>
      <c r="K55" s="183"/>
      <c r="L55" s="183"/>
      <c r="M55" s="183"/>
      <c r="N55" s="183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</row>
    <row r="56" spans="1:27" s="35" customFormat="1" ht="21">
      <c r="A56" s="192"/>
      <c r="B56" s="183"/>
      <c r="C56" s="183"/>
      <c r="D56" s="183"/>
      <c r="E56" s="183"/>
      <c r="F56" s="183"/>
      <c r="G56" s="89"/>
      <c r="H56" s="183"/>
      <c r="I56" s="183"/>
      <c r="J56" s="183"/>
      <c r="K56" s="183"/>
      <c r="L56" s="183"/>
      <c r="M56" s="183"/>
      <c r="N56" s="183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</row>
    <row r="57" spans="1:27" s="35" customFormat="1" ht="21">
      <c r="A57" s="192"/>
      <c r="B57" s="183"/>
      <c r="C57" s="183"/>
      <c r="D57" s="183"/>
      <c r="E57" s="183"/>
      <c r="F57" s="183"/>
      <c r="G57" s="89"/>
      <c r="H57" s="183"/>
      <c r="I57" s="183"/>
      <c r="J57" s="183"/>
      <c r="K57" s="183"/>
      <c r="L57" s="183"/>
      <c r="M57" s="183"/>
      <c r="N57" s="183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</row>
    <row r="58" spans="1:27" s="35" customFormat="1" ht="21">
      <c r="A58" s="192"/>
      <c r="B58" s="183"/>
      <c r="C58" s="183"/>
      <c r="D58" s="183"/>
      <c r="E58" s="183"/>
      <c r="F58" s="183"/>
      <c r="G58" s="89"/>
      <c r="H58" s="183"/>
      <c r="I58" s="183"/>
      <c r="J58" s="183"/>
      <c r="K58" s="183"/>
      <c r="L58" s="183"/>
      <c r="M58" s="183"/>
      <c r="N58" s="183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</row>
    <row r="59" spans="1:27" s="35" customFormat="1" ht="21">
      <c r="A59" s="192"/>
      <c r="B59" s="183"/>
      <c r="C59" s="183"/>
      <c r="D59" s="183"/>
      <c r="E59" s="183"/>
      <c r="F59" s="183"/>
      <c r="G59" s="89"/>
      <c r="H59" s="183"/>
      <c r="I59" s="183"/>
      <c r="J59" s="183"/>
      <c r="K59" s="183"/>
      <c r="L59" s="183"/>
      <c r="M59" s="183"/>
      <c r="N59" s="183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</row>
    <row r="60" spans="1:27" s="35" customFormat="1" ht="21">
      <c r="A60" s="192"/>
      <c r="B60" s="183"/>
      <c r="C60" s="183"/>
      <c r="D60" s="183"/>
      <c r="E60" s="183"/>
      <c r="F60" s="183"/>
      <c r="G60" s="89"/>
      <c r="H60" s="183"/>
      <c r="I60" s="183"/>
      <c r="J60" s="183"/>
      <c r="K60" s="183"/>
      <c r="L60" s="183"/>
      <c r="M60" s="183"/>
      <c r="N60" s="183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</row>
    <row r="61" spans="1:27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5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15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1:15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1:15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1:15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1:15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1:15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1:15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1:15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1:15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1:15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1:15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1:15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1:15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1:15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1:15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1:15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1:15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1:15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1:15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1:15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1:15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1:15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1:15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</sheetData>
  <sheetProtection/>
  <mergeCells count="3">
    <mergeCell ref="A13:N13"/>
    <mergeCell ref="A14:N14"/>
    <mergeCell ref="A11:N11"/>
  </mergeCells>
  <printOptions/>
  <pageMargins left="0.7086614173228347" right="0.7086614173228347" top="0.3937007874015748" bottom="0.31496062992125984" header="0.31496062992125984" footer="0.31496062992125984"/>
  <pageSetup fitToHeight="0" horizontalDpi="300" verticalDpi="300" orientation="landscape" scale="4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19"/>
  <sheetViews>
    <sheetView zoomScale="55" zoomScaleNormal="55" zoomScalePageLayoutView="0" workbookViewId="0" topLeftCell="A1">
      <selection activeCell="P43" sqref="P43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8.421875" style="0" customWidth="1"/>
    <col min="12" max="12" width="17.7109375" style="0" customWidth="1"/>
    <col min="13" max="13" width="18.00390625" style="0" customWidth="1"/>
    <col min="14" max="14" width="21.00390625" style="0" customWidth="1"/>
    <col min="16" max="16" width="15.28125" style="0" bestFit="1" customWidth="1"/>
    <col min="17" max="17" width="11.421875" style="65" customWidth="1"/>
  </cols>
  <sheetData>
    <row r="1" spans="1:26" ht="16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7"/>
      <c r="P1" s="17"/>
      <c r="Q1" s="167"/>
      <c r="R1" s="17"/>
      <c r="S1" s="17"/>
      <c r="T1" s="17"/>
      <c r="U1" s="17"/>
      <c r="V1" s="17"/>
      <c r="W1" s="17"/>
      <c r="X1" s="17"/>
      <c r="Y1" s="17"/>
      <c r="Z1" s="17"/>
    </row>
    <row r="2" spans="1:32" s="35" customFormat="1" ht="21">
      <c r="A2" s="19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35" customFormat="1" ht="21">
      <c r="A3" s="1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6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12"/>
      <c r="N4" s="112"/>
      <c r="O4" s="17"/>
      <c r="P4" s="17"/>
      <c r="Q4" s="16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6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12"/>
      <c r="N5" s="112"/>
      <c r="O5" s="17"/>
      <c r="P5" s="17"/>
      <c r="Q5" s="16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6.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7"/>
      <c r="P6" s="17"/>
      <c r="Q6" s="16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5.5" customHeight="1">
      <c r="A7" s="273" t="s">
        <v>204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17"/>
      <c r="P7" s="17"/>
      <c r="Q7" s="16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219" customFormat="1" ht="28.5">
      <c r="A8" s="274" t="s">
        <v>41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</row>
    <row r="9" spans="1:32" s="219" customFormat="1" ht="28.5">
      <c r="A9" s="274" t="s">
        <v>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0" spans="1:32" ht="7.5" customHeight="1" thickBo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17"/>
      <c r="P10" s="17"/>
      <c r="Q10" s="16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33.75" customHeight="1" thickBot="1">
      <c r="A11" s="174" t="s">
        <v>69</v>
      </c>
      <c r="B11" s="175" t="s">
        <v>118</v>
      </c>
      <c r="C11" s="175" t="s">
        <v>119</v>
      </c>
      <c r="D11" s="175" t="s">
        <v>120</v>
      </c>
      <c r="E11" s="175" t="s">
        <v>121</v>
      </c>
      <c r="F11" s="175" t="s">
        <v>122</v>
      </c>
      <c r="G11" s="175" t="s">
        <v>123</v>
      </c>
      <c r="H11" s="175" t="s">
        <v>124</v>
      </c>
      <c r="I11" s="175" t="s">
        <v>125</v>
      </c>
      <c r="J11" s="175" t="s">
        <v>126</v>
      </c>
      <c r="K11" s="175" t="s">
        <v>127</v>
      </c>
      <c r="L11" s="175" t="s">
        <v>12</v>
      </c>
      <c r="M11" s="175" t="s">
        <v>13</v>
      </c>
      <c r="N11" s="176" t="s">
        <v>14</v>
      </c>
      <c r="O11" s="17"/>
      <c r="P11" s="17"/>
      <c r="Q11" s="16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33.75" customHeight="1">
      <c r="A12" s="227" t="s">
        <v>205</v>
      </c>
      <c r="B12" s="187">
        <f>'[7]Enero'!J52</f>
        <v>8051</v>
      </c>
      <c r="C12" s="187">
        <f>'[7]Febrero'!J56</f>
        <v>7418</v>
      </c>
      <c r="D12" s="187">
        <f>'[7]Marzo'!J56</f>
        <v>20079</v>
      </c>
      <c r="E12" s="187">
        <f>'[7]Abril'!J55</f>
        <v>368764</v>
      </c>
      <c r="F12" s="187">
        <f>'[7]Mayo'!J56</f>
        <v>544968.9999999999</v>
      </c>
      <c r="G12" s="187">
        <f>'[7]Junio'!J56</f>
        <v>222691</v>
      </c>
      <c r="H12" s="187">
        <f>'[7]Julio'!J56</f>
        <v>87491</v>
      </c>
      <c r="I12" s="187">
        <f>'[7]Agosto'!J56</f>
        <v>37378</v>
      </c>
      <c r="J12" s="187">
        <f>'[7]Septiembre'!J56</f>
        <v>168161</v>
      </c>
      <c r="K12" s="187">
        <f>'[7]Octubre'!J56</f>
        <v>603633</v>
      </c>
      <c r="L12" s="187">
        <f>+'[7]Noviembre'!J56</f>
        <v>383186</v>
      </c>
      <c r="M12" s="187">
        <f>'[7]Diciembre'!J56</f>
        <v>98067</v>
      </c>
      <c r="N12" s="229">
        <f>SUM(B12:M12)</f>
        <v>2549888</v>
      </c>
      <c r="O12" s="17"/>
      <c r="P12" s="17"/>
      <c r="Q12" s="16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33.75" customHeight="1">
      <c r="A13" s="220" t="s">
        <v>129</v>
      </c>
      <c r="B13" s="15">
        <f>'[7]Enero'!J53</f>
        <v>31021</v>
      </c>
      <c r="C13" s="15">
        <f>'[7]Febrero'!J57</f>
        <v>30120</v>
      </c>
      <c r="D13" s="15">
        <f>'[7]Marzo'!J57</f>
        <v>17905</v>
      </c>
      <c r="E13" s="15">
        <f>'[7]Abril'!J56</f>
        <v>32783</v>
      </c>
      <c r="F13" s="15">
        <f>'[7]Mayo'!J57</f>
        <v>37475</v>
      </c>
      <c r="G13" s="15">
        <f>'[7]Junio'!J57</f>
        <v>35420</v>
      </c>
      <c r="H13" s="15">
        <f>'[7]Julio'!J57</f>
        <v>34574</v>
      </c>
      <c r="I13" s="15">
        <f>'[7]Agosto'!J57</f>
        <v>43738</v>
      </c>
      <c r="J13" s="15">
        <f>'[7]Septiembre'!J57</f>
        <v>55653</v>
      </c>
      <c r="K13" s="15">
        <f>'[7]Octubre'!J57</f>
        <v>47962</v>
      </c>
      <c r="L13" s="15">
        <f>+'[7]Noviembre'!J57</f>
        <v>33979</v>
      </c>
      <c r="M13" s="15">
        <f>'[7]Diciembre'!J57</f>
        <v>57443</v>
      </c>
      <c r="N13" s="11">
        <f aca="true" t="shared" si="0" ref="N13:N42">SUM(B13:M13)</f>
        <v>458073</v>
      </c>
      <c r="O13" s="17"/>
      <c r="P13" s="17"/>
      <c r="Q13" s="16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3.75" customHeight="1">
      <c r="A14" s="220" t="s">
        <v>130</v>
      </c>
      <c r="B14" s="15">
        <f>'[7]Enero'!J54</f>
        <v>10200</v>
      </c>
      <c r="C14" s="15">
        <f>'[7]Febrero'!J58</f>
        <v>12225</v>
      </c>
      <c r="D14" s="15">
        <f>'[7]Marzo'!J58</f>
        <v>417</v>
      </c>
      <c r="E14" s="15">
        <f>'[7]Abril'!J57</f>
        <v>0</v>
      </c>
      <c r="F14" s="15">
        <f>'[7]Mayo'!J58</f>
        <v>22</v>
      </c>
      <c r="G14" s="15">
        <f>'[7]Junio'!J58</f>
        <v>6</v>
      </c>
      <c r="H14" s="15">
        <f>'[7]Julio'!J58</f>
        <v>300</v>
      </c>
      <c r="I14" s="15">
        <f>'[7]Agosto'!J58</f>
        <v>750</v>
      </c>
      <c r="J14" s="15">
        <f>'[7]Septiembre'!J58</f>
        <v>5617</v>
      </c>
      <c r="K14" s="15">
        <f>'[7]Octubre'!J58</f>
        <v>6139</v>
      </c>
      <c r="L14" s="15">
        <f>+'[7]Noviembre'!J58</f>
        <v>2807</v>
      </c>
      <c r="M14" s="15">
        <f>'[7]Diciembre'!J58</f>
        <v>2014</v>
      </c>
      <c r="N14" s="11">
        <f t="shared" si="0"/>
        <v>40497</v>
      </c>
      <c r="O14" s="17"/>
      <c r="P14" s="17"/>
      <c r="Q14" s="16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33.75" customHeight="1">
      <c r="A15" s="220" t="s">
        <v>131</v>
      </c>
      <c r="B15" s="15">
        <f>'[7]Enero'!J55</f>
        <v>292785</v>
      </c>
      <c r="C15" s="15">
        <f>'[7]Febrero'!J59</f>
        <v>292750</v>
      </c>
      <c r="D15" s="15">
        <f>'[7]Marzo'!J59</f>
        <v>381138</v>
      </c>
      <c r="E15" s="15">
        <f>'[7]Abril'!J58</f>
        <v>366660</v>
      </c>
      <c r="F15" s="15">
        <f>'[7]Mayo'!J59</f>
        <v>367993</v>
      </c>
      <c r="G15" s="15">
        <f>'[7]Junio'!J59</f>
        <v>366999</v>
      </c>
      <c r="H15" s="15">
        <f>'[7]Julio'!J59</f>
        <v>366199</v>
      </c>
      <c r="I15" s="15">
        <f>'[7]Agosto'!J59</f>
        <v>367006</v>
      </c>
      <c r="J15" s="15">
        <f>'[7]Septiembre'!J59</f>
        <v>366025</v>
      </c>
      <c r="K15" s="15">
        <f>'[7]Octubre'!J59</f>
        <v>365580</v>
      </c>
      <c r="L15" s="15">
        <f>+'[7]Noviembre'!J59</f>
        <v>365881</v>
      </c>
      <c r="M15" s="15">
        <f>'[7]Diciembre'!J59</f>
        <v>379900</v>
      </c>
      <c r="N15" s="11">
        <f>SUM(B15:M15)/3</f>
        <v>1426305.3333333333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3.75" customHeight="1">
      <c r="A16" s="220" t="s">
        <v>132</v>
      </c>
      <c r="B16" s="15">
        <f>'[7]Enero'!J56</f>
        <v>4012</v>
      </c>
      <c r="C16" s="15">
        <f>'[7]Febrero'!J60</f>
        <v>1209</v>
      </c>
      <c r="D16" s="15">
        <f>'[7]Marzo'!J60</f>
        <v>2234</v>
      </c>
      <c r="E16" s="15">
        <f>'[7]Abril'!J59</f>
        <v>4246</v>
      </c>
      <c r="F16" s="15">
        <f>'[7]Mayo'!J60</f>
        <v>2100</v>
      </c>
      <c r="G16" s="15">
        <f>'[7]Junio'!J60</f>
        <v>2835</v>
      </c>
      <c r="H16" s="15">
        <f>'[7]Julio'!J60</f>
        <v>8700</v>
      </c>
      <c r="I16" s="15">
        <f>'[7]Agosto'!J60</f>
        <v>9288</v>
      </c>
      <c r="J16" s="15">
        <f>'[7]Septiembre'!J60</f>
        <v>4067</v>
      </c>
      <c r="K16" s="15">
        <f>'[7]Octubre'!J60</f>
        <v>1559</v>
      </c>
      <c r="L16" s="15">
        <f>+'[7]Noviembre'!J60</f>
        <v>11899</v>
      </c>
      <c r="M16" s="15">
        <f>'[7]Diciembre'!J60</f>
        <v>12778</v>
      </c>
      <c r="N16" s="11">
        <f t="shared" si="0"/>
        <v>64927</v>
      </c>
      <c r="O16" s="17"/>
      <c r="P16" s="17"/>
      <c r="Q16" s="16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33.75" customHeight="1">
      <c r="A17" s="220" t="s">
        <v>133</v>
      </c>
      <c r="B17" s="15">
        <f>'[7]Enero'!J57</f>
        <v>8654</v>
      </c>
      <c r="C17" s="15">
        <f>'[7]Febrero'!J61</f>
        <v>128214</v>
      </c>
      <c r="D17" s="15">
        <f>'[7]Marzo'!J61</f>
        <v>53039</v>
      </c>
      <c r="E17" s="15">
        <f>'[7]Abril'!J60</f>
        <v>31670</v>
      </c>
      <c r="F17" s="15">
        <f>'[7]Mayo'!J61</f>
        <v>9312</v>
      </c>
      <c r="G17" s="15">
        <f>'[7]Junio'!J61</f>
        <v>5607</v>
      </c>
      <c r="H17" s="15">
        <f>'[7]Julio'!J61</f>
        <v>21136</v>
      </c>
      <c r="I17" s="15">
        <f>'[7]Agosto'!J61</f>
        <v>19083</v>
      </c>
      <c r="J17" s="15">
        <f>'[7]Septiembre'!J61</f>
        <v>2540</v>
      </c>
      <c r="K17" s="15">
        <f>'[7]Octubre'!J61</f>
        <v>3182</v>
      </c>
      <c r="L17" s="15">
        <f>+'[7]Noviembre'!J61</f>
        <v>17491</v>
      </c>
      <c r="M17" s="15">
        <f>'[7]Diciembre'!J61</f>
        <v>24480</v>
      </c>
      <c r="N17" s="11">
        <f t="shared" si="0"/>
        <v>324408</v>
      </c>
      <c r="O17" s="17"/>
      <c r="P17" s="17"/>
      <c r="Q17" s="16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33.75" customHeight="1">
      <c r="A18" s="220" t="s">
        <v>134</v>
      </c>
      <c r="B18" s="15">
        <f>'[7]Enero'!J58</f>
        <v>17561</v>
      </c>
      <c r="C18" s="15">
        <f>'[7]Febrero'!J62</f>
        <v>31471</v>
      </c>
      <c r="D18" s="15">
        <f>'[7]Marzo'!J62</f>
        <v>38866</v>
      </c>
      <c r="E18" s="15">
        <f>'[7]Abril'!J61</f>
        <v>11763</v>
      </c>
      <c r="F18" s="15">
        <f>'[7]Mayo'!J62</f>
        <v>4920</v>
      </c>
      <c r="G18" s="15">
        <f>'[7]Junio'!J62</f>
        <v>3045</v>
      </c>
      <c r="H18" s="15">
        <f>'[7]Julio'!J62</f>
        <v>55136</v>
      </c>
      <c r="I18" s="15">
        <f>'[7]Agosto'!J62</f>
        <v>38287</v>
      </c>
      <c r="J18" s="15">
        <f>'[7]Septiembre'!J62</f>
        <v>7831</v>
      </c>
      <c r="K18" s="15">
        <f>'[7]Octubre'!J62</f>
        <v>2094</v>
      </c>
      <c r="L18" s="15">
        <f>+'[7]Noviembre'!J62</f>
        <v>19672</v>
      </c>
      <c r="M18" s="15">
        <f>'[7]Diciembre'!J62</f>
        <v>61115</v>
      </c>
      <c r="N18" s="11">
        <f t="shared" si="0"/>
        <v>291761</v>
      </c>
      <c r="O18" s="17"/>
      <c r="P18" s="17"/>
      <c r="Q18" s="16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33.75" customHeight="1">
      <c r="A19" s="220" t="s">
        <v>135</v>
      </c>
      <c r="B19" s="15">
        <f>'[7]Enero'!J59</f>
        <v>500</v>
      </c>
      <c r="C19" s="15">
        <f>'[7]Febrero'!J63</f>
        <v>420</v>
      </c>
      <c r="D19" s="15">
        <f>'[7]Marzo'!J63</f>
        <v>951</v>
      </c>
      <c r="E19" s="15">
        <f>'[7]Abril'!J62</f>
        <v>1160</v>
      </c>
      <c r="F19" s="15">
        <f>'[7]Mayo'!J63</f>
        <v>293</v>
      </c>
      <c r="G19" s="15">
        <f>'[7]Junio'!J63</f>
        <v>196</v>
      </c>
      <c r="H19" s="15">
        <f>'[7]Julio'!J63</f>
        <v>1022</v>
      </c>
      <c r="I19" s="15">
        <f>'[7]Agosto'!J63</f>
        <v>1859</v>
      </c>
      <c r="J19" s="15">
        <f>'[7]Septiembre'!J63</f>
        <v>598</v>
      </c>
      <c r="K19" s="15">
        <f>'[7]Octubre'!J63</f>
        <v>80</v>
      </c>
      <c r="L19" s="15">
        <f>+'[7]Noviembre'!J63</f>
        <v>1017</v>
      </c>
      <c r="M19" s="15">
        <f>'[7]Diciembre'!J63</f>
        <v>927</v>
      </c>
      <c r="N19" s="11">
        <f t="shared" si="0"/>
        <v>9023</v>
      </c>
      <c r="O19" s="17"/>
      <c r="P19" s="17"/>
      <c r="Q19" s="16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33.75" customHeight="1">
      <c r="A20" s="220" t="s">
        <v>136</v>
      </c>
      <c r="B20" s="15">
        <f>'[7]Enero'!J60</f>
        <v>95471</v>
      </c>
      <c r="C20" s="15">
        <f>'[7]Febrero'!J64</f>
        <v>74710</v>
      </c>
      <c r="D20" s="15">
        <f>'[7]Marzo'!J64</f>
        <v>32327</v>
      </c>
      <c r="E20" s="15">
        <f>'[7]Abril'!J63</f>
        <v>25279</v>
      </c>
      <c r="F20" s="15">
        <f>'[7]Mayo'!J64</f>
        <v>12021</v>
      </c>
      <c r="G20" s="15">
        <f>'[7]Junio'!J64</f>
        <v>9744</v>
      </c>
      <c r="H20" s="15">
        <f>'[7]Julio'!J64</f>
        <v>11458</v>
      </c>
      <c r="I20" s="15">
        <f>'[7]Agosto'!J64</f>
        <v>10633</v>
      </c>
      <c r="J20" s="15">
        <f>'[7]Septiembre'!J64</f>
        <v>7844</v>
      </c>
      <c r="K20" s="15">
        <f>'[7]Octubre'!J64</f>
        <v>8194</v>
      </c>
      <c r="L20" s="15">
        <f>+'[7]Noviembre'!J64</f>
        <v>26427</v>
      </c>
      <c r="M20" s="15">
        <f>'[7]Diciembre'!J64</f>
        <v>69133</v>
      </c>
      <c r="N20" s="11">
        <f t="shared" si="0"/>
        <v>383241</v>
      </c>
      <c r="O20" s="17"/>
      <c r="P20" s="17"/>
      <c r="Q20" s="16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33.75" customHeight="1">
      <c r="A21" s="220" t="s">
        <v>137</v>
      </c>
      <c r="B21" s="15">
        <f>'[7]Enero'!J61</f>
        <v>9520</v>
      </c>
      <c r="C21" s="15">
        <f>'[7]Febrero'!J65</f>
        <v>8902</v>
      </c>
      <c r="D21" s="15">
        <f>'[7]Marzo'!J65</f>
        <v>8286</v>
      </c>
      <c r="E21" s="15">
        <f>'[7]Abril'!J64</f>
        <v>11082</v>
      </c>
      <c r="F21" s="15">
        <f>'[7]Mayo'!J65</f>
        <v>9564</v>
      </c>
      <c r="G21" s="15">
        <f>'[7]Junio'!J65</f>
        <v>8951</v>
      </c>
      <c r="H21" s="15">
        <f>'[7]Julio'!J65</f>
        <v>5586</v>
      </c>
      <c r="I21" s="15">
        <f>'[7]Agosto'!J65</f>
        <v>5716</v>
      </c>
      <c r="J21" s="15">
        <f>'[7]Septiembre'!J65</f>
        <v>6597</v>
      </c>
      <c r="K21" s="15">
        <f>'[7]Octubre'!J65</f>
        <v>7511</v>
      </c>
      <c r="L21" s="15">
        <f>+'[7]Noviembre'!J65</f>
        <v>9092</v>
      </c>
      <c r="M21" s="15">
        <f>'[7]Diciembre'!J65</f>
        <v>7535</v>
      </c>
      <c r="N21" s="11">
        <f t="shared" si="0"/>
        <v>98342</v>
      </c>
      <c r="O21" s="17"/>
      <c r="P21" s="17"/>
      <c r="Q21" s="16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33.75" customHeight="1">
      <c r="A22" s="220" t="s">
        <v>138</v>
      </c>
      <c r="B22" s="15">
        <f>'[7]Enero'!J62</f>
        <v>8214</v>
      </c>
      <c r="C22" s="15">
        <f>'[7]Febrero'!J66</f>
        <v>10710</v>
      </c>
      <c r="D22" s="15">
        <f>'[7]Marzo'!J66</f>
        <v>5029</v>
      </c>
      <c r="E22" s="15">
        <f>'[7]Abril'!J65</f>
        <v>3852</v>
      </c>
      <c r="F22" s="15">
        <f>'[7]Mayo'!J66</f>
        <v>5487</v>
      </c>
      <c r="G22" s="15">
        <f>'[7]Junio'!J66</f>
        <v>5221</v>
      </c>
      <c r="H22" s="15">
        <f>'[7]Julio'!J66</f>
        <v>3113</v>
      </c>
      <c r="I22" s="15">
        <f>'[7]Agosto'!J66</f>
        <v>4681</v>
      </c>
      <c r="J22" s="15">
        <f>'[7]Septiembre'!J66</f>
        <v>4068</v>
      </c>
      <c r="K22" s="15">
        <f>'[7]Octubre'!J66</f>
        <v>2717</v>
      </c>
      <c r="L22" s="15">
        <f>+'[7]Noviembre'!J66</f>
        <v>6850</v>
      </c>
      <c r="M22" s="15">
        <f>'[7]Diciembre'!J66</f>
        <v>7071</v>
      </c>
      <c r="N22" s="11">
        <f t="shared" si="0"/>
        <v>67013</v>
      </c>
      <c r="O22" s="17"/>
      <c r="P22" s="17"/>
      <c r="Q22" s="16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33.75" customHeight="1">
      <c r="A23" s="220" t="s">
        <v>139</v>
      </c>
      <c r="B23" s="15">
        <f>'[7]Enero'!J63</f>
        <v>3124</v>
      </c>
      <c r="C23" s="15">
        <f>'[7]Febrero'!J67</f>
        <v>3769</v>
      </c>
      <c r="D23" s="15">
        <f>'[7]Marzo'!J67</f>
        <v>1911</v>
      </c>
      <c r="E23" s="15">
        <f>'[7]Abril'!J66</f>
        <v>3861</v>
      </c>
      <c r="F23" s="15">
        <f>'[7]Mayo'!J67</f>
        <v>3636</v>
      </c>
      <c r="G23" s="15">
        <f>'[7]Junio'!J67</f>
        <v>3068</v>
      </c>
      <c r="H23" s="15">
        <f>'[7]Julio'!J67</f>
        <v>4841</v>
      </c>
      <c r="I23" s="15">
        <f>'[7]Agosto'!J67</f>
        <v>3578</v>
      </c>
      <c r="J23" s="15">
        <f>'[7]Septiembre'!J67</f>
        <v>3024</v>
      </c>
      <c r="K23" s="15">
        <f>'[7]Octubre'!J67</f>
        <v>3016</v>
      </c>
      <c r="L23" s="15">
        <f>+'[7]Noviembre'!J67</f>
        <v>3574</v>
      </c>
      <c r="M23" s="15">
        <f>'[7]Diciembre'!J67</f>
        <v>2698</v>
      </c>
      <c r="N23" s="11">
        <f t="shared" si="0"/>
        <v>40100</v>
      </c>
      <c r="O23" s="17"/>
      <c r="P23" s="17"/>
      <c r="Q23" s="16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33.75" customHeight="1">
      <c r="A24" s="220" t="s">
        <v>140</v>
      </c>
      <c r="B24" s="15">
        <f>'[7]Enero'!J64</f>
        <v>9740</v>
      </c>
      <c r="C24" s="15">
        <f>'[7]Febrero'!J68</f>
        <v>8120</v>
      </c>
      <c r="D24" s="15">
        <f>'[7]Marzo'!J68</f>
        <v>5427</v>
      </c>
      <c r="E24" s="15">
        <f>'[7]Abril'!J67</f>
        <v>7715</v>
      </c>
      <c r="F24" s="15">
        <f>'[7]Mayo'!J68</f>
        <v>4734</v>
      </c>
      <c r="G24" s="15">
        <f>'[7]Junio'!J68</f>
        <v>7865</v>
      </c>
      <c r="H24" s="15">
        <f>'[7]Julio'!J68</f>
        <v>5771</v>
      </c>
      <c r="I24" s="15">
        <f>'[7]Agosto'!J68</f>
        <v>4392</v>
      </c>
      <c r="J24" s="15">
        <f>'[7]Septiembre'!J68</f>
        <v>5255</v>
      </c>
      <c r="K24" s="15">
        <f>'[7]Octubre'!J68</f>
        <v>5029</v>
      </c>
      <c r="L24" s="15">
        <f>+'[7]Noviembre'!J68</f>
        <v>6102</v>
      </c>
      <c r="M24" s="15">
        <f>'[7]Diciembre'!J68</f>
        <v>8179</v>
      </c>
      <c r="N24" s="11">
        <f t="shared" si="0"/>
        <v>78329</v>
      </c>
      <c r="O24" s="17"/>
      <c r="P24" s="17"/>
      <c r="Q24" s="16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33.75" customHeight="1">
      <c r="A25" s="220" t="s">
        <v>141</v>
      </c>
      <c r="B25" s="15">
        <f>'[7]Enero'!J65</f>
        <v>37584</v>
      </c>
      <c r="C25" s="15">
        <f>'[7]Febrero'!J69</f>
        <v>70102</v>
      </c>
      <c r="D25" s="15">
        <f>'[7]Marzo'!J69</f>
        <v>17203</v>
      </c>
      <c r="E25" s="15">
        <f>'[7]Abril'!J68</f>
        <v>23879</v>
      </c>
      <c r="F25" s="15">
        <f>'[7]Mayo'!J69</f>
        <v>22014</v>
      </c>
      <c r="G25" s="15">
        <f>'[7]Junio'!J69</f>
        <v>26483</v>
      </c>
      <c r="H25" s="15">
        <f>'[7]Julio'!J69</f>
        <v>21822</v>
      </c>
      <c r="I25" s="15">
        <f>'[7]Agosto'!J69</f>
        <v>29111</v>
      </c>
      <c r="J25" s="15">
        <f>'[7]Septiembre'!J69</f>
        <v>26856</v>
      </c>
      <c r="K25" s="15">
        <f>'[7]Octubre'!J69</f>
        <v>25318</v>
      </c>
      <c r="L25" s="15">
        <f>+'[7]Noviembre'!J69</f>
        <v>45315</v>
      </c>
      <c r="M25" s="15">
        <f>'[7]Diciembre'!J69</f>
        <v>28598</v>
      </c>
      <c r="N25" s="11">
        <f t="shared" si="0"/>
        <v>374285</v>
      </c>
      <c r="O25" s="17"/>
      <c r="P25" s="17"/>
      <c r="Q25" s="16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33.75" customHeight="1">
      <c r="A26" s="220" t="s">
        <v>142</v>
      </c>
      <c r="B26" s="15">
        <f>'[7]Enero'!J66</f>
        <v>10210</v>
      </c>
      <c r="C26" s="15">
        <f>'[7]Febrero'!J70</f>
        <v>14201</v>
      </c>
      <c r="D26" s="15">
        <f>'[7]Marzo'!J70</f>
        <v>15255</v>
      </c>
      <c r="E26" s="15">
        <f>'[7]Abril'!J69</f>
        <v>12103</v>
      </c>
      <c r="F26" s="15">
        <f>'[7]Mayo'!J70</f>
        <v>12472</v>
      </c>
      <c r="G26" s="15">
        <f>'[7]Junio'!J70</f>
        <v>16873</v>
      </c>
      <c r="H26" s="15">
        <f>'[7]Julio'!J70</f>
        <v>8605</v>
      </c>
      <c r="I26" s="15">
        <f>'[7]Agosto'!J70</f>
        <v>6032</v>
      </c>
      <c r="J26" s="15">
        <f>'[7]Septiembre'!J70</f>
        <v>5043</v>
      </c>
      <c r="K26" s="15">
        <f>'[7]Octubre'!J70</f>
        <v>4728</v>
      </c>
      <c r="L26" s="15">
        <f>+'[7]Noviembre'!J70</f>
        <v>9564</v>
      </c>
      <c r="M26" s="15">
        <f>'[7]Diciembre'!J70</f>
        <v>8355</v>
      </c>
      <c r="N26" s="11">
        <f t="shared" si="0"/>
        <v>123441</v>
      </c>
      <c r="O26" s="17"/>
      <c r="P26" s="17"/>
      <c r="Q26" s="16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33.75" customHeight="1">
      <c r="A27" s="220" t="s">
        <v>143</v>
      </c>
      <c r="B27" s="15">
        <f>'[7]Enero'!J67</f>
        <v>0</v>
      </c>
      <c r="C27" s="15">
        <f>'[7]Febrero'!J71</f>
        <v>2</v>
      </c>
      <c r="D27" s="15">
        <f>'[7]Marzo'!J71</f>
        <v>34</v>
      </c>
      <c r="E27" s="15">
        <f>'[7]Abril'!J70</f>
        <v>1254</v>
      </c>
      <c r="F27" s="15">
        <f>'[7]Mayo'!J71</f>
        <v>3321</v>
      </c>
      <c r="G27" s="15">
        <f>'[7]Junio'!J71</f>
        <v>3341</v>
      </c>
      <c r="H27" s="15">
        <f>'[7]Julio'!J71</f>
        <v>0</v>
      </c>
      <c r="I27" s="15">
        <f>'[7]Agosto'!J71</f>
        <v>0</v>
      </c>
      <c r="J27" s="15">
        <f>'[7]Septiembre'!J71</f>
        <v>0</v>
      </c>
      <c r="K27" s="15">
        <f>'[7]Octubre'!J71</f>
        <v>0</v>
      </c>
      <c r="L27" s="15">
        <f>+'[7]Noviembre'!J71</f>
        <v>0</v>
      </c>
      <c r="M27" s="15">
        <f>'[7]Diciembre'!J71</f>
        <v>3</v>
      </c>
      <c r="N27" s="11">
        <f t="shared" si="0"/>
        <v>7955</v>
      </c>
      <c r="O27" s="17"/>
      <c r="P27" s="17"/>
      <c r="Q27" s="16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33.75" customHeight="1">
      <c r="A28" s="220" t="s">
        <v>144</v>
      </c>
      <c r="B28" s="15">
        <f>'[7]Enero'!J68</f>
        <v>16646</v>
      </c>
      <c r="C28" s="15">
        <f>'[7]Febrero'!J72</f>
        <v>12131</v>
      </c>
      <c r="D28" s="15">
        <f>'[7]Marzo'!J72</f>
        <v>12677</v>
      </c>
      <c r="E28" s="15">
        <f>'[7]Abril'!J71</f>
        <v>12718</v>
      </c>
      <c r="F28" s="15">
        <f>'[7]Mayo'!J72</f>
        <v>12999</v>
      </c>
      <c r="G28" s="15">
        <f>'[7]Junio'!J72</f>
        <v>18030</v>
      </c>
      <c r="H28" s="15">
        <f>'[7]Julio'!J72</f>
        <v>8258</v>
      </c>
      <c r="I28" s="15">
        <f>'[7]Agosto'!J72</f>
        <v>10329</v>
      </c>
      <c r="J28" s="15">
        <f>'[7]Septiembre'!J72</f>
        <v>9587</v>
      </c>
      <c r="K28" s="15">
        <f>'[7]Octubre'!J72</f>
        <v>10602</v>
      </c>
      <c r="L28" s="15">
        <f>+'[7]Noviembre'!J72</f>
        <v>12052</v>
      </c>
      <c r="M28" s="15">
        <f>'[7]Diciembre'!J72</f>
        <v>14707</v>
      </c>
      <c r="N28" s="11">
        <f t="shared" si="0"/>
        <v>150736</v>
      </c>
      <c r="O28" s="17"/>
      <c r="P28" s="17"/>
      <c r="Q28" s="16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33.75" customHeight="1">
      <c r="A29" s="220" t="s">
        <v>145</v>
      </c>
      <c r="B29" s="15">
        <f>'[7]Enero'!J69</f>
        <v>6440</v>
      </c>
      <c r="C29" s="15">
        <f>'[7]Febrero'!J73</f>
        <v>6310</v>
      </c>
      <c r="D29" s="15">
        <f>'[7]Marzo'!J73</f>
        <v>4407</v>
      </c>
      <c r="E29" s="15">
        <f>'[7]Abril'!J72</f>
        <v>7677</v>
      </c>
      <c r="F29" s="15">
        <f>'[7]Mayo'!J73</f>
        <v>7291</v>
      </c>
      <c r="G29" s="15">
        <f>'[7]Junio'!J73</f>
        <v>7158</v>
      </c>
      <c r="H29" s="15">
        <f>'[7]Julio'!J73</f>
        <v>5668</v>
      </c>
      <c r="I29" s="15">
        <f>'[7]Agosto'!J73</f>
        <v>4954</v>
      </c>
      <c r="J29" s="15">
        <f>'[7]Septiembre'!J73</f>
        <v>3675</v>
      </c>
      <c r="K29" s="15">
        <f>'[7]Octubre'!J73</f>
        <v>2545</v>
      </c>
      <c r="L29" s="15">
        <f>+'[7]Noviembre'!J73</f>
        <v>8275</v>
      </c>
      <c r="M29" s="15">
        <f>'[7]Diciembre'!J73</f>
        <v>7556</v>
      </c>
      <c r="N29" s="11">
        <f t="shared" si="0"/>
        <v>71956</v>
      </c>
      <c r="O29" s="17"/>
      <c r="P29" s="17"/>
      <c r="Q29" s="16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33.75" customHeight="1">
      <c r="A30" s="220" t="s">
        <v>146</v>
      </c>
      <c r="B30" s="15">
        <f>'[7]Enero'!J70</f>
        <v>2720</v>
      </c>
      <c r="C30" s="15">
        <f>'[7]Febrero'!J74</f>
        <v>2753</v>
      </c>
      <c r="D30" s="15">
        <f>'[7]Marzo'!J74</f>
        <v>6874</v>
      </c>
      <c r="E30" s="15">
        <f>'[7]Abril'!J73</f>
        <v>10745</v>
      </c>
      <c r="F30" s="15">
        <f>'[7]Mayo'!J74</f>
        <v>9012</v>
      </c>
      <c r="G30" s="15">
        <f>'[7]Junio'!J74</f>
        <v>8929</v>
      </c>
      <c r="H30" s="15">
        <f>'[7]Julio'!J74</f>
        <v>3629</v>
      </c>
      <c r="I30" s="15">
        <f>'[7]Agosto'!J74</f>
        <v>2602</v>
      </c>
      <c r="J30" s="15">
        <f>'[7]Septiembre'!J74</f>
        <v>2948</v>
      </c>
      <c r="K30" s="15">
        <f>'[7]Octubre'!J74</f>
        <v>1202</v>
      </c>
      <c r="L30" s="15">
        <f>+'[7]Noviembre'!J74</f>
        <v>2814</v>
      </c>
      <c r="M30" s="15">
        <f>'[7]Diciembre'!J74</f>
        <v>1943</v>
      </c>
      <c r="N30" s="11">
        <f t="shared" si="0"/>
        <v>56171</v>
      </c>
      <c r="O30" s="17"/>
      <c r="P30" s="17"/>
      <c r="Q30" s="16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33.75" customHeight="1">
      <c r="A31" s="220" t="s">
        <v>147</v>
      </c>
      <c r="B31" s="15">
        <f>'[7]Enero'!J71</f>
        <v>921</v>
      </c>
      <c r="C31" s="15">
        <f>'[7]Febrero'!J75</f>
        <v>1658</v>
      </c>
      <c r="D31" s="15">
        <f>'[7]Marzo'!J75</f>
        <v>939</v>
      </c>
      <c r="E31" s="15">
        <f>'[7]Abril'!J74</f>
        <v>1090</v>
      </c>
      <c r="F31" s="15">
        <f>'[7]Mayo'!J75</f>
        <v>1098</v>
      </c>
      <c r="G31" s="15">
        <f>'[7]Junio'!J75</f>
        <v>920</v>
      </c>
      <c r="H31" s="15">
        <f>'[7]Julio'!J75</f>
        <v>1270</v>
      </c>
      <c r="I31" s="15">
        <f>'[7]Agosto'!J75</f>
        <v>590</v>
      </c>
      <c r="J31" s="15">
        <f>'[7]Septiembre'!J75</f>
        <v>629</v>
      </c>
      <c r="K31" s="15">
        <f>'[7]Octubre'!J75</f>
        <v>604</v>
      </c>
      <c r="L31" s="15">
        <f>+'[7]Noviembre'!J75</f>
        <v>815</v>
      </c>
      <c r="M31" s="15">
        <f>'[7]Diciembre'!J75</f>
        <v>966</v>
      </c>
      <c r="N31" s="11">
        <f t="shared" si="0"/>
        <v>11500</v>
      </c>
      <c r="O31" s="17"/>
      <c r="P31" s="17"/>
      <c r="Q31" s="16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33.75" customHeight="1">
      <c r="A32" s="220" t="s">
        <v>148</v>
      </c>
      <c r="B32" s="15">
        <f>'[7]Enero'!J72</f>
        <v>880</v>
      </c>
      <c r="C32" s="15">
        <f>'[7]Febrero'!J76</f>
        <v>1814</v>
      </c>
      <c r="D32" s="15">
        <f>'[7]Marzo'!J76</f>
        <v>1243</v>
      </c>
      <c r="E32" s="15">
        <f>'[7]Abril'!J75</f>
        <v>1311</v>
      </c>
      <c r="F32" s="15">
        <f>'[7]Mayo'!J76</f>
        <v>902</v>
      </c>
      <c r="G32" s="15">
        <f>'[7]Junio'!J76</f>
        <v>854</v>
      </c>
      <c r="H32" s="15">
        <f>'[7]Julio'!J76</f>
        <v>1550</v>
      </c>
      <c r="I32" s="15">
        <f>'[7]Agosto'!J76</f>
        <v>760</v>
      </c>
      <c r="J32" s="15">
        <f>'[7]Septiembre'!J76</f>
        <v>1029</v>
      </c>
      <c r="K32" s="15">
        <f>'[7]Octubre'!J76</f>
        <v>659</v>
      </c>
      <c r="L32" s="15">
        <f>+'[7]Noviembre'!J76</f>
        <v>1117</v>
      </c>
      <c r="M32" s="15">
        <f>'[7]Diciembre'!J76</f>
        <v>1476</v>
      </c>
      <c r="N32" s="11">
        <f t="shared" si="0"/>
        <v>13595</v>
      </c>
      <c r="O32" s="17"/>
      <c r="P32" s="17"/>
      <c r="Q32" s="16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33.75" customHeight="1">
      <c r="A33" s="220" t="s">
        <v>149</v>
      </c>
      <c r="B33" s="15">
        <f>'[7]Enero'!J73</f>
        <v>17541</v>
      </c>
      <c r="C33" s="15">
        <f>'[7]Febrero'!J77</f>
        <v>20147</v>
      </c>
      <c r="D33" s="15">
        <f>'[7]Marzo'!J77</f>
        <v>11485</v>
      </c>
      <c r="E33" s="15">
        <f>'[7]Abril'!J76</f>
        <v>11595</v>
      </c>
      <c r="F33" s="15">
        <f>'[7]Mayo'!J77</f>
        <v>10654</v>
      </c>
      <c r="G33" s="15">
        <f>'[7]Junio'!J77</f>
        <v>16198</v>
      </c>
      <c r="H33" s="15">
        <f>'[7]Julio'!J77</f>
        <v>6871</v>
      </c>
      <c r="I33" s="15">
        <f>'[7]Agosto'!J77</f>
        <v>9064</v>
      </c>
      <c r="J33" s="15">
        <f>'[7]Septiembre'!J77</f>
        <v>6906</v>
      </c>
      <c r="K33" s="15">
        <f>'[7]Octubre'!J77</f>
        <v>3378</v>
      </c>
      <c r="L33" s="15">
        <f>+'[7]Noviembre'!J77</f>
        <v>6922</v>
      </c>
      <c r="M33" s="15">
        <f>'[7]Diciembre'!J77</f>
        <v>9019</v>
      </c>
      <c r="N33" s="11">
        <f t="shared" si="0"/>
        <v>129780</v>
      </c>
      <c r="O33" s="17"/>
      <c r="P33" s="17"/>
      <c r="Q33" s="16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33.75" customHeight="1">
      <c r="A34" s="220" t="s">
        <v>150</v>
      </c>
      <c r="B34" s="15">
        <f>'[7]Enero'!J74</f>
        <v>1400</v>
      </c>
      <c r="C34" s="15">
        <f>'[7]Febrero'!J78</f>
        <v>1614</v>
      </c>
      <c r="D34" s="15">
        <f>'[7]Marzo'!J78</f>
        <v>2527</v>
      </c>
      <c r="E34" s="15">
        <f>'[7]Abril'!J77</f>
        <v>3021</v>
      </c>
      <c r="F34" s="15">
        <f>'[7]Mayo'!J78</f>
        <v>2960</v>
      </c>
      <c r="G34" s="15">
        <f>'[7]Junio'!J78</f>
        <v>2229</v>
      </c>
      <c r="H34" s="15">
        <f>'[7]Julio'!J78</f>
        <v>1078</v>
      </c>
      <c r="I34" s="15">
        <f>'[7]Agosto'!J78</f>
        <v>1197</v>
      </c>
      <c r="J34" s="15">
        <f>'[7]Septiembre'!J78</f>
        <v>1334</v>
      </c>
      <c r="K34" s="15">
        <f>'[7]Octubre'!J78</f>
        <v>1402</v>
      </c>
      <c r="L34" s="15">
        <f>+'[7]Noviembre'!J78</f>
        <v>1465</v>
      </c>
      <c r="M34" s="15">
        <f>'[7]Diciembre'!J78</f>
        <v>1863</v>
      </c>
      <c r="N34" s="11">
        <f t="shared" si="0"/>
        <v>22090</v>
      </c>
      <c r="O34" s="17"/>
      <c r="P34" s="17"/>
      <c r="Q34" s="16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216" customFormat="1" ht="33.75" customHeight="1">
      <c r="A35" s="220" t="s">
        <v>206</v>
      </c>
      <c r="B35" s="15">
        <f>'[7]Enero'!J75</f>
        <v>12741.202</v>
      </c>
      <c r="C35" s="15">
        <f>'[7]Febrero'!J79</f>
        <v>21873.248</v>
      </c>
      <c r="D35" s="15">
        <f>'[7]Marzo'!J79</f>
        <v>22610.926000000007</v>
      </c>
      <c r="E35" s="15">
        <f>'[7]Abril'!J78</f>
        <v>11436.624</v>
      </c>
      <c r="F35" s="15">
        <f>'[7]Mayo'!J79</f>
        <v>0</v>
      </c>
      <c r="G35" s="15">
        <f>'[7]Junio'!J79</f>
        <v>0</v>
      </c>
      <c r="H35" s="15">
        <f>'[7]Julio'!J79</f>
        <v>0</v>
      </c>
      <c r="I35" s="15">
        <f>'[7]Agosto'!J79</f>
        <v>0</v>
      </c>
      <c r="J35" s="15">
        <f>'[7]Septiembre'!J79</f>
        <v>0</v>
      </c>
      <c r="K35" s="15">
        <f>'[7]Octubre'!J79</f>
        <v>0</v>
      </c>
      <c r="L35" s="15">
        <f>+'[7]Noviembre'!J79</f>
        <v>0</v>
      </c>
      <c r="M35" s="15">
        <f>'[7]Diciembre'!J79</f>
        <v>0</v>
      </c>
      <c r="N35" s="11">
        <f t="shared" si="0"/>
        <v>68662</v>
      </c>
      <c r="O35" s="107"/>
      <c r="P35" s="107"/>
      <c r="Q35" s="16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</row>
    <row r="36" spans="1:32" ht="33.75" customHeight="1">
      <c r="A36" s="220" t="s">
        <v>152</v>
      </c>
      <c r="B36" s="15">
        <f>'[7]Enero'!J76</f>
        <v>1987</v>
      </c>
      <c r="C36" s="15">
        <f>'[7]Febrero'!J80</f>
        <v>1820</v>
      </c>
      <c r="D36" s="15">
        <f>'[7]Marzo'!J80</f>
        <v>2713</v>
      </c>
      <c r="E36" s="15">
        <f>'[7]Abril'!J79</f>
        <v>1093</v>
      </c>
      <c r="F36" s="15">
        <f>'[7]Mayo'!J80</f>
        <v>20154</v>
      </c>
      <c r="G36" s="15">
        <f>'[7]Junio'!J80</f>
        <v>13900</v>
      </c>
      <c r="H36" s="15">
        <f>'[7]Julio'!J80</f>
        <v>2001</v>
      </c>
      <c r="I36" s="15">
        <f>'[7]Agosto'!J80</f>
        <v>1090</v>
      </c>
      <c r="J36" s="15">
        <f>'[7]Septiembre'!J80</f>
        <v>1443</v>
      </c>
      <c r="K36" s="15">
        <f>'[7]Octubre'!J80</f>
        <v>935</v>
      </c>
      <c r="L36" s="15">
        <f>+'[7]Noviembre'!J80</f>
        <v>1885</v>
      </c>
      <c r="M36" s="15">
        <f>'[7]Diciembre'!J80</f>
        <v>805</v>
      </c>
      <c r="N36" s="11">
        <f t="shared" si="0"/>
        <v>49826</v>
      </c>
      <c r="O36" s="17"/>
      <c r="P36" s="17"/>
      <c r="Q36" s="16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33.75" customHeight="1">
      <c r="A37" s="220" t="s">
        <v>153</v>
      </c>
      <c r="B37" s="15">
        <f>'[7]Enero'!J77</f>
        <v>85478</v>
      </c>
      <c r="C37" s="15">
        <f>'[7]Febrero'!J81</f>
        <v>84100</v>
      </c>
      <c r="D37" s="15">
        <f>'[7]Marzo'!J81</f>
        <v>54277</v>
      </c>
      <c r="E37" s="15">
        <f>'[7]Abril'!J80</f>
        <v>9519</v>
      </c>
      <c r="F37" s="15">
        <f>'[7]Mayo'!J81</f>
        <v>4559</v>
      </c>
      <c r="G37" s="15">
        <f>'[7]Junio'!J81</f>
        <v>4329</v>
      </c>
      <c r="H37" s="15">
        <f>'[7]Julio'!J81</f>
        <v>57184</v>
      </c>
      <c r="I37" s="15">
        <f>'[7]Agosto'!J81</f>
        <v>70345</v>
      </c>
      <c r="J37" s="15">
        <f>'[7]Septiembre'!J81</f>
        <v>76310</v>
      </c>
      <c r="K37" s="15">
        <f>'[7]Octubre'!J81</f>
        <v>66909</v>
      </c>
      <c r="L37" s="15">
        <f>+'[7]Noviembre'!J81</f>
        <v>52546</v>
      </c>
      <c r="M37" s="15">
        <f>'[7]Diciembre'!J81</f>
        <v>50839</v>
      </c>
      <c r="N37" s="11">
        <f t="shared" si="0"/>
        <v>616395</v>
      </c>
      <c r="O37" s="17"/>
      <c r="P37" s="17"/>
      <c r="Q37" s="16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33.75" customHeight="1">
      <c r="A38" s="220" t="s">
        <v>154</v>
      </c>
      <c r="B38" s="15">
        <f>'[7]Enero'!J78</f>
        <v>20934</v>
      </c>
      <c r="C38" s="15">
        <f>'[7]Febrero'!J82</f>
        <v>15401</v>
      </c>
      <c r="D38" s="15">
        <f>'[7]Marzo'!J82</f>
        <v>8472</v>
      </c>
      <c r="E38" s="15">
        <f>'[7]Abril'!J81</f>
        <v>6457</v>
      </c>
      <c r="F38" s="15">
        <f>'[7]Mayo'!J82</f>
        <v>15054</v>
      </c>
      <c r="G38" s="15">
        <f>'[7]Junio'!J82</f>
        <v>17483</v>
      </c>
      <c r="H38" s="15">
        <f>'[7]Julio'!J82</f>
        <v>18841</v>
      </c>
      <c r="I38" s="15">
        <f>'[7]Agosto'!J82</f>
        <v>16945</v>
      </c>
      <c r="J38" s="15">
        <f>'[7]Septiembre'!J82</f>
        <v>19665</v>
      </c>
      <c r="K38" s="15">
        <f>'[7]Octubre'!J82</f>
        <v>18793</v>
      </c>
      <c r="L38" s="15">
        <f>+'[7]Noviembre'!J82</f>
        <v>18114</v>
      </c>
      <c r="M38" s="15">
        <f>'[7]Diciembre'!J82</f>
        <v>20637</v>
      </c>
      <c r="N38" s="11">
        <f t="shared" si="0"/>
        <v>196796</v>
      </c>
      <c r="O38" s="17"/>
      <c r="P38" s="17"/>
      <c r="Q38" s="16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33.75" customHeight="1">
      <c r="A39" s="220" t="s">
        <v>155</v>
      </c>
      <c r="B39" s="15">
        <f>'[7]Enero'!J79</f>
        <v>6810</v>
      </c>
      <c r="C39" s="15">
        <f>'[7]Febrero'!J83</f>
        <v>9603</v>
      </c>
      <c r="D39" s="15">
        <f>'[7]Marzo'!J83</f>
        <v>9319</v>
      </c>
      <c r="E39" s="15">
        <f>'[7]Abril'!J82</f>
        <v>9095</v>
      </c>
      <c r="F39" s="15">
        <f>'[7]Mayo'!J83</f>
        <v>6182</v>
      </c>
      <c r="G39" s="15">
        <f>'[7]Junio'!J83</f>
        <v>6784</v>
      </c>
      <c r="H39" s="15">
        <f>'[7]Julio'!J83</f>
        <v>11032</v>
      </c>
      <c r="I39" s="15">
        <f>'[7]Agosto'!J83</f>
        <v>8689</v>
      </c>
      <c r="J39" s="15">
        <f>'[7]Septiembre'!J83</f>
        <v>13479</v>
      </c>
      <c r="K39" s="15">
        <f>'[7]Octubre'!J83</f>
        <v>7863</v>
      </c>
      <c r="L39" s="15">
        <f>+'[7]Noviembre'!J83</f>
        <v>18064</v>
      </c>
      <c r="M39" s="15">
        <f>'[7]Diciembre'!J83</f>
        <v>10919</v>
      </c>
      <c r="N39" s="11">
        <f t="shared" si="0"/>
        <v>117839</v>
      </c>
      <c r="O39" s="17"/>
      <c r="P39" s="17"/>
      <c r="Q39" s="16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33.75" customHeight="1">
      <c r="A40" s="220" t="s">
        <v>156</v>
      </c>
      <c r="B40" s="15">
        <f>'[7]Enero'!J80</f>
        <v>1102</v>
      </c>
      <c r="C40" s="15">
        <f>'[7]Febrero'!J84</f>
        <v>1397</v>
      </c>
      <c r="D40" s="15">
        <f>'[7]Marzo'!J84</f>
        <v>950</v>
      </c>
      <c r="E40" s="15">
        <f>'[7]Abril'!J83</f>
        <v>578</v>
      </c>
      <c r="F40" s="15">
        <f>'[7]Mayo'!J84</f>
        <v>1396</v>
      </c>
      <c r="G40" s="15">
        <f>'[7]Junio'!J84</f>
        <v>1130</v>
      </c>
      <c r="H40" s="15">
        <f>'[7]Julio'!J84</f>
        <v>1492</v>
      </c>
      <c r="I40" s="15">
        <f>'[7]Agosto'!J84</f>
        <v>645</v>
      </c>
      <c r="J40" s="15">
        <f>'[7]Septiembre'!J84</f>
        <v>605</v>
      </c>
      <c r="K40" s="15">
        <f>'[7]Octubre'!J84</f>
        <v>321</v>
      </c>
      <c r="L40" s="15">
        <f>+'[7]Noviembre'!J84</f>
        <v>11071</v>
      </c>
      <c r="M40" s="15">
        <f>'[7]Diciembre'!J84</f>
        <v>476</v>
      </c>
      <c r="N40" s="11">
        <f t="shared" si="0"/>
        <v>21163</v>
      </c>
      <c r="O40" s="17"/>
      <c r="P40" s="17"/>
      <c r="Q40" s="16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33.75" customHeight="1">
      <c r="A41" s="220" t="s">
        <v>157</v>
      </c>
      <c r="B41" s="15">
        <f>'[7]Enero'!J81</f>
        <v>57401</v>
      </c>
      <c r="C41" s="15">
        <f>'[7]Febrero'!J85</f>
        <v>71632</v>
      </c>
      <c r="D41" s="15">
        <f>'[7]Marzo'!J85</f>
        <v>14957</v>
      </c>
      <c r="E41" s="15">
        <f>'[7]Abril'!J84</f>
        <v>36708</v>
      </c>
      <c r="F41" s="15">
        <f>'[7]Mayo'!J85</f>
        <v>28486</v>
      </c>
      <c r="G41" s="15">
        <f>'[7]Junio'!J85</f>
        <v>34339</v>
      </c>
      <c r="H41" s="15">
        <f>'[7]Julio'!J85</f>
        <v>21682</v>
      </c>
      <c r="I41" s="15">
        <f>'[7]Agosto'!J85</f>
        <v>14523</v>
      </c>
      <c r="J41" s="15">
        <f>'[7]Septiembre'!J85</f>
        <v>18442</v>
      </c>
      <c r="K41" s="15">
        <f>'[7]Octubre'!J85</f>
        <v>14469</v>
      </c>
      <c r="L41" s="15">
        <f>+'[7]Noviembre'!J85</f>
        <v>42736</v>
      </c>
      <c r="M41" s="15">
        <f>'[7]Diciembre'!J85</f>
        <v>53788</v>
      </c>
      <c r="N41" s="11">
        <f t="shared" si="0"/>
        <v>409163</v>
      </c>
      <c r="O41" s="17"/>
      <c r="P41" s="17"/>
      <c r="Q41" s="16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33.75" customHeight="1">
      <c r="A42" s="220" t="s">
        <v>158</v>
      </c>
      <c r="B42" s="15">
        <f>'[7]Enero'!J82</f>
        <v>13021</v>
      </c>
      <c r="C42" s="15">
        <f>'[7]Febrero'!J86</f>
        <v>13547</v>
      </c>
      <c r="D42" s="15">
        <f>'[7]Marzo'!J86</f>
        <v>7607</v>
      </c>
      <c r="E42" s="15">
        <f>'[7]Abril'!J85</f>
        <v>21470</v>
      </c>
      <c r="F42" s="15">
        <f>'[7]Mayo'!J86</f>
        <v>14630</v>
      </c>
      <c r="G42" s="15">
        <f>'[7]Junio'!J86</f>
        <v>16682</v>
      </c>
      <c r="H42" s="15">
        <f>'[7]Julio'!J86</f>
        <v>12932</v>
      </c>
      <c r="I42" s="15">
        <f>'[7]Agosto'!J86</f>
        <v>21460</v>
      </c>
      <c r="J42" s="15">
        <f>'[7]Septiembre'!J86</f>
        <v>14601</v>
      </c>
      <c r="K42" s="15">
        <f>'[7]Octubre'!J86</f>
        <v>4160</v>
      </c>
      <c r="L42" s="15">
        <f>+'[7]Noviembre'!J86</f>
        <v>11741</v>
      </c>
      <c r="M42" s="15">
        <f>'[7]Diciembre'!J86</f>
        <v>10372</v>
      </c>
      <c r="N42" s="11">
        <f t="shared" si="0"/>
        <v>162223</v>
      </c>
      <c r="O42" s="17"/>
      <c r="P42" s="17"/>
      <c r="Q42" s="16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33.75" customHeight="1">
      <c r="A43" s="220" t="s">
        <v>159</v>
      </c>
      <c r="B43" s="15">
        <f>'[7]Enero'!J83</f>
        <v>4120</v>
      </c>
      <c r="C43" s="15">
        <f>'[7]Febrero'!J87</f>
        <v>5410</v>
      </c>
      <c r="D43" s="15">
        <f>'[7]Marzo'!J87</f>
        <v>1363</v>
      </c>
      <c r="E43" s="15">
        <f>'[7]Abril'!J86</f>
        <v>1160</v>
      </c>
      <c r="F43" s="15">
        <f>'[7]Mayo'!J87</f>
        <v>1013</v>
      </c>
      <c r="G43" s="15">
        <f>'[7]Junio'!J87</f>
        <v>1645</v>
      </c>
      <c r="H43" s="15">
        <f>'[7]Julio'!J87</f>
        <v>210</v>
      </c>
      <c r="I43" s="15">
        <f>'[7]Agosto'!J87</f>
        <v>301</v>
      </c>
      <c r="J43" s="15">
        <f>'[7]Septiembre'!J87</f>
        <v>304</v>
      </c>
      <c r="K43" s="15">
        <f>'[7]Octubre'!J87</f>
        <v>48</v>
      </c>
      <c r="L43" s="15">
        <f>+'[7]Noviembre'!J87</f>
        <v>2931</v>
      </c>
      <c r="M43" s="15">
        <f>'[7]Diciembre'!J87</f>
        <v>5124</v>
      </c>
      <c r="N43" s="11">
        <f>SUM(B43:M43)</f>
        <v>23629</v>
      </c>
      <c r="O43" s="17"/>
      <c r="P43" s="17"/>
      <c r="Q43" s="16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33.75" customHeight="1">
      <c r="A44" s="220" t="s">
        <v>160</v>
      </c>
      <c r="B44" s="15">
        <f>'[7]Enero'!J84</f>
        <v>349987</v>
      </c>
      <c r="C44" s="15">
        <f>'[7]Febrero'!J88</f>
        <v>373687</v>
      </c>
      <c r="D44" s="15">
        <f>'[7]Marzo'!J88</f>
        <v>376742</v>
      </c>
      <c r="E44" s="15">
        <f>'[7]Abril'!J87</f>
        <v>371631</v>
      </c>
      <c r="F44" s="15">
        <f>'[7]Mayo'!J88</f>
        <v>369870</v>
      </c>
      <c r="G44" s="15">
        <f>'[7]Junio'!J88</f>
        <v>375334</v>
      </c>
      <c r="H44" s="15">
        <f>'[7]Julio'!J88</f>
        <v>376872</v>
      </c>
      <c r="I44" s="15">
        <f>'[7]Agosto'!J88</f>
        <v>397890</v>
      </c>
      <c r="J44" s="15">
        <f>'[7]Septiembre'!J88</f>
        <v>388284</v>
      </c>
      <c r="K44" s="15">
        <f>'[7]Octubre'!J88</f>
        <v>381977</v>
      </c>
      <c r="L44" s="15">
        <f>+'[7]Noviembre'!J88</f>
        <v>399641</v>
      </c>
      <c r="M44" s="15">
        <f>'[7]Diciembre'!J88</f>
        <v>352474</v>
      </c>
      <c r="N44" s="11">
        <f>SUM(B44:M44)/12</f>
        <v>376199.0833333333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33.75" customHeight="1">
      <c r="A45" s="220" t="s">
        <v>161</v>
      </c>
      <c r="B45" s="15">
        <f>'[7]Enero'!J85</f>
        <v>694120</v>
      </c>
      <c r="C45" s="15">
        <f>'[7]Febrero'!J89</f>
        <v>721041</v>
      </c>
      <c r="D45" s="15">
        <f>'[7]Marzo'!J89</f>
        <v>710732</v>
      </c>
      <c r="E45" s="15">
        <f>'[7]Abril'!J88</f>
        <v>722902</v>
      </c>
      <c r="F45" s="15">
        <f>'[7]Mayo'!J89</f>
        <v>725984</v>
      </c>
      <c r="G45" s="15">
        <f>'[7]Junio'!J89</f>
        <v>743075</v>
      </c>
      <c r="H45" s="15">
        <f>'[7]Julio'!J89</f>
        <v>755524</v>
      </c>
      <c r="I45" s="15">
        <f>'[7]Agosto'!J89</f>
        <v>775538</v>
      </c>
      <c r="J45" s="15">
        <f>'[7]Septiembre'!J89</f>
        <v>724032</v>
      </c>
      <c r="K45" s="15">
        <f>'[7]Octubre'!J89</f>
        <v>652483</v>
      </c>
      <c r="L45" s="15">
        <f>+'[7]Noviembre'!J89</f>
        <v>743356</v>
      </c>
      <c r="M45" s="15">
        <f>'[7]Diciembre'!J89</f>
        <v>696448</v>
      </c>
      <c r="N45" s="11">
        <f>SUM(B45:M45)/12</f>
        <v>722102.9166666666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33.75" customHeight="1" thickBot="1">
      <c r="A46" s="222" t="s">
        <v>14</v>
      </c>
      <c r="B46" s="223">
        <f aca="true" t="shared" si="1" ref="B46:M46">SUM(B12:B45)</f>
        <v>1840896.202</v>
      </c>
      <c r="C46" s="223">
        <f t="shared" si="1"/>
        <v>2060281.2480000001</v>
      </c>
      <c r="D46" s="223">
        <f t="shared" si="1"/>
        <v>1849995.926</v>
      </c>
      <c r="E46" s="223">
        <f t="shared" si="1"/>
        <v>2146277.624</v>
      </c>
      <c r="F46" s="223">
        <f t="shared" si="1"/>
        <v>2272577</v>
      </c>
      <c r="G46" s="223">
        <f t="shared" si="1"/>
        <v>1987364</v>
      </c>
      <c r="H46" s="223">
        <f t="shared" si="1"/>
        <v>1921848</v>
      </c>
      <c r="I46" s="223">
        <f t="shared" si="1"/>
        <v>1918454</v>
      </c>
      <c r="J46" s="223">
        <f t="shared" si="1"/>
        <v>1952452</v>
      </c>
      <c r="K46" s="223">
        <f t="shared" si="1"/>
        <v>2255092</v>
      </c>
      <c r="L46" s="223">
        <f>SUM(L12:L45)</f>
        <v>2278401</v>
      </c>
      <c r="M46" s="223">
        <f t="shared" si="1"/>
        <v>2007708</v>
      </c>
      <c r="N46" s="224">
        <f>SUM(N12:N45)</f>
        <v>9557414.333333332</v>
      </c>
      <c r="O46" s="17"/>
      <c r="P46" s="17"/>
      <c r="Q46" s="16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35" customFormat="1" ht="21">
      <c r="A47" s="192" t="s">
        <v>207</v>
      </c>
      <c r="B47" s="32"/>
      <c r="C47" s="32"/>
      <c r="D47" s="32"/>
      <c r="E47" s="32"/>
      <c r="F47" s="32"/>
      <c r="G47" s="87"/>
      <c r="H47" s="32"/>
      <c r="I47" s="32"/>
      <c r="J47" s="32"/>
      <c r="K47" s="32"/>
      <c r="L47" s="32"/>
      <c r="M47" s="32"/>
      <c r="N47" s="32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 s="35" customFormat="1" ht="21">
      <c r="A48" s="192" t="s">
        <v>209</v>
      </c>
      <c r="B48" s="89"/>
      <c r="C48" s="89"/>
      <c r="D48" s="89"/>
      <c r="E48" s="89"/>
      <c r="F48" s="89"/>
      <c r="G48" s="89" t="s">
        <v>208</v>
      </c>
      <c r="H48" s="89"/>
      <c r="I48" s="89"/>
      <c r="J48" s="89"/>
      <c r="K48" s="89"/>
      <c r="L48" s="89"/>
      <c r="M48" s="89"/>
      <c r="N48" s="89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 s="35" customFormat="1" ht="21">
      <c r="A49" s="192"/>
      <c r="B49" s="183"/>
      <c r="C49" s="183"/>
      <c r="D49" s="183"/>
      <c r="E49" s="183"/>
      <c r="F49" s="183"/>
      <c r="G49" s="89" t="s">
        <v>210</v>
      </c>
      <c r="H49" s="183"/>
      <c r="I49" s="183"/>
      <c r="J49" s="183"/>
      <c r="K49" s="183"/>
      <c r="L49" s="183"/>
      <c r="M49" s="183"/>
      <c r="N49" s="183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 s="35" customFormat="1" ht="21">
      <c r="A50" s="192"/>
      <c r="B50" s="183"/>
      <c r="C50" s="183"/>
      <c r="D50" s="183"/>
      <c r="E50" s="183"/>
      <c r="F50" s="183"/>
      <c r="G50" s="89"/>
      <c r="H50" s="183"/>
      <c r="I50" s="183"/>
      <c r="J50" s="183"/>
      <c r="K50" s="183"/>
      <c r="L50" s="183"/>
      <c r="M50" s="183"/>
      <c r="N50" s="183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  <row r="51" spans="1:32" s="35" customFormat="1" ht="21">
      <c r="A51" s="192"/>
      <c r="B51" s="183"/>
      <c r="C51" s="183"/>
      <c r="D51" s="183"/>
      <c r="E51" s="183"/>
      <c r="F51" s="183"/>
      <c r="G51" s="89"/>
      <c r="H51" s="183"/>
      <c r="I51" s="183"/>
      <c r="J51" s="183"/>
      <c r="K51" s="183"/>
      <c r="L51" s="183"/>
      <c r="M51" s="183"/>
      <c r="N51" s="183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s="35" customFormat="1" ht="21">
      <c r="A52" s="192"/>
      <c r="B52" s="183"/>
      <c r="C52" s="183"/>
      <c r="D52" s="183"/>
      <c r="E52" s="183"/>
      <c r="F52" s="183"/>
      <c r="G52" s="89"/>
      <c r="H52" s="183"/>
      <c r="I52" s="183"/>
      <c r="J52" s="183"/>
      <c r="K52" s="183"/>
      <c r="L52" s="183"/>
      <c r="M52" s="183"/>
      <c r="N52" s="183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1:32" s="35" customFormat="1" ht="21">
      <c r="A53" s="192"/>
      <c r="B53" s="183"/>
      <c r="C53" s="183"/>
      <c r="D53" s="183"/>
      <c r="E53" s="183"/>
      <c r="F53" s="183"/>
      <c r="G53" s="89"/>
      <c r="H53" s="183"/>
      <c r="I53" s="183"/>
      <c r="J53" s="183"/>
      <c r="K53" s="183"/>
      <c r="L53" s="183"/>
      <c r="M53" s="183"/>
      <c r="N53" s="183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1:32" s="35" customFormat="1" ht="21">
      <c r="A54" s="192"/>
      <c r="B54" s="183"/>
      <c r="C54" s="183"/>
      <c r="D54" s="183"/>
      <c r="E54" s="183"/>
      <c r="F54" s="183"/>
      <c r="G54" s="89"/>
      <c r="H54" s="183"/>
      <c r="I54" s="183"/>
      <c r="J54" s="183"/>
      <c r="K54" s="183"/>
      <c r="L54" s="183"/>
      <c r="M54" s="183"/>
      <c r="N54" s="183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1:32" ht="23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111"/>
      <c r="N55" s="111"/>
      <c r="O55" s="17"/>
      <c r="P55" s="17"/>
      <c r="Q55" s="16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23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6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23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6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23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6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ht="23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6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23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6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23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6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23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6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23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6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23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6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23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6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23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6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23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6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23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6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23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6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23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6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23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6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23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6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23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6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23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6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23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6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23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6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ht="23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6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ht="23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6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23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6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ht="23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6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ht="23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6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ht="23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6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23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6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23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6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ht="23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6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23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6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 ht="23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6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23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6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ht="23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6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ht="23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6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ht="23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6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ht="23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6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:32" ht="23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6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ht="23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6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ht="23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6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ht="23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6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ht="23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6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ht="23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6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ht="23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6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ht="23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6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ht="23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6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ht="23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6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ht="23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6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ht="23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6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ht="23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6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ht="23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6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ht="23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6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ht="23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6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ht="23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6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23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6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23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6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23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6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ht="23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6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ht="23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6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ht="23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6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23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6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23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6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:32" ht="23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6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23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6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23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6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ht="23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6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ht="23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6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ht="23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6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23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6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ht="23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6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23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6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ht="23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6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ht="23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6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ht="23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6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ht="23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6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ht="23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6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ht="23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6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ht="23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6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:32" ht="23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6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ht="23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6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ht="23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6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ht="23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6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:32" ht="23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6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ht="23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6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ht="23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6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ht="23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6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5:32" ht="23.25">
      <c r="O142" s="17"/>
      <c r="P142" s="17"/>
      <c r="Q142" s="16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5:32" ht="23.25">
      <c r="O143" s="17"/>
      <c r="P143" s="17"/>
      <c r="Q143" s="16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5:32" ht="23.25">
      <c r="O144" s="17"/>
      <c r="P144" s="17"/>
      <c r="Q144" s="16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5:32" ht="23.25">
      <c r="O145" s="17"/>
      <c r="P145" s="17"/>
      <c r="Q145" s="16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15:32" ht="23.25">
      <c r="O146" s="17"/>
      <c r="P146" s="17"/>
      <c r="Q146" s="16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15:32" ht="23.25">
      <c r="O147" s="17"/>
      <c r="P147" s="17"/>
      <c r="Q147" s="16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5:32" ht="23.25">
      <c r="O148" s="17"/>
      <c r="P148" s="17"/>
      <c r="Q148" s="16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15:32" ht="23.25">
      <c r="O149" s="17"/>
      <c r="P149" s="17"/>
      <c r="Q149" s="16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15:32" ht="23.25">
      <c r="O150" s="17"/>
      <c r="P150" s="17"/>
      <c r="Q150" s="16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5:32" ht="23.25">
      <c r="O151" s="17"/>
      <c r="P151" s="17"/>
      <c r="Q151" s="16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5:32" ht="23.25">
      <c r="O152" s="17"/>
      <c r="P152" s="17"/>
      <c r="Q152" s="16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5:32" ht="23.25">
      <c r="O153" s="17"/>
      <c r="P153" s="17"/>
      <c r="Q153" s="16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15:32" ht="23.25">
      <c r="O154" s="17"/>
      <c r="P154" s="17"/>
      <c r="Q154" s="16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5:32" ht="23.25">
      <c r="O155" s="17"/>
      <c r="P155" s="17"/>
      <c r="Q155" s="16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5:32" ht="23.25">
      <c r="O156" s="17"/>
      <c r="P156" s="17"/>
      <c r="Q156" s="16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5:32" ht="23.25">
      <c r="O157" s="17"/>
      <c r="P157" s="17"/>
      <c r="Q157" s="16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5:32" ht="23.25">
      <c r="O158" s="17"/>
      <c r="P158" s="17"/>
      <c r="Q158" s="16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5:32" ht="23.25">
      <c r="O159" s="17"/>
      <c r="P159" s="17"/>
      <c r="Q159" s="16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5:32" ht="23.25">
      <c r="O160" s="17"/>
      <c r="P160" s="17"/>
      <c r="Q160" s="16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</row>
    <row r="161" spans="15:32" ht="23.25">
      <c r="O161" s="17"/>
      <c r="P161" s="17"/>
      <c r="Q161" s="16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15:32" ht="23.25">
      <c r="O162" s="17"/>
      <c r="P162" s="17"/>
      <c r="Q162" s="16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5:32" ht="23.25">
      <c r="O163" s="17"/>
      <c r="P163" s="17"/>
      <c r="Q163" s="16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5:32" ht="23.25">
      <c r="O164" s="17"/>
      <c r="P164" s="17"/>
      <c r="Q164" s="16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5:32" ht="23.25">
      <c r="O165" s="17"/>
      <c r="P165" s="17"/>
      <c r="Q165" s="16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15:32" ht="23.25">
      <c r="O166" s="17"/>
      <c r="P166" s="17"/>
      <c r="Q166" s="16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5:32" ht="23.25">
      <c r="O167" s="17"/>
      <c r="P167" s="17"/>
      <c r="Q167" s="16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5:32" ht="23.25">
      <c r="O168" s="17"/>
      <c r="P168" s="17"/>
      <c r="Q168" s="16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5:32" ht="23.25">
      <c r="O169" s="17"/>
      <c r="P169" s="17"/>
      <c r="Q169" s="16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5:32" ht="23.25">
      <c r="O170" s="17"/>
      <c r="P170" s="17"/>
      <c r="Q170" s="16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5:32" ht="23.25">
      <c r="O171" s="17"/>
      <c r="P171" s="17"/>
      <c r="Q171" s="16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5:32" ht="23.25">
      <c r="O172" s="17"/>
      <c r="P172" s="17"/>
      <c r="Q172" s="16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5:32" ht="23.25">
      <c r="O173" s="17"/>
      <c r="P173" s="17"/>
      <c r="Q173" s="16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5:32" ht="23.25">
      <c r="O174" s="17"/>
      <c r="P174" s="17"/>
      <c r="Q174" s="16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5:32" ht="23.25">
      <c r="O175" s="17"/>
      <c r="P175" s="17"/>
      <c r="Q175" s="16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5:32" ht="23.25">
      <c r="O176" s="17"/>
      <c r="P176" s="17"/>
      <c r="Q176" s="16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5:32" ht="23.25">
      <c r="O177" s="17"/>
      <c r="P177" s="17"/>
      <c r="Q177" s="16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5:32" ht="23.25">
      <c r="O178" s="17"/>
      <c r="P178" s="17"/>
      <c r="Q178" s="16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5:32" ht="23.25">
      <c r="O179" s="17"/>
      <c r="P179" s="17"/>
      <c r="Q179" s="16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5:32" ht="23.25">
      <c r="O180" s="17"/>
      <c r="P180" s="17"/>
      <c r="Q180" s="16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5:32" ht="23.25">
      <c r="O181" s="17"/>
      <c r="P181" s="17"/>
      <c r="Q181" s="16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5:32" ht="23.25">
      <c r="O182" s="17"/>
      <c r="P182" s="17"/>
      <c r="Q182" s="16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5:32" ht="23.25">
      <c r="O183" s="17"/>
      <c r="P183" s="17"/>
      <c r="Q183" s="16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5:32" ht="23.25">
      <c r="O184" s="17"/>
      <c r="P184" s="17"/>
      <c r="Q184" s="16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5:32" ht="23.25">
      <c r="O185" s="17"/>
      <c r="P185" s="17"/>
      <c r="Q185" s="16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5:32" ht="23.25">
      <c r="O186" s="17"/>
      <c r="P186" s="17"/>
      <c r="Q186" s="16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5:32" ht="23.25">
      <c r="O187" s="17"/>
      <c r="P187" s="17"/>
      <c r="Q187" s="16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5:32" ht="23.25">
      <c r="O188" s="17"/>
      <c r="P188" s="17"/>
      <c r="Q188" s="16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5:32" ht="23.25">
      <c r="O189" s="17"/>
      <c r="P189" s="17"/>
      <c r="Q189" s="16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5:32" ht="23.25">
      <c r="O190" s="17"/>
      <c r="P190" s="17"/>
      <c r="Q190" s="16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5:32" ht="23.25">
      <c r="O191" s="17"/>
      <c r="P191" s="17"/>
      <c r="Q191" s="16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5:32" ht="23.25">
      <c r="O192" s="17"/>
      <c r="P192" s="17"/>
      <c r="Q192" s="16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5:32" ht="23.25">
      <c r="O193" s="17"/>
      <c r="P193" s="17"/>
      <c r="Q193" s="16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5:32" ht="23.25">
      <c r="O194" s="17"/>
      <c r="P194" s="17"/>
      <c r="Q194" s="16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5:32" ht="23.25">
      <c r="O195" s="17"/>
      <c r="P195" s="17"/>
      <c r="Q195" s="16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5:32" ht="23.25">
      <c r="O196" s="17"/>
      <c r="P196" s="17"/>
      <c r="Q196" s="16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5:32" ht="23.25">
      <c r="O197" s="17"/>
      <c r="P197" s="17"/>
      <c r="Q197" s="16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5:32" ht="23.25">
      <c r="O198" s="17"/>
      <c r="P198" s="17"/>
      <c r="Q198" s="16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15:32" ht="23.25">
      <c r="O199" s="17"/>
      <c r="P199" s="17"/>
      <c r="Q199" s="16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15:32" ht="23.25">
      <c r="O200" s="17"/>
      <c r="P200" s="17"/>
      <c r="Q200" s="16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5:32" ht="23.25">
      <c r="O201" s="17"/>
      <c r="P201" s="17"/>
      <c r="Q201" s="16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15:32" ht="23.25">
      <c r="O202" s="17"/>
      <c r="P202" s="17"/>
      <c r="Q202" s="16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15:32" ht="23.25">
      <c r="O203" s="17"/>
      <c r="P203" s="17"/>
      <c r="Q203" s="16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5:32" ht="23.25">
      <c r="O204" s="17"/>
      <c r="P204" s="17"/>
      <c r="Q204" s="16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5:32" ht="23.25">
      <c r="O205" s="17"/>
      <c r="P205" s="17"/>
      <c r="Q205" s="16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5:32" ht="23.25">
      <c r="O206" s="17"/>
      <c r="P206" s="17"/>
      <c r="Q206" s="16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5:32" ht="23.25">
      <c r="O207" s="17"/>
      <c r="P207" s="17"/>
      <c r="Q207" s="16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5:32" ht="23.25">
      <c r="O208" s="17"/>
      <c r="P208" s="17"/>
      <c r="Q208" s="16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</row>
    <row r="209" spans="15:32" ht="23.25">
      <c r="O209" s="17"/>
      <c r="P209" s="17"/>
      <c r="Q209" s="16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15:32" ht="23.25">
      <c r="O210" s="17"/>
      <c r="P210" s="17"/>
      <c r="Q210" s="16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15:32" ht="23.25">
      <c r="O211" s="17"/>
      <c r="P211" s="17"/>
      <c r="Q211" s="16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15:32" ht="23.25">
      <c r="O212" s="17"/>
      <c r="P212" s="17"/>
      <c r="Q212" s="16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  <row r="213" spans="15:32" ht="23.25">
      <c r="O213" s="17"/>
      <c r="P213" s="17"/>
      <c r="Q213" s="16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</row>
    <row r="214" spans="15:32" ht="23.25">
      <c r="O214" s="17"/>
      <c r="P214" s="17"/>
      <c r="Q214" s="16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</row>
    <row r="215" spans="15:32" ht="23.25">
      <c r="O215" s="17"/>
      <c r="P215" s="17"/>
      <c r="Q215" s="16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</row>
    <row r="216" spans="15:32" ht="23.25">
      <c r="O216" s="17"/>
      <c r="P216" s="17"/>
      <c r="Q216" s="16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  <row r="217" spans="15:32" ht="23.25">
      <c r="O217" s="17"/>
      <c r="P217" s="17"/>
      <c r="Q217" s="16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</row>
    <row r="218" spans="15:32" ht="23.25">
      <c r="O218" s="17"/>
      <c r="P218" s="17"/>
      <c r="Q218" s="16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5:32" ht="23.25">
      <c r="O219" s="17"/>
      <c r="P219" s="17"/>
      <c r="Q219" s="16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</sheetData>
  <sheetProtection/>
  <mergeCells count="3">
    <mergeCell ref="A9:N9"/>
    <mergeCell ref="A7:N7"/>
    <mergeCell ref="A8:N8"/>
  </mergeCells>
  <printOptions/>
  <pageMargins left="0.7086614173228347" right="0.7086614173228347" top="0.44" bottom="0.7480314960629921" header="0.31496062992125984" footer="0.31496062992125984"/>
  <pageSetup fitToHeight="0" horizontalDpi="300" verticalDpi="300" orientation="landscape" scale="4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75"/>
  <sheetViews>
    <sheetView zoomScale="50" zoomScaleNormal="50" zoomScalePageLayoutView="0" workbookViewId="0" topLeftCell="A1">
      <selection activeCell="O44" sqref="O44"/>
    </sheetView>
  </sheetViews>
  <sheetFormatPr defaultColWidth="11.421875" defaultRowHeight="15"/>
  <cols>
    <col min="1" max="1" width="25.28125" style="0" customWidth="1"/>
    <col min="2" max="2" width="22.7109375" style="0" customWidth="1"/>
    <col min="3" max="3" width="22.00390625" style="0" customWidth="1"/>
    <col min="4" max="4" width="22.140625" style="0" customWidth="1"/>
    <col min="5" max="5" width="22.7109375" style="0" customWidth="1"/>
    <col min="6" max="6" width="22.421875" style="0" customWidth="1"/>
    <col min="7" max="7" width="21.421875" style="0" customWidth="1"/>
    <col min="8" max="8" width="20.8515625" style="0" customWidth="1"/>
    <col min="9" max="11" width="22.7109375" style="0" bestFit="1" customWidth="1"/>
    <col min="12" max="12" width="22.421875" style="0" customWidth="1"/>
    <col min="13" max="13" width="25.8515625" style="0" customWidth="1"/>
    <col min="14" max="14" width="24.28125" style="0" customWidth="1"/>
    <col min="15" max="15" width="24.421875" style="231" bestFit="1" customWidth="1"/>
    <col min="16" max="16" width="21.00390625" style="0" customWidth="1"/>
    <col min="17" max="19" width="11.8515625" style="0" customWidth="1"/>
    <col min="20" max="27" width="11.57421875" style="0" customWidth="1"/>
    <col min="28" max="28" width="24.421875" style="231" bestFit="1" customWidth="1"/>
    <col min="29" max="29" width="20.57421875" style="64" bestFit="1" customWidth="1"/>
    <col min="30" max="30" width="20.8515625" style="64" bestFit="1" customWidth="1"/>
    <col min="31" max="40" width="11.57421875" style="0" bestFit="1" customWidth="1"/>
  </cols>
  <sheetData>
    <row r="1" spans="1:30" ht="16.5" customHeight="1">
      <c r="A1" s="238"/>
      <c r="B1" s="155"/>
      <c r="C1" s="155"/>
      <c r="D1" s="155"/>
      <c r="E1" s="167"/>
      <c r="F1" s="111"/>
      <c r="G1" s="111"/>
      <c r="H1" s="111"/>
      <c r="I1" s="111"/>
      <c r="J1" s="111"/>
      <c r="K1" s="111"/>
      <c r="L1" s="111"/>
      <c r="M1" s="111"/>
      <c r="N1" s="111"/>
      <c r="O1" s="115"/>
      <c r="P1" s="119"/>
      <c r="Q1" s="17"/>
      <c r="R1" s="17"/>
      <c r="S1" s="17"/>
      <c r="T1" s="17"/>
      <c r="U1" s="17"/>
      <c r="V1" s="17"/>
      <c r="W1" s="17"/>
      <c r="X1" s="17"/>
      <c r="Y1" s="115"/>
      <c r="Z1" s="119"/>
      <c r="AA1" s="17"/>
      <c r="AB1" s="17"/>
      <c r="AC1" s="17"/>
      <c r="AD1" s="17"/>
    </row>
    <row r="2" spans="1:30" ht="16.5" customHeight="1">
      <c r="A2" s="192"/>
      <c r="B2" s="89"/>
      <c r="C2" s="89"/>
      <c r="D2" s="89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5"/>
      <c r="P2" s="119"/>
      <c r="Q2" s="17"/>
      <c r="R2" s="17"/>
      <c r="S2" s="17"/>
      <c r="T2" s="17"/>
      <c r="U2" s="17"/>
      <c r="V2" s="17"/>
      <c r="W2" s="17"/>
      <c r="X2" s="17"/>
      <c r="Y2" s="115"/>
      <c r="Z2" s="119"/>
      <c r="AA2" s="17"/>
      <c r="AB2" s="17"/>
      <c r="AC2" s="17"/>
      <c r="AD2" s="17"/>
    </row>
    <row r="3" spans="1:30" ht="16.5" customHeight="1">
      <c r="A3" s="192"/>
      <c r="B3" s="89"/>
      <c r="C3" s="89"/>
      <c r="D3" s="89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5"/>
      <c r="P3" s="119"/>
      <c r="Q3" s="17"/>
      <c r="R3" s="17"/>
      <c r="S3" s="17"/>
      <c r="T3" s="17"/>
      <c r="U3" s="17"/>
      <c r="V3" s="17"/>
      <c r="W3" s="17"/>
      <c r="X3" s="17"/>
      <c r="Y3" s="115"/>
      <c r="Z3" s="119"/>
      <c r="AA3" s="17"/>
      <c r="AB3" s="17"/>
      <c r="AC3" s="17"/>
      <c r="AD3" s="17"/>
    </row>
    <row r="4" spans="1:30" ht="16.5" customHeight="1">
      <c r="A4" s="192"/>
      <c r="B4" s="89"/>
      <c r="C4" s="89"/>
      <c r="D4" s="89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5"/>
      <c r="P4" s="119"/>
      <c r="Q4" s="17"/>
      <c r="R4" s="17"/>
      <c r="S4" s="17"/>
      <c r="T4" s="17"/>
      <c r="U4" s="17"/>
      <c r="V4" s="17"/>
      <c r="W4" s="17"/>
      <c r="X4" s="17"/>
      <c r="Y4" s="115"/>
      <c r="Z4" s="119"/>
      <c r="AA4" s="17"/>
      <c r="AB4" s="17"/>
      <c r="AC4" s="17"/>
      <c r="AD4" s="17"/>
    </row>
    <row r="5" spans="1:30" ht="16.5" customHeight="1">
      <c r="A5" s="192"/>
      <c r="B5" s="89"/>
      <c r="C5" s="89"/>
      <c r="D5" s="89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5"/>
      <c r="P5" s="119"/>
      <c r="Q5" s="17"/>
      <c r="R5" s="17"/>
      <c r="S5" s="17"/>
      <c r="T5" s="17"/>
      <c r="U5" s="17"/>
      <c r="V5" s="17"/>
      <c r="W5" s="17"/>
      <c r="X5" s="17"/>
      <c r="Y5" s="115"/>
      <c r="Z5" s="119"/>
      <c r="AA5" s="17"/>
      <c r="AB5" s="17"/>
      <c r="AC5" s="17"/>
      <c r="AD5" s="17"/>
    </row>
    <row r="6" spans="1:30" ht="16.5" customHeight="1">
      <c r="A6" s="111"/>
      <c r="B6" s="111"/>
      <c r="C6" s="111"/>
      <c r="D6" s="111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5"/>
      <c r="P6" s="119"/>
      <c r="Q6" s="17"/>
      <c r="R6" s="17"/>
      <c r="S6" s="17"/>
      <c r="T6" s="17"/>
      <c r="U6" s="17"/>
      <c r="V6" s="17"/>
      <c r="W6" s="17"/>
      <c r="X6" s="17"/>
      <c r="Y6" s="115"/>
      <c r="Z6" s="119"/>
      <c r="AA6" s="17"/>
      <c r="AB6" s="17"/>
      <c r="AC6" s="17"/>
      <c r="AD6" s="17"/>
    </row>
    <row r="7" spans="1:30" ht="16.5" customHeight="1">
      <c r="A7" s="275" t="s">
        <v>204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115"/>
      <c r="P7" s="119"/>
      <c r="Q7" s="17"/>
      <c r="R7" s="17"/>
      <c r="S7" s="17"/>
      <c r="T7" s="17"/>
      <c r="U7" s="17"/>
      <c r="V7" s="17"/>
      <c r="W7" s="17"/>
      <c r="X7" s="17"/>
      <c r="Y7" s="115"/>
      <c r="Z7" s="119"/>
      <c r="AA7" s="17"/>
      <c r="AB7" s="17"/>
      <c r="AC7" s="17"/>
      <c r="AD7" s="17"/>
    </row>
    <row r="8" spans="1:30" ht="24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115"/>
      <c r="P8" s="119"/>
      <c r="Q8" s="17"/>
      <c r="R8" s="17"/>
      <c r="S8" s="17"/>
      <c r="T8" s="17"/>
      <c r="U8" s="17"/>
      <c r="V8" s="17"/>
      <c r="W8" s="17"/>
      <c r="X8" s="17"/>
      <c r="Y8" s="115"/>
      <c r="Z8" s="119"/>
      <c r="AA8" s="17"/>
      <c r="AB8" s="17"/>
      <c r="AC8" s="17"/>
      <c r="AD8" s="17"/>
    </row>
    <row r="9" spans="1:30" ht="28.5" customHeight="1">
      <c r="A9" s="270" t="s">
        <v>42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115"/>
      <c r="P9" s="119"/>
      <c r="Q9" s="17"/>
      <c r="R9" s="17"/>
      <c r="S9" s="17"/>
      <c r="T9" s="17"/>
      <c r="U9" s="17"/>
      <c r="V9" s="17"/>
      <c r="W9" s="17"/>
      <c r="X9" s="17"/>
      <c r="Y9" s="115"/>
      <c r="Z9" s="119"/>
      <c r="AA9" s="17"/>
      <c r="AB9" s="17"/>
      <c r="AC9" s="17"/>
      <c r="AD9" s="17"/>
    </row>
    <row r="10" spans="1:30" ht="25.5" customHeight="1">
      <c r="A10" s="270" t="s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115"/>
      <c r="P10" s="119"/>
      <c r="Q10" s="17"/>
      <c r="R10" s="17"/>
      <c r="S10" s="17"/>
      <c r="T10" s="17"/>
      <c r="U10" s="17"/>
      <c r="V10" s="17"/>
      <c r="W10" s="17"/>
      <c r="X10" s="17"/>
      <c r="Y10" s="115"/>
      <c r="Z10" s="119"/>
      <c r="AA10" s="17"/>
      <c r="AB10" s="17"/>
      <c r="AC10" s="17"/>
      <c r="AD10" s="17"/>
    </row>
    <row r="11" spans="1:30" ht="16.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115"/>
      <c r="P11" s="119"/>
      <c r="Q11" s="17"/>
      <c r="R11" s="17"/>
      <c r="S11" s="17"/>
      <c r="T11" s="17"/>
      <c r="U11" s="17"/>
      <c r="V11" s="17"/>
      <c r="W11" s="17"/>
      <c r="X11" s="17"/>
      <c r="Y11" s="115"/>
      <c r="Z11" s="119"/>
      <c r="AA11" s="17"/>
      <c r="AB11" s="17"/>
      <c r="AC11" s="17"/>
      <c r="AD11" s="17"/>
    </row>
    <row r="12" spans="1:30" ht="1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5"/>
      <c r="P12" s="119"/>
      <c r="Q12" s="17"/>
      <c r="R12" s="17"/>
      <c r="S12" s="17"/>
      <c r="T12" s="17"/>
      <c r="U12" s="17"/>
      <c r="V12" s="17"/>
      <c r="W12" s="17"/>
      <c r="X12" s="17"/>
      <c r="Y12" s="115"/>
      <c r="Z12" s="119"/>
      <c r="AA12" s="17"/>
      <c r="AB12" s="17"/>
      <c r="AC12" s="17"/>
      <c r="AD12" s="17"/>
    </row>
    <row r="13" spans="1:30" ht="33.75" customHeight="1" thickBot="1">
      <c r="A13" s="232" t="s">
        <v>69</v>
      </c>
      <c r="B13" s="233" t="s">
        <v>2</v>
      </c>
      <c r="C13" s="233" t="s">
        <v>3</v>
      </c>
      <c r="D13" s="233" t="s">
        <v>4</v>
      </c>
      <c r="E13" s="233" t="s">
        <v>5</v>
      </c>
      <c r="F13" s="233" t="s">
        <v>6</v>
      </c>
      <c r="G13" s="233" t="s">
        <v>7</v>
      </c>
      <c r="H13" s="233" t="s">
        <v>8</v>
      </c>
      <c r="I13" s="233" t="s">
        <v>9</v>
      </c>
      <c r="J13" s="233" t="s">
        <v>10</v>
      </c>
      <c r="K13" s="233" t="s">
        <v>11</v>
      </c>
      <c r="L13" s="233" t="s">
        <v>12</v>
      </c>
      <c r="M13" s="233" t="s">
        <v>13</v>
      </c>
      <c r="N13" s="234" t="s">
        <v>14</v>
      </c>
      <c r="O13" s="115"/>
      <c r="P13" s="119"/>
      <c r="Q13" s="17"/>
      <c r="R13" s="17"/>
      <c r="S13" s="17"/>
      <c r="T13" s="17"/>
      <c r="U13" s="17"/>
      <c r="V13" s="17"/>
      <c r="W13" s="17"/>
      <c r="X13" s="17"/>
      <c r="Y13" s="115"/>
      <c r="Z13" s="119"/>
      <c r="AA13" s="17"/>
      <c r="AB13" s="17"/>
      <c r="AC13" s="17"/>
      <c r="AD13" s="17"/>
    </row>
    <row r="14" spans="1:46" ht="33.75" customHeight="1">
      <c r="A14" s="239" t="s">
        <v>128</v>
      </c>
      <c r="B14" s="240">
        <f>'[8]Enero'!J52</f>
        <v>7561</v>
      </c>
      <c r="C14" s="240">
        <f>'[8]Febrero'!J56</f>
        <v>6800</v>
      </c>
      <c r="D14" s="240">
        <f>'[8]Marzo'!J56</f>
        <v>92893</v>
      </c>
      <c r="E14" s="240">
        <f>'[8]Abril'!J55</f>
        <v>455717</v>
      </c>
      <c r="F14" s="240">
        <f>'[8]Mayo'!J56</f>
        <v>490190</v>
      </c>
      <c r="G14" s="240">
        <f>'[8]junio'!J56</f>
        <v>169022</v>
      </c>
      <c r="H14" s="240">
        <f>'[8]Julio'!J56</f>
        <v>39836</v>
      </c>
      <c r="I14" s="240">
        <f>'[8]Agosto'!J56</f>
        <v>76460</v>
      </c>
      <c r="J14" s="240">
        <f>'[8]Septiembre'!J56</f>
        <v>337172</v>
      </c>
      <c r="K14" s="240">
        <f>'[8]Octubre'!J56</f>
        <v>548919</v>
      </c>
      <c r="L14" s="240">
        <f>+'[8]Noviembre'!J56</f>
        <v>290884</v>
      </c>
      <c r="M14" s="240">
        <f>'[8]Diciembre'!J56</f>
        <v>78743</v>
      </c>
      <c r="N14" s="241">
        <f>SUM(B14:M14)</f>
        <v>2594197</v>
      </c>
      <c r="O14" s="115"/>
      <c r="P14" s="119"/>
      <c r="Q14" s="17"/>
      <c r="R14" s="17"/>
      <c r="S14" s="17"/>
      <c r="T14" s="17"/>
      <c r="U14" s="17"/>
      <c r="V14" s="17"/>
      <c r="W14" s="17"/>
      <c r="X14" s="17"/>
      <c r="Y14" s="115"/>
      <c r="Z14" s="119"/>
      <c r="AA14" s="17"/>
      <c r="AB14" s="17"/>
      <c r="AC14" s="17"/>
      <c r="AD14" s="17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</row>
    <row r="15" spans="1:46" ht="33.75" customHeight="1">
      <c r="A15" s="43" t="s">
        <v>129</v>
      </c>
      <c r="B15" s="54">
        <f>'[8]Enero'!J53</f>
        <v>28272</v>
      </c>
      <c r="C15" s="54">
        <f>'[8]Febrero'!J57</f>
        <v>30218</v>
      </c>
      <c r="D15" s="54">
        <f>'[8]Marzo'!J57</f>
        <v>18220</v>
      </c>
      <c r="E15" s="54">
        <f>'[8]Abril'!J56</f>
        <v>23520</v>
      </c>
      <c r="F15" s="54">
        <f>'[8]Mayo'!J57</f>
        <v>14360</v>
      </c>
      <c r="G15" s="54">
        <f>'[8]junio'!J57</f>
        <v>34588</v>
      </c>
      <c r="H15" s="54">
        <f>'[8]Julio'!J57</f>
        <v>35328</v>
      </c>
      <c r="I15" s="54">
        <f>'[8]Agosto'!J57</f>
        <v>53672</v>
      </c>
      <c r="J15" s="54">
        <f>'[8]Septiembre'!J57</f>
        <v>46198</v>
      </c>
      <c r="K15" s="54">
        <f>'[8]Octubre'!J57</f>
        <v>29563</v>
      </c>
      <c r="L15" s="54">
        <f>+'[8]Noviembre'!J57</f>
        <v>25874</v>
      </c>
      <c r="M15" s="54">
        <f>'[8]Diciembre'!J57</f>
        <v>45216.99999999999</v>
      </c>
      <c r="N15" s="55">
        <f aca="true" t="shared" si="0" ref="N15:N45">SUM(B15:M15)</f>
        <v>385030</v>
      </c>
      <c r="O15" s="115"/>
      <c r="P15" s="119"/>
      <c r="Q15" s="17"/>
      <c r="R15" s="17"/>
      <c r="S15" s="17"/>
      <c r="T15" s="17"/>
      <c r="U15" s="17"/>
      <c r="V15" s="17"/>
      <c r="W15" s="17"/>
      <c r="X15" s="17"/>
      <c r="Y15" s="115"/>
      <c r="Z15" s="119"/>
      <c r="AA15" s="17"/>
      <c r="AB15" s="17"/>
      <c r="AC15" s="17"/>
      <c r="AD15" s="17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</row>
    <row r="16" spans="1:46" ht="33.75" customHeight="1">
      <c r="A16" s="43" t="s">
        <v>130</v>
      </c>
      <c r="B16" s="54">
        <f>'[8]Enero'!J54</f>
        <v>10325</v>
      </c>
      <c r="C16" s="54">
        <f>'[8]Febrero'!J58</f>
        <v>20</v>
      </c>
      <c r="D16" s="54">
        <f>'[8]Marzo'!J58</f>
        <v>3115</v>
      </c>
      <c r="E16" s="54">
        <f>'[8]Abril'!J57</f>
        <v>0</v>
      </c>
      <c r="F16" s="54">
        <f>'[8]Mayo'!J58</f>
        <v>250</v>
      </c>
      <c r="G16" s="54">
        <f>'[8]junio'!J58</f>
        <v>14</v>
      </c>
      <c r="H16" s="54">
        <f>'[8]Julio'!J58</f>
        <v>0</v>
      </c>
      <c r="I16" s="54">
        <f>'[8]Agosto'!J58</f>
        <v>760</v>
      </c>
      <c r="J16" s="54">
        <f>'[8]Septiembre'!J58</f>
        <v>1105</v>
      </c>
      <c r="K16" s="54">
        <f>'[8]Octubre'!J58</f>
        <v>0</v>
      </c>
      <c r="L16" s="54">
        <f>+'[8]Noviembre'!J58</f>
        <v>2222</v>
      </c>
      <c r="M16" s="54">
        <f>'[8]Diciembre'!J58</f>
        <v>1854</v>
      </c>
      <c r="N16" s="55">
        <f t="shared" si="0"/>
        <v>19665</v>
      </c>
      <c r="O16" s="115"/>
      <c r="P16" s="119"/>
      <c r="Q16" s="17"/>
      <c r="R16" s="17"/>
      <c r="S16" s="17"/>
      <c r="T16" s="17"/>
      <c r="U16" s="17"/>
      <c r="V16" s="17"/>
      <c r="W16" s="17"/>
      <c r="X16" s="17"/>
      <c r="Y16" s="115"/>
      <c r="Z16" s="119"/>
      <c r="AA16" s="17"/>
      <c r="AB16" s="17"/>
      <c r="AC16" s="17"/>
      <c r="AD16" s="17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</row>
    <row r="17" spans="1:46" ht="33.75" customHeight="1">
      <c r="A17" s="43" t="s">
        <v>131</v>
      </c>
      <c r="B17" s="54">
        <f>'[8]Enero'!J55</f>
        <v>386201</v>
      </c>
      <c r="C17" s="54">
        <f>'[8]Febrero'!J59</f>
        <v>380610</v>
      </c>
      <c r="D17" s="54">
        <f>'[8]Marzo'!J59</f>
        <v>389394</v>
      </c>
      <c r="E17" s="54">
        <f>'[8]Abril'!J58</f>
        <v>396755</v>
      </c>
      <c r="F17" s="54">
        <f>'[8]Mayo'!J59</f>
        <v>396978</v>
      </c>
      <c r="G17" s="54">
        <f>'[8]junio'!J59</f>
        <v>395890</v>
      </c>
      <c r="H17" s="54">
        <f>'[8]Julio'!J59</f>
        <v>391091</v>
      </c>
      <c r="I17" s="54">
        <f>'[8]Agosto'!J59</f>
        <v>388495</v>
      </c>
      <c r="J17" s="54">
        <f>'[8]Septiembre'!J59</f>
        <v>389091</v>
      </c>
      <c r="K17" s="54">
        <f>'[8]Octubre'!J59</f>
        <v>379519</v>
      </c>
      <c r="L17" s="54">
        <f>+'[8]Noviembre'!J59</f>
        <v>374407</v>
      </c>
      <c r="M17" s="54">
        <f>'[8]Diciembre'!J59</f>
        <v>405530</v>
      </c>
      <c r="N17" s="55">
        <f>SUM(B17:M17)/3</f>
        <v>1557987</v>
      </c>
      <c r="O17" s="115"/>
      <c r="P17" s="119"/>
      <c r="Q17" s="17"/>
      <c r="R17" s="17"/>
      <c r="S17" s="17"/>
      <c r="T17" s="17"/>
      <c r="U17" s="17"/>
      <c r="V17" s="17"/>
      <c r="W17" s="17"/>
      <c r="X17" s="17"/>
      <c r="Y17" s="115"/>
      <c r="Z17" s="119"/>
      <c r="AA17" s="17"/>
      <c r="AB17" s="17"/>
      <c r="AC17" s="17"/>
      <c r="AD17" s="17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</row>
    <row r="18" spans="1:46" ht="33.75" customHeight="1">
      <c r="A18" s="43" t="s">
        <v>132</v>
      </c>
      <c r="B18" s="54">
        <f>'[8]Enero'!J56</f>
        <v>1951</v>
      </c>
      <c r="C18" s="54">
        <f>'[8]Febrero'!J60</f>
        <v>1639</v>
      </c>
      <c r="D18" s="54">
        <f>'[8]Marzo'!J60</f>
        <v>2492</v>
      </c>
      <c r="E18" s="54">
        <f>'[8]Abril'!J59</f>
        <v>2115</v>
      </c>
      <c r="F18" s="54">
        <f>'[8]Mayo'!J60</f>
        <v>1707</v>
      </c>
      <c r="G18" s="54">
        <f>'[8]junio'!J60</f>
        <v>2920</v>
      </c>
      <c r="H18" s="54">
        <f>'[8]Julio'!J60</f>
        <v>8917</v>
      </c>
      <c r="I18" s="54">
        <f>'[8]Agosto'!J60</f>
        <v>9324</v>
      </c>
      <c r="J18" s="54">
        <f>'[8]Septiembre'!J60</f>
        <v>4073</v>
      </c>
      <c r="K18" s="54">
        <f>'[8]Octubre'!J60</f>
        <v>5908</v>
      </c>
      <c r="L18" s="54">
        <f>+'[8]Noviembre'!J60</f>
        <v>13045.000000000002</v>
      </c>
      <c r="M18" s="54">
        <f>'[8]Diciembre'!J60</f>
        <v>12999</v>
      </c>
      <c r="N18" s="55">
        <f t="shared" si="0"/>
        <v>67090</v>
      </c>
      <c r="O18" s="115"/>
      <c r="P18" s="119"/>
      <c r="Q18" s="17"/>
      <c r="R18" s="17"/>
      <c r="S18" s="17"/>
      <c r="T18" s="17"/>
      <c r="U18" s="17"/>
      <c r="V18" s="17"/>
      <c r="W18" s="17"/>
      <c r="X18" s="17"/>
      <c r="Y18" s="115"/>
      <c r="Z18" s="119"/>
      <c r="AA18" s="17"/>
      <c r="AB18" s="17"/>
      <c r="AC18" s="17"/>
      <c r="AD18" s="17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</row>
    <row r="19" spans="1:46" ht="33.75" customHeight="1">
      <c r="A19" s="43" t="s">
        <v>133</v>
      </c>
      <c r="B19" s="54">
        <f>'[8]Enero'!J57</f>
        <v>9852</v>
      </c>
      <c r="C19" s="54">
        <f>'[8]Febrero'!J61</f>
        <v>178136</v>
      </c>
      <c r="D19" s="54">
        <f>'[8]Marzo'!J61</f>
        <v>32652</v>
      </c>
      <c r="E19" s="54">
        <f>'[8]Abril'!J60</f>
        <v>13122</v>
      </c>
      <c r="F19" s="54">
        <f>'[8]Mayo'!J61</f>
        <v>4040</v>
      </c>
      <c r="G19" s="54">
        <f>'[8]junio'!J61</f>
        <v>8355</v>
      </c>
      <c r="H19" s="54">
        <f>'[8]Julio'!J61</f>
        <v>13511</v>
      </c>
      <c r="I19" s="54">
        <f>'[8]Agosto'!J61</f>
        <v>19657</v>
      </c>
      <c r="J19" s="54">
        <f>'[8]Septiembre'!J61</f>
        <v>4629</v>
      </c>
      <c r="K19" s="54">
        <f>'[8]Octubre'!J61</f>
        <v>3187</v>
      </c>
      <c r="L19" s="54">
        <f>+'[8]Noviembre'!J61</f>
        <v>19819.999999999996</v>
      </c>
      <c r="M19" s="54">
        <f>'[8]Diciembre'!J61</f>
        <v>23014</v>
      </c>
      <c r="N19" s="55">
        <f t="shared" si="0"/>
        <v>329975</v>
      </c>
      <c r="O19" s="115"/>
      <c r="P19" s="119"/>
      <c r="Q19" s="17"/>
      <c r="R19" s="17"/>
      <c r="S19" s="17"/>
      <c r="T19" s="17"/>
      <c r="U19" s="17"/>
      <c r="V19" s="17"/>
      <c r="W19" s="17"/>
      <c r="X19" s="17"/>
      <c r="Y19" s="115"/>
      <c r="Z19" s="119"/>
      <c r="AA19" s="17"/>
      <c r="AB19" s="17"/>
      <c r="AC19" s="17"/>
      <c r="AD19" s="17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</row>
    <row r="20" spans="1:46" ht="33.75" customHeight="1">
      <c r="A20" s="43" t="s">
        <v>134</v>
      </c>
      <c r="B20" s="54">
        <f>'[8]Enero'!J58</f>
        <v>18133</v>
      </c>
      <c r="C20" s="54">
        <f>'[8]Febrero'!J62</f>
        <v>50287</v>
      </c>
      <c r="D20" s="54">
        <f>'[8]Marzo'!J62</f>
        <v>46690</v>
      </c>
      <c r="E20" s="54">
        <f>'[8]Abril'!J61</f>
        <v>10354</v>
      </c>
      <c r="F20" s="54">
        <f>'[8]Mayo'!J62</f>
        <v>2271</v>
      </c>
      <c r="G20" s="54">
        <f>'[8]junio'!J62</f>
        <v>8461</v>
      </c>
      <c r="H20" s="54">
        <f>'[8]Julio'!J62</f>
        <v>41666</v>
      </c>
      <c r="I20" s="54">
        <f>'[8]Agosto'!J62</f>
        <v>39479</v>
      </c>
      <c r="J20" s="54">
        <f>'[8]Septiembre'!J62</f>
        <v>3419</v>
      </c>
      <c r="K20" s="54">
        <f>'[8]Octubre'!J62</f>
        <v>5605</v>
      </c>
      <c r="L20" s="54">
        <f>+'[8]Noviembre'!J62</f>
        <v>22013.999999999996</v>
      </c>
      <c r="M20" s="54">
        <f>'[8]Diciembre'!J62</f>
        <v>52014</v>
      </c>
      <c r="N20" s="55">
        <f t="shared" si="0"/>
        <v>300393</v>
      </c>
      <c r="O20" s="115"/>
      <c r="P20" s="119"/>
      <c r="Q20" s="17"/>
      <c r="R20" s="17"/>
      <c r="S20" s="17"/>
      <c r="T20" s="17"/>
      <c r="U20" s="17"/>
      <c r="V20" s="17"/>
      <c r="W20" s="17"/>
      <c r="X20" s="17"/>
      <c r="Y20" s="115"/>
      <c r="Z20" s="119"/>
      <c r="AA20" s="17"/>
      <c r="AB20" s="17"/>
      <c r="AC20" s="17"/>
      <c r="AD20" s="17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</row>
    <row r="21" spans="1:46" ht="33.75" customHeight="1">
      <c r="A21" s="43" t="s">
        <v>135</v>
      </c>
      <c r="B21" s="54">
        <f>'[8]Enero'!J59</f>
        <v>421</v>
      </c>
      <c r="C21" s="54">
        <f>'[8]Febrero'!J63</f>
        <v>431</v>
      </c>
      <c r="D21" s="54">
        <f>'[8]Marzo'!J63</f>
        <v>979</v>
      </c>
      <c r="E21" s="54">
        <f>'[8]Abril'!J62</f>
        <v>1202</v>
      </c>
      <c r="F21" s="54">
        <f>'[8]Mayo'!J63</f>
        <v>50</v>
      </c>
      <c r="G21" s="54">
        <f>'[8]junio'!J63</f>
        <v>201</v>
      </c>
      <c r="H21" s="54">
        <f>'[8]Julio'!J63</f>
        <v>1104</v>
      </c>
      <c r="I21" s="54">
        <f>'[8]Agosto'!J63</f>
        <v>1864</v>
      </c>
      <c r="J21" s="54">
        <f>'[8]Septiembre'!J63</f>
        <v>632</v>
      </c>
      <c r="K21" s="54">
        <f>'[8]Octubre'!J63</f>
        <v>152</v>
      </c>
      <c r="L21" s="54">
        <f>+'[8]Noviembre'!J63</f>
        <v>1320</v>
      </c>
      <c r="M21" s="54">
        <f>'[8]Diciembre'!J63</f>
        <v>942.0000000000001</v>
      </c>
      <c r="N21" s="55">
        <f t="shared" si="0"/>
        <v>9298</v>
      </c>
      <c r="O21" s="115"/>
      <c r="P21" s="119"/>
      <c r="Q21" s="17"/>
      <c r="R21" s="17"/>
      <c r="S21" s="17"/>
      <c r="T21" s="17"/>
      <c r="U21" s="17"/>
      <c r="V21" s="17"/>
      <c r="W21" s="17"/>
      <c r="X21" s="17"/>
      <c r="Y21" s="115"/>
      <c r="Z21" s="119"/>
      <c r="AA21" s="17"/>
      <c r="AB21" s="17"/>
      <c r="AC21" s="17"/>
      <c r="AD21" s="17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</row>
    <row r="22" spans="1:46" ht="33.75" customHeight="1">
      <c r="A22" s="43" t="s">
        <v>136</v>
      </c>
      <c r="B22" s="54">
        <f>'[8]Enero'!J60</f>
        <v>76396</v>
      </c>
      <c r="C22" s="54">
        <f>'[8]Febrero'!J64</f>
        <v>75042</v>
      </c>
      <c r="D22" s="54">
        <f>'[8]Marzo'!J64</f>
        <v>38772</v>
      </c>
      <c r="E22" s="54">
        <f>'[8]Abril'!J63</f>
        <v>26201</v>
      </c>
      <c r="F22" s="54">
        <f>'[8]Mayo'!J64</f>
        <v>14696</v>
      </c>
      <c r="G22" s="54">
        <f>'[8]junio'!J64</f>
        <v>8989</v>
      </c>
      <c r="H22" s="54">
        <f>'[8]Julio'!J64</f>
        <v>11655</v>
      </c>
      <c r="I22" s="54">
        <f>'[8]Agosto'!J64</f>
        <v>10674</v>
      </c>
      <c r="J22" s="54">
        <f>'[8]Septiembre'!J64</f>
        <v>7956</v>
      </c>
      <c r="K22" s="54">
        <f>'[8]Octubre'!J64</f>
        <v>7116</v>
      </c>
      <c r="L22" s="54">
        <f>+'[8]Noviembre'!J64</f>
        <v>27801</v>
      </c>
      <c r="M22" s="54">
        <f>'[8]Diciembre'!J64</f>
        <v>61796</v>
      </c>
      <c r="N22" s="55">
        <f t="shared" si="0"/>
        <v>367094</v>
      </c>
      <c r="O22" s="115"/>
      <c r="P22" s="119"/>
      <c r="Q22" s="17"/>
      <c r="R22" s="17"/>
      <c r="S22" s="17"/>
      <c r="T22" s="17"/>
      <c r="U22" s="17"/>
      <c r="V22" s="17"/>
      <c r="W22" s="17"/>
      <c r="X22" s="17"/>
      <c r="Y22" s="115"/>
      <c r="Z22" s="119"/>
      <c r="AA22" s="17"/>
      <c r="AB22" s="17"/>
      <c r="AC22" s="17"/>
      <c r="AD22" s="17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</row>
    <row r="23" spans="1:46" ht="33.75" customHeight="1">
      <c r="A23" s="43" t="s">
        <v>137</v>
      </c>
      <c r="B23" s="54">
        <f>'[8]Enero'!J61</f>
        <v>5599</v>
      </c>
      <c r="C23" s="54">
        <f>'[8]Febrero'!J65</f>
        <v>8929</v>
      </c>
      <c r="D23" s="54">
        <f>'[8]Marzo'!J65</f>
        <v>8305</v>
      </c>
      <c r="E23" s="54">
        <f>'[8]Abril'!J64</f>
        <v>11204</v>
      </c>
      <c r="F23" s="54">
        <f>'[8]Mayo'!J65</f>
        <v>6185</v>
      </c>
      <c r="G23" s="54">
        <f>'[8]junio'!J65</f>
        <v>8854</v>
      </c>
      <c r="H23" s="54">
        <f>'[8]Julio'!J65</f>
        <v>5601</v>
      </c>
      <c r="I23" s="54">
        <f>'[8]Agosto'!J65</f>
        <v>5828</v>
      </c>
      <c r="J23" s="54">
        <f>'[8]Septiembre'!J65</f>
        <v>4052</v>
      </c>
      <c r="K23" s="54">
        <f>'[8]Octubre'!J65</f>
        <v>4764</v>
      </c>
      <c r="L23" s="54">
        <f>+'[8]Noviembre'!J65</f>
        <v>9852</v>
      </c>
      <c r="M23" s="54">
        <f>'[8]Diciembre'!J65</f>
        <v>7010</v>
      </c>
      <c r="N23" s="55">
        <f t="shared" si="0"/>
        <v>86183</v>
      </c>
      <c r="O23" s="115"/>
      <c r="P23" s="119"/>
      <c r="Q23" s="17"/>
      <c r="R23" s="17"/>
      <c r="S23" s="17"/>
      <c r="T23" s="17"/>
      <c r="U23" s="17"/>
      <c r="V23" s="17"/>
      <c r="W23" s="17"/>
      <c r="X23" s="17"/>
      <c r="Y23" s="115"/>
      <c r="Z23" s="119"/>
      <c r="AA23" s="17"/>
      <c r="AB23" s="17"/>
      <c r="AC23" s="17"/>
      <c r="AD23" s="17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</row>
    <row r="24" spans="1:46" ht="33.75" customHeight="1">
      <c r="A24" s="43" t="s">
        <v>138</v>
      </c>
      <c r="B24" s="54">
        <f>'[8]Enero'!J62</f>
        <v>8619</v>
      </c>
      <c r="C24" s="54">
        <f>'[8]Febrero'!J66</f>
        <v>6678</v>
      </c>
      <c r="D24" s="54">
        <f>'[8]Marzo'!J66</f>
        <v>5152</v>
      </c>
      <c r="E24" s="54">
        <f>'[8]Abril'!J65</f>
        <v>4715</v>
      </c>
      <c r="F24" s="54">
        <f>'[8]Mayo'!J66</f>
        <v>3655</v>
      </c>
      <c r="G24" s="54">
        <f>'[8]junio'!J66</f>
        <v>4987</v>
      </c>
      <c r="H24" s="54">
        <f>'[8]Julio'!J66</f>
        <v>4092</v>
      </c>
      <c r="I24" s="54">
        <f>'[8]Agosto'!J66</f>
        <v>5279</v>
      </c>
      <c r="J24" s="54">
        <f>'[8]Septiembre'!J66</f>
        <v>2431</v>
      </c>
      <c r="K24" s="54">
        <f>'[8]Octubre'!J66</f>
        <v>2768</v>
      </c>
      <c r="L24" s="54">
        <f>+'[8]Noviembre'!J66</f>
        <v>6987</v>
      </c>
      <c r="M24" s="54">
        <f>'[8]Diciembre'!J66</f>
        <v>6844</v>
      </c>
      <c r="N24" s="55">
        <f t="shared" si="0"/>
        <v>62207</v>
      </c>
      <c r="O24" s="115"/>
      <c r="P24" s="119"/>
      <c r="Q24" s="17"/>
      <c r="R24" s="17"/>
      <c r="S24" s="17"/>
      <c r="T24" s="17"/>
      <c r="U24" s="17"/>
      <c r="V24" s="17"/>
      <c r="W24" s="17"/>
      <c r="X24" s="17"/>
      <c r="Y24" s="115"/>
      <c r="Z24" s="119"/>
      <c r="AA24" s="17"/>
      <c r="AB24" s="17"/>
      <c r="AC24" s="17"/>
      <c r="AD24" s="17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</row>
    <row r="25" spans="1:46" ht="33.75" customHeight="1">
      <c r="A25" s="43" t="s">
        <v>139</v>
      </c>
      <c r="B25" s="54">
        <f>'[8]Enero'!J63</f>
        <v>3041</v>
      </c>
      <c r="C25" s="54">
        <f>'[8]Febrero'!J67</f>
        <v>3773</v>
      </c>
      <c r="D25" s="54">
        <f>'[8]Marzo'!J67</f>
        <v>3409</v>
      </c>
      <c r="E25" s="54">
        <f>'[8]Abril'!J66</f>
        <v>4057</v>
      </c>
      <c r="F25" s="54">
        <f>'[8]Mayo'!J67</f>
        <v>4287</v>
      </c>
      <c r="G25" s="54">
        <f>'[8]junio'!J67</f>
        <v>3411</v>
      </c>
      <c r="H25" s="54">
        <f>'[8]Julio'!J67</f>
        <v>1641</v>
      </c>
      <c r="I25" s="54">
        <f>'[8]Agosto'!J67</f>
        <v>2479</v>
      </c>
      <c r="J25" s="54">
        <f>'[8]Septiembre'!J67</f>
        <v>3719</v>
      </c>
      <c r="K25" s="54">
        <f>'[8]Octubre'!J67</f>
        <v>3463</v>
      </c>
      <c r="L25" s="54">
        <f>+'[8]Noviembre'!J67</f>
        <v>4020.9999999999995</v>
      </c>
      <c r="M25" s="54">
        <f>'[8]Diciembre'!J67</f>
        <v>2706</v>
      </c>
      <c r="N25" s="55">
        <f t="shared" si="0"/>
        <v>40007</v>
      </c>
      <c r="O25" s="115"/>
      <c r="P25" s="119"/>
      <c r="Q25" s="17"/>
      <c r="R25" s="17"/>
      <c r="S25" s="17"/>
      <c r="T25" s="17"/>
      <c r="U25" s="17"/>
      <c r="V25" s="17"/>
      <c r="W25" s="17"/>
      <c r="X25" s="17"/>
      <c r="Y25" s="115"/>
      <c r="Z25" s="119"/>
      <c r="AA25" s="17"/>
      <c r="AB25" s="17"/>
      <c r="AC25" s="17"/>
      <c r="AD25" s="17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</row>
    <row r="26" spans="1:46" ht="33.75" customHeight="1">
      <c r="A26" s="43" t="s">
        <v>140</v>
      </c>
      <c r="B26" s="54">
        <f>'[8]Enero'!J64</f>
        <v>5858</v>
      </c>
      <c r="C26" s="54">
        <f>'[8]Febrero'!J68</f>
        <v>8146</v>
      </c>
      <c r="D26" s="54">
        <f>'[8]Marzo'!J68</f>
        <v>5480</v>
      </c>
      <c r="E26" s="54">
        <f>'[8]Abril'!J67</f>
        <v>6251</v>
      </c>
      <c r="F26" s="54">
        <f>'[8]Mayo'!J68</f>
        <v>4960</v>
      </c>
      <c r="G26" s="54">
        <f>'[8]junio'!J68</f>
        <v>7854</v>
      </c>
      <c r="H26" s="54">
        <f>'[8]Julio'!J68</f>
        <v>3887</v>
      </c>
      <c r="I26" s="54">
        <f>'[8]Agosto'!J68</f>
        <v>4875</v>
      </c>
      <c r="J26" s="54">
        <f>'[8]Septiembre'!J68</f>
        <v>4184</v>
      </c>
      <c r="K26" s="54">
        <f>'[8]Octubre'!J68</f>
        <v>5210</v>
      </c>
      <c r="L26" s="54">
        <f>+'[8]Noviembre'!J68</f>
        <v>6999.000000000001</v>
      </c>
      <c r="M26" s="54">
        <f>'[8]Diciembre'!J68</f>
        <v>8235</v>
      </c>
      <c r="N26" s="55">
        <f t="shared" si="0"/>
        <v>71939</v>
      </c>
      <c r="O26" s="115"/>
      <c r="P26" s="119"/>
      <c r="Q26" s="17"/>
      <c r="R26" s="17"/>
      <c r="S26" s="17"/>
      <c r="T26" s="17"/>
      <c r="U26" s="17"/>
      <c r="V26" s="17"/>
      <c r="W26" s="17"/>
      <c r="X26" s="17"/>
      <c r="Y26" s="115"/>
      <c r="Z26" s="119"/>
      <c r="AA26" s="17"/>
      <c r="AB26" s="17"/>
      <c r="AC26" s="17"/>
      <c r="AD26" s="17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</row>
    <row r="27" spans="1:46" ht="33.75" customHeight="1">
      <c r="A27" s="43" t="s">
        <v>141</v>
      </c>
      <c r="B27" s="54">
        <f>'[8]Enero'!J65</f>
        <v>32267</v>
      </c>
      <c r="C27" s="54">
        <f>'[8]Febrero'!J69</f>
        <v>59376</v>
      </c>
      <c r="D27" s="54">
        <f>'[8]Marzo'!J69</f>
        <v>24252</v>
      </c>
      <c r="E27" s="54">
        <f>'[8]Abril'!J68</f>
        <v>26926</v>
      </c>
      <c r="F27" s="54">
        <f>'[8]Mayo'!J69</f>
        <v>27945</v>
      </c>
      <c r="G27" s="54">
        <f>'[8]junio'!J69</f>
        <v>27071</v>
      </c>
      <c r="H27" s="54">
        <f>'[8]Julio'!J69</f>
        <v>22202</v>
      </c>
      <c r="I27" s="54">
        <f>'[8]Agosto'!J69</f>
        <v>29613</v>
      </c>
      <c r="J27" s="54">
        <f>'[8]Septiembre'!J69</f>
        <v>24674</v>
      </c>
      <c r="K27" s="54">
        <f>'[8]Octubre'!J69</f>
        <v>21501</v>
      </c>
      <c r="L27" s="54">
        <f>+'[8]Noviembre'!J69</f>
        <v>46999</v>
      </c>
      <c r="M27" s="54">
        <f>'[8]Diciembre'!J69</f>
        <v>29895</v>
      </c>
      <c r="N27" s="55">
        <f t="shared" si="0"/>
        <v>372721</v>
      </c>
      <c r="O27" s="115"/>
      <c r="P27" s="119"/>
      <c r="Q27" s="17"/>
      <c r="R27" s="17"/>
      <c r="S27" s="17"/>
      <c r="T27" s="17"/>
      <c r="U27" s="17"/>
      <c r="V27" s="17"/>
      <c r="W27" s="17"/>
      <c r="X27" s="17"/>
      <c r="Y27" s="115"/>
      <c r="Z27" s="119"/>
      <c r="AA27" s="17"/>
      <c r="AB27" s="17"/>
      <c r="AC27" s="17"/>
      <c r="AD27" s="17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</row>
    <row r="28" spans="1:46" ht="33.75" customHeight="1">
      <c r="A28" s="43" t="s">
        <v>142</v>
      </c>
      <c r="B28" s="54">
        <f>'[8]Enero'!J66</f>
        <v>6261</v>
      </c>
      <c r="C28" s="54">
        <f>'[8]Febrero'!J70</f>
        <v>14765</v>
      </c>
      <c r="D28" s="54">
        <f>'[8]Marzo'!J70</f>
        <v>15292</v>
      </c>
      <c r="E28" s="54">
        <f>'[8]Abril'!J69</f>
        <v>12111</v>
      </c>
      <c r="F28" s="54">
        <f>'[8]Mayo'!J70</f>
        <v>8150</v>
      </c>
      <c r="G28" s="54">
        <f>'[8]junio'!J70</f>
        <v>16021</v>
      </c>
      <c r="H28" s="54">
        <f>'[8]Julio'!J70</f>
        <v>8882</v>
      </c>
      <c r="I28" s="54">
        <f>'[8]Agosto'!J70</f>
        <v>6045</v>
      </c>
      <c r="J28" s="54">
        <f>'[8]Septiembre'!J70</f>
        <v>6781</v>
      </c>
      <c r="K28" s="54">
        <f>'[8]Octubre'!J70</f>
        <v>6447</v>
      </c>
      <c r="L28" s="54">
        <f>+'[8]Noviembre'!J70</f>
        <v>10011.000000000002</v>
      </c>
      <c r="M28" s="54">
        <f>'[8]Diciembre'!J70</f>
        <v>8414</v>
      </c>
      <c r="N28" s="55">
        <f t="shared" si="0"/>
        <v>119180</v>
      </c>
      <c r="O28" s="115"/>
      <c r="P28" s="119"/>
      <c r="Q28" s="17"/>
      <c r="R28" s="17"/>
      <c r="S28" s="17"/>
      <c r="T28" s="17"/>
      <c r="U28" s="17"/>
      <c r="V28" s="17"/>
      <c r="W28" s="17"/>
      <c r="X28" s="17"/>
      <c r="Y28" s="115"/>
      <c r="Z28" s="119"/>
      <c r="AA28" s="17"/>
      <c r="AB28" s="17"/>
      <c r="AC28" s="17"/>
      <c r="AD28" s="17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</row>
    <row r="29" spans="1:46" ht="33.75" customHeight="1">
      <c r="A29" s="43" t="s">
        <v>143</v>
      </c>
      <c r="B29" s="54">
        <f>'[8]Enero'!J67</f>
        <v>0</v>
      </c>
      <c r="C29" s="54">
        <f>'[8]Febrero'!J71</f>
        <v>87</v>
      </c>
      <c r="D29" s="54">
        <f>'[8]Marzo'!J71</f>
        <v>158</v>
      </c>
      <c r="E29" s="54">
        <f>'[8]Abril'!J70</f>
        <v>1320</v>
      </c>
      <c r="F29" s="54">
        <f>'[8]Mayo'!J71</f>
        <v>3411</v>
      </c>
      <c r="G29" s="54">
        <f>'[8]junio'!J71</f>
        <v>3201</v>
      </c>
      <c r="H29" s="54">
        <f>'[8]Julio'!J71</f>
        <v>1479</v>
      </c>
      <c r="I29" s="54">
        <f>'[8]Agosto'!J71</f>
        <v>30</v>
      </c>
      <c r="J29" s="54">
        <f>'[8]Septiembre'!J71</f>
        <v>0</v>
      </c>
      <c r="K29" s="54">
        <f>'[8]Octubre'!J71</f>
        <v>0</v>
      </c>
      <c r="L29" s="54">
        <f>+'[8]Noviembre'!J71</f>
        <v>0</v>
      </c>
      <c r="M29" s="54">
        <f>'[8]Diciembre'!J71</f>
        <v>0</v>
      </c>
      <c r="N29" s="55">
        <f t="shared" si="0"/>
        <v>9686</v>
      </c>
      <c r="O29" s="115"/>
      <c r="P29" s="119"/>
      <c r="Q29" s="17"/>
      <c r="R29" s="17"/>
      <c r="S29" s="17"/>
      <c r="T29" s="17"/>
      <c r="U29" s="243"/>
      <c r="V29" s="17"/>
      <c r="W29" s="17"/>
      <c r="X29" s="17"/>
      <c r="Y29" s="115"/>
      <c r="Z29" s="119"/>
      <c r="AA29" s="17"/>
      <c r="AB29" s="17"/>
      <c r="AC29" s="17"/>
      <c r="AD29" s="17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</row>
    <row r="30" spans="1:46" ht="33.75" customHeight="1">
      <c r="A30" s="43" t="s">
        <v>144</v>
      </c>
      <c r="B30" s="54">
        <f>'[8]Enero'!J68</f>
        <v>9192</v>
      </c>
      <c r="C30" s="54">
        <f>'[8]Febrero'!J72</f>
        <v>12208</v>
      </c>
      <c r="D30" s="54">
        <f>'[8]Marzo'!J72</f>
        <v>12881</v>
      </c>
      <c r="E30" s="54">
        <f>'[8]Abril'!J71</f>
        <v>12985</v>
      </c>
      <c r="F30" s="54">
        <f>'[8]Mayo'!J72</f>
        <v>6585</v>
      </c>
      <c r="G30" s="54">
        <f>'[8]junio'!J72</f>
        <v>17584</v>
      </c>
      <c r="H30" s="54">
        <f>'[8]Julio'!J72</f>
        <v>8273</v>
      </c>
      <c r="I30" s="54">
        <f>'[8]Agosto'!J72</f>
        <v>10644</v>
      </c>
      <c r="J30" s="54">
        <f>'[8]Septiembre'!J72</f>
        <v>10410</v>
      </c>
      <c r="K30" s="54">
        <f>'[8]Octubre'!J72</f>
        <v>10784</v>
      </c>
      <c r="L30" s="54">
        <f>+'[8]Noviembre'!J72</f>
        <v>13014.000000000002</v>
      </c>
      <c r="M30" s="54">
        <f>'[8]Diciembre'!J72</f>
        <v>14723</v>
      </c>
      <c r="N30" s="55">
        <f t="shared" si="0"/>
        <v>139283</v>
      </c>
      <c r="O30" s="115"/>
      <c r="P30" s="119"/>
      <c r="Q30" s="17"/>
      <c r="R30" s="17"/>
      <c r="S30" s="17"/>
      <c r="T30" s="17"/>
      <c r="U30" s="17"/>
      <c r="V30" s="17"/>
      <c r="W30" s="17"/>
      <c r="X30" s="17"/>
      <c r="Y30" s="115"/>
      <c r="Z30" s="119"/>
      <c r="AA30" s="17"/>
      <c r="AB30" s="17"/>
      <c r="AC30" s="17"/>
      <c r="AD30" s="17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</row>
    <row r="31" spans="1:46" ht="33.75" customHeight="1">
      <c r="A31" s="43" t="s">
        <v>145</v>
      </c>
      <c r="B31" s="54">
        <f>'[8]Enero'!J69</f>
        <v>2740</v>
      </c>
      <c r="C31" s="54">
        <f>'[8]Febrero'!J73</f>
        <v>6415</v>
      </c>
      <c r="D31" s="54">
        <f>'[8]Marzo'!J73</f>
        <v>4643</v>
      </c>
      <c r="E31" s="54">
        <f>'[8]Abril'!J72</f>
        <v>3567</v>
      </c>
      <c r="F31" s="54">
        <f>'[8]Mayo'!J73</f>
        <v>3517</v>
      </c>
      <c r="G31" s="54">
        <f>'[8]junio'!J73</f>
        <v>6998</v>
      </c>
      <c r="H31" s="54">
        <f>'[8]Julio'!J73</f>
        <v>5682</v>
      </c>
      <c r="I31" s="54">
        <f>'[8]Agosto'!J73</f>
        <v>4967</v>
      </c>
      <c r="J31" s="54">
        <f>'[8]Septiembre'!J73</f>
        <v>3026</v>
      </c>
      <c r="K31" s="54">
        <f>'[8]Octubre'!J73</f>
        <v>3324</v>
      </c>
      <c r="L31" s="54">
        <f>+'[8]Noviembre'!J73</f>
        <v>8999</v>
      </c>
      <c r="M31" s="54">
        <f>'[8]Diciembre'!J73</f>
        <v>7012</v>
      </c>
      <c r="N31" s="55">
        <f t="shared" si="0"/>
        <v>60890</v>
      </c>
      <c r="O31" s="115"/>
      <c r="P31" s="119"/>
      <c r="Q31" s="17"/>
      <c r="R31" s="17"/>
      <c r="S31" s="17"/>
      <c r="T31" s="17"/>
      <c r="U31" s="17"/>
      <c r="V31" s="17"/>
      <c r="W31" s="17"/>
      <c r="X31" s="17"/>
      <c r="Y31" s="115"/>
      <c r="Z31" s="119"/>
      <c r="AA31" s="17"/>
      <c r="AB31" s="17"/>
      <c r="AC31" s="17"/>
      <c r="AD31" s="17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</row>
    <row r="32" spans="1:46" ht="33.75" customHeight="1">
      <c r="A32" s="43" t="s">
        <v>146</v>
      </c>
      <c r="B32" s="54">
        <f>'[8]Enero'!J70</f>
        <v>3466</v>
      </c>
      <c r="C32" s="54">
        <f>'[8]Febrero'!J74</f>
        <v>5572</v>
      </c>
      <c r="D32" s="54">
        <f>'[8]Marzo'!J74</f>
        <v>3386</v>
      </c>
      <c r="E32" s="54">
        <f>'[8]Abril'!J73</f>
        <v>15759</v>
      </c>
      <c r="F32" s="54">
        <f>'[8]Mayo'!J74</f>
        <v>8640</v>
      </c>
      <c r="G32" s="54">
        <f>'[8]junio'!J74</f>
        <v>8654</v>
      </c>
      <c r="H32" s="54">
        <f>'[8]Julio'!J74</f>
        <v>3699</v>
      </c>
      <c r="I32" s="54">
        <f>'[8]Agosto'!J74</f>
        <v>5975</v>
      </c>
      <c r="J32" s="54">
        <f>'[8]Septiembre'!J74</f>
        <v>5678</v>
      </c>
      <c r="K32" s="54">
        <f>'[8]Octubre'!J74</f>
        <v>758</v>
      </c>
      <c r="L32" s="54">
        <f>+'[8]Noviembre'!J74</f>
        <v>4251</v>
      </c>
      <c r="M32" s="54">
        <f>'[8]Diciembre'!J74</f>
        <v>1820</v>
      </c>
      <c r="N32" s="55">
        <f t="shared" si="0"/>
        <v>67658</v>
      </c>
      <c r="O32" s="115"/>
      <c r="P32" s="119"/>
      <c r="Q32" s="17"/>
      <c r="R32" s="17"/>
      <c r="S32" s="17"/>
      <c r="T32" s="17"/>
      <c r="U32" s="17"/>
      <c r="V32" s="17"/>
      <c r="W32" s="17"/>
      <c r="X32" s="17"/>
      <c r="Y32" s="115"/>
      <c r="Z32" s="119"/>
      <c r="AA32" s="17"/>
      <c r="AB32" s="17"/>
      <c r="AC32" s="17"/>
      <c r="AD32" s="17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</row>
    <row r="33" spans="1:46" ht="33.75" customHeight="1">
      <c r="A33" s="43" t="s">
        <v>147</v>
      </c>
      <c r="B33" s="54">
        <f>'[8]Enero'!J71</f>
        <v>646</v>
      </c>
      <c r="C33" s="54">
        <f>'[8]Febrero'!J75</f>
        <v>1742</v>
      </c>
      <c r="D33" s="54">
        <f>'[8]Marzo'!J75</f>
        <v>946</v>
      </c>
      <c r="E33" s="54">
        <f>'[8]Abril'!J74</f>
        <v>1201</v>
      </c>
      <c r="F33" s="54">
        <f>'[8]Mayo'!J75</f>
        <v>809</v>
      </c>
      <c r="G33" s="54">
        <f>'[8]junio'!J75</f>
        <v>952</v>
      </c>
      <c r="H33" s="54">
        <f>'[8]Julio'!J75</f>
        <v>1293</v>
      </c>
      <c r="I33" s="54">
        <f>'[8]Agosto'!J75</f>
        <v>594</v>
      </c>
      <c r="J33" s="54">
        <f>'[8]Septiembre'!J75</f>
        <v>701</v>
      </c>
      <c r="K33" s="54">
        <f>'[8]Octubre'!J75</f>
        <v>1024</v>
      </c>
      <c r="L33" s="54">
        <f>+'[8]Noviembre'!J75</f>
        <v>902</v>
      </c>
      <c r="M33" s="54">
        <f>'[8]Diciembre'!J75</f>
        <v>988</v>
      </c>
      <c r="N33" s="55">
        <f t="shared" si="0"/>
        <v>11798</v>
      </c>
      <c r="O33" s="115"/>
      <c r="P33" s="119"/>
      <c r="Q33" s="17"/>
      <c r="R33" s="17"/>
      <c r="S33" s="17"/>
      <c r="T33" s="17"/>
      <c r="U33" s="17"/>
      <c r="V33" s="17"/>
      <c r="W33" s="17"/>
      <c r="X33" s="17"/>
      <c r="Y33" s="115"/>
      <c r="Z33" s="119"/>
      <c r="AA33" s="17"/>
      <c r="AB33" s="17"/>
      <c r="AC33" s="17"/>
      <c r="AD33" s="17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</row>
    <row r="34" spans="1:46" ht="33.75" customHeight="1">
      <c r="A34" s="43" t="s">
        <v>148</v>
      </c>
      <c r="B34" s="54">
        <f>'[8]Enero'!J72</f>
        <v>1153</v>
      </c>
      <c r="C34" s="54">
        <f>'[8]Febrero'!J76</f>
        <v>1976</v>
      </c>
      <c r="D34" s="54">
        <f>'[8]Marzo'!J76</f>
        <v>1255</v>
      </c>
      <c r="E34" s="54">
        <f>'[8]Abril'!J75</f>
        <v>606</v>
      </c>
      <c r="F34" s="54">
        <f>'[8]Mayo'!J76</f>
        <v>729</v>
      </c>
      <c r="G34" s="54">
        <f>'[8]junio'!J76</f>
        <v>889</v>
      </c>
      <c r="H34" s="54">
        <f>'[8]Julio'!J76</f>
        <v>1573</v>
      </c>
      <c r="I34" s="54">
        <f>'[8]Agosto'!J76</f>
        <v>865</v>
      </c>
      <c r="J34" s="54">
        <f>'[8]Septiembre'!J76</f>
        <v>644</v>
      </c>
      <c r="K34" s="54">
        <f>'[8]Octubre'!J76</f>
        <v>695</v>
      </c>
      <c r="L34" s="54">
        <f>+'[8]Noviembre'!J76</f>
        <v>1201</v>
      </c>
      <c r="M34" s="54">
        <f>'[8]Diciembre'!J76</f>
        <v>1401</v>
      </c>
      <c r="N34" s="55">
        <f t="shared" si="0"/>
        <v>12987</v>
      </c>
      <c r="O34" s="115"/>
      <c r="P34" s="119"/>
      <c r="Q34" s="17"/>
      <c r="R34" s="17"/>
      <c r="S34" s="17"/>
      <c r="T34" s="17"/>
      <c r="U34" s="17"/>
      <c r="V34" s="17"/>
      <c r="W34" s="17"/>
      <c r="X34" s="17"/>
      <c r="Y34" s="115"/>
      <c r="Z34" s="119"/>
      <c r="AA34" s="17"/>
      <c r="AB34" s="17"/>
      <c r="AC34" s="17"/>
      <c r="AD34" s="17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</row>
    <row r="35" spans="1:46" ht="33.75" customHeight="1">
      <c r="A35" s="43" t="s">
        <v>149</v>
      </c>
      <c r="B35" s="54">
        <f>'[8]Enero'!J73</f>
        <v>4248</v>
      </c>
      <c r="C35" s="54">
        <f>'[8]Febrero'!J77</f>
        <v>14238</v>
      </c>
      <c r="D35" s="54">
        <f>'[8]Marzo'!J77</f>
        <v>10964</v>
      </c>
      <c r="E35" s="54">
        <f>'[8]Abril'!J76</f>
        <v>7365</v>
      </c>
      <c r="F35" s="54">
        <f>'[8]Mayo'!J77</f>
        <v>7553</v>
      </c>
      <c r="G35" s="54">
        <f>'[8]junio'!J77</f>
        <v>15498</v>
      </c>
      <c r="H35" s="54">
        <f>'[8]Julio'!J77</f>
        <v>7214</v>
      </c>
      <c r="I35" s="54">
        <f>'[8]Agosto'!J77</f>
        <v>9447</v>
      </c>
      <c r="J35" s="54">
        <f>'[8]Septiembre'!J77</f>
        <v>8272</v>
      </c>
      <c r="K35" s="54">
        <f>'[8]Octubre'!J77</f>
        <v>8506</v>
      </c>
      <c r="L35" s="54">
        <f>+'[8]Noviembre'!J77</f>
        <v>8241</v>
      </c>
      <c r="M35" s="54">
        <f>'[8]Diciembre'!J77</f>
        <v>15021</v>
      </c>
      <c r="N35" s="55">
        <f t="shared" si="0"/>
        <v>116567</v>
      </c>
      <c r="O35" s="115"/>
      <c r="P35" s="119"/>
      <c r="Q35" s="17"/>
      <c r="R35" s="17"/>
      <c r="S35" s="17"/>
      <c r="T35" s="17"/>
      <c r="U35" s="17"/>
      <c r="V35" s="17"/>
      <c r="W35" s="17"/>
      <c r="X35" s="17"/>
      <c r="Y35" s="115"/>
      <c r="Z35" s="119"/>
      <c r="AA35" s="17"/>
      <c r="AB35" s="17"/>
      <c r="AC35" s="17"/>
      <c r="AD35" s="17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</row>
    <row r="36" spans="1:46" ht="33.75" customHeight="1">
      <c r="A36" s="43" t="s">
        <v>150</v>
      </c>
      <c r="B36" s="54">
        <f>'[8]Enero'!J74</f>
        <v>1408</v>
      </c>
      <c r="C36" s="54">
        <f>'[8]Febrero'!J78</f>
        <v>1939</v>
      </c>
      <c r="D36" s="54">
        <f>'[8]Marzo'!J78</f>
        <v>2556</v>
      </c>
      <c r="E36" s="54">
        <f>'[8]Abril'!J77</f>
        <v>3120</v>
      </c>
      <c r="F36" s="54">
        <f>'[8]Mayo'!J78</f>
        <v>1132</v>
      </c>
      <c r="G36" s="54">
        <f>'[8]junio'!J78</f>
        <v>2458</v>
      </c>
      <c r="H36" s="54">
        <f>'[8]Julio'!J78</f>
        <v>1593</v>
      </c>
      <c r="I36" s="54">
        <f>'[8]Agosto'!J78</f>
        <v>1441</v>
      </c>
      <c r="J36" s="54">
        <f>'[8]Septiembre'!J78</f>
        <v>1493</v>
      </c>
      <c r="K36" s="54">
        <f>'[8]Octubre'!J78</f>
        <v>2422</v>
      </c>
      <c r="L36" s="54">
        <f>+'[8]Noviembre'!J78</f>
        <v>1501.9999999999998</v>
      </c>
      <c r="M36" s="54">
        <f>'[8]Diciembre'!J78</f>
        <v>1920</v>
      </c>
      <c r="N36" s="55">
        <f t="shared" si="0"/>
        <v>22984</v>
      </c>
      <c r="O36" s="115"/>
      <c r="P36" s="119"/>
      <c r="Q36" s="17"/>
      <c r="R36" s="17"/>
      <c r="S36" s="17"/>
      <c r="T36" s="17"/>
      <c r="U36" s="17"/>
      <c r="V36" s="17"/>
      <c r="W36" s="17"/>
      <c r="X36" s="17"/>
      <c r="Y36" s="115"/>
      <c r="Z36" s="119"/>
      <c r="AA36" s="17"/>
      <c r="AB36" s="17"/>
      <c r="AC36" s="17"/>
      <c r="AD36" s="17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</row>
    <row r="37" spans="1:46" ht="33.75" customHeight="1">
      <c r="A37" s="43" t="s">
        <v>151</v>
      </c>
      <c r="B37" s="54">
        <f>'[8]Enero'!J75</f>
        <v>9812.34</v>
      </c>
      <c r="C37" s="54">
        <f>'[8]Febrero'!J79</f>
        <v>17444.16</v>
      </c>
      <c r="D37" s="54">
        <f>'[8]Marzo'!J79</f>
        <v>18534.42</v>
      </c>
      <c r="E37" s="54">
        <f>'[8]Abril'!J78</f>
        <v>8722.08</v>
      </c>
      <c r="F37" s="54">
        <f>'[8]Mayo'!J79</f>
        <v>0</v>
      </c>
      <c r="G37" s="54">
        <f>'[8]junio'!J79</f>
        <v>0</v>
      </c>
      <c r="H37" s="54">
        <f>'[8]Julio'!J79</f>
        <v>0</v>
      </c>
      <c r="I37" s="54">
        <f>'[8]Agosto'!J79</f>
        <v>0</v>
      </c>
      <c r="J37" s="54">
        <f>'[8]Septiembre'!J79</f>
        <v>0</v>
      </c>
      <c r="K37" s="54">
        <f>'[8]Octubre'!J79</f>
        <v>0</v>
      </c>
      <c r="L37" s="54">
        <f>+'[8]Noviembre'!J79</f>
        <v>0</v>
      </c>
      <c r="M37" s="54">
        <f>'[8]Diciembre'!J79</f>
        <v>0</v>
      </c>
      <c r="N37" s="55">
        <f t="shared" si="0"/>
        <v>54513</v>
      </c>
      <c r="O37" s="115"/>
      <c r="P37" s="119"/>
      <c r="Q37" s="157"/>
      <c r="R37" s="157"/>
      <c r="S37" s="157"/>
      <c r="T37" s="157"/>
      <c r="U37" s="157"/>
      <c r="V37" s="157"/>
      <c r="W37" s="157"/>
      <c r="X37" s="157"/>
      <c r="Y37" s="115"/>
      <c r="Z37" s="119"/>
      <c r="AA37" s="157"/>
      <c r="AB37" s="157"/>
      <c r="AC37" s="157"/>
      <c r="AD37" s="157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242"/>
      <c r="AP37" s="242"/>
      <c r="AQ37" s="242"/>
      <c r="AR37" s="242"/>
      <c r="AS37" s="242"/>
      <c r="AT37" s="242"/>
    </row>
    <row r="38" spans="1:46" ht="33.75" customHeight="1">
      <c r="A38" s="43" t="s">
        <v>152</v>
      </c>
      <c r="B38" s="54">
        <f>'[8]Enero'!J76</f>
        <v>2000</v>
      </c>
      <c r="C38" s="54">
        <f>'[8]Febrero'!J80</f>
        <v>1921</v>
      </c>
      <c r="D38" s="54">
        <f>'[8]Marzo'!J80</f>
        <v>2720</v>
      </c>
      <c r="E38" s="54">
        <f>'[8]Abril'!J79</f>
        <v>1120</v>
      </c>
      <c r="F38" s="54">
        <f>'[8]Mayo'!J80</f>
        <v>907</v>
      </c>
      <c r="G38" s="54">
        <f>'[8]junio'!J80</f>
        <v>13245</v>
      </c>
      <c r="H38" s="54">
        <f>'[8]Julio'!J80</f>
        <v>1380</v>
      </c>
      <c r="I38" s="54">
        <f>'[8]Agosto'!J80</f>
        <v>1134</v>
      </c>
      <c r="J38" s="54">
        <f>'[8]Septiembre'!J80</f>
        <v>1505</v>
      </c>
      <c r="K38" s="54">
        <f>'[8]Octubre'!J80</f>
        <v>1336</v>
      </c>
      <c r="L38" s="54">
        <f>+'[8]Noviembre'!J80</f>
        <v>1920</v>
      </c>
      <c r="M38" s="54">
        <f>'[8]Diciembre'!J80</f>
        <v>1024</v>
      </c>
      <c r="N38" s="55">
        <f t="shared" si="0"/>
        <v>30212</v>
      </c>
      <c r="O38" s="115"/>
      <c r="P38" s="119"/>
      <c r="Q38" s="17"/>
      <c r="R38" s="17"/>
      <c r="S38" s="17"/>
      <c r="T38" s="17"/>
      <c r="U38" s="17"/>
      <c r="V38" s="17"/>
      <c r="W38" s="17"/>
      <c r="X38" s="17"/>
      <c r="Y38" s="115"/>
      <c r="Z38" s="119"/>
      <c r="AA38" s="17"/>
      <c r="AB38" s="17"/>
      <c r="AC38" s="17"/>
      <c r="AD38" s="17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</row>
    <row r="39" spans="1:46" ht="33.75" customHeight="1">
      <c r="A39" s="43" t="s">
        <v>153</v>
      </c>
      <c r="B39" s="54">
        <f>'[8]Enero'!J77</f>
        <v>85938</v>
      </c>
      <c r="C39" s="54">
        <f>'[8]Febrero'!J81</f>
        <v>66655</v>
      </c>
      <c r="D39" s="54">
        <f>'[8]Marzo'!J81</f>
        <v>40410</v>
      </c>
      <c r="E39" s="54">
        <f>'[8]Abril'!J80</f>
        <v>8488</v>
      </c>
      <c r="F39" s="54">
        <f>'[8]Mayo'!J81</f>
        <v>13924</v>
      </c>
      <c r="G39" s="54">
        <f>'[8]junio'!J81</f>
        <v>4210</v>
      </c>
      <c r="H39" s="54">
        <f>'[8]Julio'!J81</f>
        <v>85114</v>
      </c>
      <c r="I39" s="54">
        <f>'[8]Agosto'!J81</f>
        <v>71362</v>
      </c>
      <c r="J39" s="54">
        <f>'[8]Septiembre'!J81</f>
        <v>77013</v>
      </c>
      <c r="K39" s="54">
        <f>'[8]Octubre'!J81</f>
        <v>53496</v>
      </c>
      <c r="L39" s="54">
        <f>+'[8]Noviembre'!J81</f>
        <v>55487.00000000001</v>
      </c>
      <c r="M39" s="54">
        <f>'[8]Diciembre'!J81</f>
        <v>54508</v>
      </c>
      <c r="N39" s="55">
        <f t="shared" si="0"/>
        <v>616605</v>
      </c>
      <c r="O39" s="115"/>
      <c r="P39" s="119"/>
      <c r="Q39" s="17"/>
      <c r="R39" s="17"/>
      <c r="S39" s="17"/>
      <c r="T39" s="17"/>
      <c r="U39" s="17"/>
      <c r="V39" s="17"/>
      <c r="W39" s="17"/>
      <c r="X39" s="17"/>
      <c r="Y39" s="115"/>
      <c r="Z39" s="119"/>
      <c r="AA39" s="17"/>
      <c r="AB39" s="17"/>
      <c r="AC39" s="17"/>
      <c r="AD39" s="17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</row>
    <row r="40" spans="1:46" ht="33.75" customHeight="1">
      <c r="A40" s="43" t="s">
        <v>154</v>
      </c>
      <c r="B40" s="54">
        <f>'[8]Enero'!J78</f>
        <v>22094</v>
      </c>
      <c r="C40" s="54">
        <f>'[8]Febrero'!J82</f>
        <v>14297</v>
      </c>
      <c r="D40" s="54">
        <f>'[8]Marzo'!J82</f>
        <v>17191</v>
      </c>
      <c r="E40" s="54">
        <f>'[8]Abril'!J81</f>
        <v>8521</v>
      </c>
      <c r="F40" s="54">
        <f>'[8]Mayo'!J82</f>
        <v>16262</v>
      </c>
      <c r="G40" s="54">
        <f>'[8]junio'!J82</f>
        <v>19241</v>
      </c>
      <c r="H40" s="54">
        <f>'[8]Julio'!J82</f>
        <v>26585</v>
      </c>
      <c r="I40" s="54">
        <f>'[8]Agosto'!J82</f>
        <v>25805</v>
      </c>
      <c r="J40" s="54">
        <f>'[8]Septiembre'!J82</f>
        <v>25813</v>
      </c>
      <c r="K40" s="54">
        <f>'[8]Octubre'!J82</f>
        <v>24119</v>
      </c>
      <c r="L40" s="54">
        <f>+'[8]Noviembre'!J82</f>
        <v>19820</v>
      </c>
      <c r="M40" s="54">
        <f>'[8]Diciembre'!J82</f>
        <v>20649</v>
      </c>
      <c r="N40" s="55">
        <f t="shared" si="0"/>
        <v>240397</v>
      </c>
      <c r="O40" s="115"/>
      <c r="P40" s="119"/>
      <c r="Q40" s="17"/>
      <c r="R40" s="17"/>
      <c r="S40" s="17"/>
      <c r="T40" s="17"/>
      <c r="U40" s="17"/>
      <c r="V40" s="17"/>
      <c r="W40" s="17"/>
      <c r="X40" s="17"/>
      <c r="Y40" s="115"/>
      <c r="Z40" s="119"/>
      <c r="AA40" s="17"/>
      <c r="AB40" s="17"/>
      <c r="AC40" s="17"/>
      <c r="AD40" s="17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</row>
    <row r="41" spans="1:46" ht="33.75" customHeight="1">
      <c r="A41" s="43" t="s">
        <v>155</v>
      </c>
      <c r="B41" s="54">
        <f>'[8]Enero'!J79</f>
        <v>6934</v>
      </c>
      <c r="C41" s="54">
        <f>'[8]Febrero'!J83</f>
        <v>10681</v>
      </c>
      <c r="D41" s="54">
        <f>'[8]Marzo'!J83</f>
        <v>9388</v>
      </c>
      <c r="E41" s="54">
        <f>'[8]Abril'!J82</f>
        <v>11024</v>
      </c>
      <c r="F41" s="54">
        <f>'[8]Mayo'!J83</f>
        <v>9186</v>
      </c>
      <c r="G41" s="54">
        <f>'[8]junio'!J83</f>
        <v>7214</v>
      </c>
      <c r="H41" s="54">
        <f>'[8]Julio'!J83</f>
        <v>11047</v>
      </c>
      <c r="I41" s="54">
        <f>'[8]Agosto'!J83</f>
        <v>8895</v>
      </c>
      <c r="J41" s="54">
        <f>'[8]Septiembre'!J83</f>
        <v>8054</v>
      </c>
      <c r="K41" s="54">
        <f>'[8]Octubre'!J83</f>
        <v>7920</v>
      </c>
      <c r="L41" s="54">
        <f>+'[8]Noviembre'!J83</f>
        <v>26301</v>
      </c>
      <c r="M41" s="54">
        <f>'[8]Diciembre'!J83</f>
        <v>11000</v>
      </c>
      <c r="N41" s="55">
        <f>SUM(B41:M41)</f>
        <v>127644</v>
      </c>
      <c r="O41" s="115"/>
      <c r="P41" s="119"/>
      <c r="Q41" s="17"/>
      <c r="R41" s="17"/>
      <c r="S41" s="17"/>
      <c r="T41" s="17"/>
      <c r="U41" s="17"/>
      <c r="V41" s="17"/>
      <c r="W41" s="17"/>
      <c r="X41" s="17"/>
      <c r="Y41" s="115"/>
      <c r="Z41" s="119"/>
      <c r="AA41" s="17"/>
      <c r="AB41" s="17"/>
      <c r="AC41" s="17"/>
      <c r="AD41" s="17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</row>
    <row r="42" spans="1:46" ht="33.75" customHeight="1">
      <c r="A42" s="43" t="s">
        <v>156</v>
      </c>
      <c r="B42" s="54">
        <f>'[8]Enero'!J80</f>
        <v>652</v>
      </c>
      <c r="C42" s="54">
        <f>'[8]Febrero'!J84</f>
        <v>2080</v>
      </c>
      <c r="D42" s="54">
        <f>'[8]Marzo'!J84</f>
        <v>1024</v>
      </c>
      <c r="E42" s="54">
        <f>'[8]Abril'!J83</f>
        <v>741</v>
      </c>
      <c r="F42" s="54">
        <f>'[8]Mayo'!J84</f>
        <v>709</v>
      </c>
      <c r="G42" s="54">
        <f>'[8]junio'!J84</f>
        <v>1415</v>
      </c>
      <c r="H42" s="54">
        <f>'[8]Julio'!J84</f>
        <v>1502</v>
      </c>
      <c r="I42" s="54">
        <f>'[8]Agosto'!J84</f>
        <v>646</v>
      </c>
      <c r="J42" s="54">
        <f>'[8]Septiembre'!J84</f>
        <v>609</v>
      </c>
      <c r="K42" s="54">
        <f>'[8]Octubre'!J84</f>
        <v>1252</v>
      </c>
      <c r="L42" s="54">
        <f>+'[8]Noviembre'!J84</f>
        <v>12989</v>
      </c>
      <c r="M42" s="54">
        <f>'[8]Diciembre'!J84</f>
        <v>498.00000000000006</v>
      </c>
      <c r="N42" s="55">
        <f t="shared" si="0"/>
        <v>24117</v>
      </c>
      <c r="O42" s="115"/>
      <c r="P42" s="119"/>
      <c r="Q42" s="17"/>
      <c r="R42" s="17"/>
      <c r="S42" s="17"/>
      <c r="T42" s="17"/>
      <c r="U42" s="17"/>
      <c r="V42" s="17"/>
      <c r="W42" s="17"/>
      <c r="X42" s="17"/>
      <c r="Y42" s="115"/>
      <c r="Z42" s="119"/>
      <c r="AA42" s="17"/>
      <c r="AB42" s="17"/>
      <c r="AC42" s="17"/>
      <c r="AD42" s="17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</row>
    <row r="43" spans="1:46" ht="33.75" customHeight="1">
      <c r="A43" s="43" t="s">
        <v>157</v>
      </c>
      <c r="B43" s="54">
        <f>'[8]Enero'!J81</f>
        <v>57885</v>
      </c>
      <c r="C43" s="54">
        <f>'[8]Febrero'!J85</f>
        <v>66224</v>
      </c>
      <c r="D43" s="54">
        <f>'[8]Marzo'!J85</f>
        <v>35603</v>
      </c>
      <c r="E43" s="54">
        <f>'[8]Abril'!J84</f>
        <v>37599</v>
      </c>
      <c r="F43" s="54">
        <f>'[8]Mayo'!J85</f>
        <v>32765</v>
      </c>
      <c r="G43" s="54">
        <f>'[8]junio'!J85</f>
        <v>33254</v>
      </c>
      <c r="H43" s="54">
        <f>'[8]Julio'!J85</f>
        <v>22973</v>
      </c>
      <c r="I43" s="54">
        <f>'[8]Agosto'!J85</f>
        <v>15432</v>
      </c>
      <c r="J43" s="54">
        <f>'[8]Septiembre'!J85</f>
        <v>18495</v>
      </c>
      <c r="K43" s="54">
        <f>'[8]Octubre'!J85</f>
        <v>21882</v>
      </c>
      <c r="L43" s="54">
        <f>+'[8]Noviembre'!J85</f>
        <v>44585.00000000001</v>
      </c>
      <c r="M43" s="54">
        <f>'[8]Diciembre'!J85</f>
        <v>55021.00000000001</v>
      </c>
      <c r="N43" s="55">
        <f t="shared" si="0"/>
        <v>441718</v>
      </c>
      <c r="O43" s="115"/>
      <c r="P43" s="119"/>
      <c r="Q43" s="17"/>
      <c r="R43" s="17"/>
      <c r="S43" s="17"/>
      <c r="T43" s="17"/>
      <c r="U43" s="17"/>
      <c r="V43" s="17"/>
      <c r="W43" s="17"/>
      <c r="X43" s="17"/>
      <c r="Y43" s="115"/>
      <c r="Z43" s="119"/>
      <c r="AA43" s="17"/>
      <c r="AB43" s="17"/>
      <c r="AC43" s="17"/>
      <c r="AD43" s="17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</row>
    <row r="44" spans="1:46" ht="33.75" customHeight="1">
      <c r="A44" s="43" t="s">
        <v>158</v>
      </c>
      <c r="B44" s="54">
        <f>'[8]Enero'!J82</f>
        <v>8552</v>
      </c>
      <c r="C44" s="54">
        <f>'[8]Febrero'!J86</f>
        <v>12523</v>
      </c>
      <c r="D44" s="54">
        <f>'[8]Marzo'!J86</f>
        <v>7639</v>
      </c>
      <c r="E44" s="54">
        <f>'[8]Abril'!J85</f>
        <v>23144</v>
      </c>
      <c r="F44" s="54">
        <f>'[8]Mayo'!J86</f>
        <v>2626</v>
      </c>
      <c r="G44" s="54">
        <f>'[8]junio'!J86</f>
        <v>17012</v>
      </c>
      <c r="H44" s="54">
        <f>'[8]Julio'!J86</f>
        <v>12934</v>
      </c>
      <c r="I44" s="54">
        <f>'[8]Agosto'!J86</f>
        <v>3624</v>
      </c>
      <c r="J44" s="54">
        <f>'[8]Septiembre'!J86</f>
        <v>14675</v>
      </c>
      <c r="K44" s="54">
        <f>'[8]Octubre'!J86</f>
        <v>4877</v>
      </c>
      <c r="L44" s="54">
        <f>+'[8]Noviembre'!J86</f>
        <v>16240</v>
      </c>
      <c r="M44" s="54">
        <f>'[8]Diciembre'!J86</f>
        <v>12007</v>
      </c>
      <c r="N44" s="55">
        <f>SUM(B44:M44)</f>
        <v>135853</v>
      </c>
      <c r="O44" s="115"/>
      <c r="P44" s="119"/>
      <c r="Q44" s="17"/>
      <c r="R44" s="17"/>
      <c r="S44" s="17"/>
      <c r="T44" s="17"/>
      <c r="U44" s="17"/>
      <c r="V44" s="17"/>
      <c r="W44" s="17"/>
      <c r="X44" s="17"/>
      <c r="Y44" s="115"/>
      <c r="Z44" s="119"/>
      <c r="AA44" s="17"/>
      <c r="AB44" s="17"/>
      <c r="AC44" s="17"/>
      <c r="AD44" s="17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</row>
    <row r="45" spans="1:46" ht="33.75" customHeight="1">
      <c r="A45" s="43" t="s">
        <v>159</v>
      </c>
      <c r="B45" s="54">
        <f>'[8]Enero'!J83</f>
        <v>5811</v>
      </c>
      <c r="C45" s="54">
        <f>'[8]Febrero'!J87</f>
        <v>4892</v>
      </c>
      <c r="D45" s="54">
        <f>'[8]Marzo'!J87</f>
        <v>2436</v>
      </c>
      <c r="E45" s="54">
        <f>'[8]Abril'!J86</f>
        <v>1204</v>
      </c>
      <c r="F45" s="54">
        <f>'[8]Mayo'!J87</f>
        <v>500</v>
      </c>
      <c r="G45" s="54">
        <f>'[8]junio'!J87</f>
        <v>1697</v>
      </c>
      <c r="H45" s="54">
        <f>'[8]Julio'!J87</f>
        <v>2165</v>
      </c>
      <c r="I45" s="54">
        <f>'[8]Agosto'!J87</f>
        <v>312</v>
      </c>
      <c r="J45" s="54">
        <f>'[8]Septiembre'!J87</f>
        <v>320</v>
      </c>
      <c r="K45" s="54">
        <f>'[8]Octubre'!J87</f>
        <v>542</v>
      </c>
      <c r="L45" s="54">
        <f>+'[8]Noviembre'!J87</f>
        <v>3999.0000000000005</v>
      </c>
      <c r="M45" s="54">
        <f>'[8]Diciembre'!J87</f>
        <v>6021.000000000001</v>
      </c>
      <c r="N45" s="55">
        <f t="shared" si="0"/>
        <v>29899</v>
      </c>
      <c r="O45" s="115"/>
      <c r="P45" s="119"/>
      <c r="Q45" s="17"/>
      <c r="R45" s="17"/>
      <c r="S45" s="17"/>
      <c r="T45" s="17"/>
      <c r="U45" s="17"/>
      <c r="V45" s="17"/>
      <c r="W45" s="17"/>
      <c r="X45" s="17"/>
      <c r="Y45" s="115"/>
      <c r="Z45" s="119"/>
      <c r="AA45" s="17"/>
      <c r="AB45" s="17"/>
      <c r="AC45" s="17"/>
      <c r="AD45" s="17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</row>
    <row r="46" spans="1:46" ht="33.75" customHeight="1">
      <c r="A46" s="43" t="s">
        <v>160</v>
      </c>
      <c r="B46" s="54">
        <f>'[8]Enero'!J84</f>
        <v>409098</v>
      </c>
      <c r="C46" s="54">
        <f>'[8]Febrero'!J88</f>
        <v>407742</v>
      </c>
      <c r="D46" s="54">
        <f>'[8]Marzo'!J88</f>
        <v>414704</v>
      </c>
      <c r="E46" s="54">
        <f>'[8]Abril'!J87</f>
        <v>405445</v>
      </c>
      <c r="F46" s="54">
        <f>'[8]Mayo'!J88</f>
        <v>407360</v>
      </c>
      <c r="G46" s="54">
        <f>'[8]junio'!J88</f>
        <v>389744</v>
      </c>
      <c r="H46" s="54">
        <f>'[8]Julio'!J88</f>
        <v>417025</v>
      </c>
      <c r="I46" s="54">
        <f>'[8]Agosto'!J88</f>
        <v>416483</v>
      </c>
      <c r="J46" s="54">
        <f>'[8]Septiembre'!J88</f>
        <v>413997</v>
      </c>
      <c r="K46" s="54">
        <f>'[8]Octubre'!J88</f>
        <v>417187</v>
      </c>
      <c r="L46" s="54">
        <f>+'[8]Noviembre'!J88</f>
        <v>445620</v>
      </c>
      <c r="M46" s="54">
        <f>'[8]Diciembre'!J88</f>
        <v>387374</v>
      </c>
      <c r="N46" s="55">
        <f>SUM(B46:M46)/12</f>
        <v>410981.5833333333</v>
      </c>
      <c r="O46" s="115"/>
      <c r="P46" s="119"/>
      <c r="Q46" s="17"/>
      <c r="R46" s="17"/>
      <c r="S46" s="17"/>
      <c r="T46" s="17"/>
      <c r="U46" s="17"/>
      <c r="V46" s="17"/>
      <c r="W46" s="17"/>
      <c r="X46" s="17"/>
      <c r="Y46" s="115"/>
      <c r="Z46" s="119"/>
      <c r="AA46" s="17"/>
      <c r="AB46" s="17"/>
      <c r="AC46" s="17"/>
      <c r="AD46" s="17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</row>
    <row r="47" spans="1:46" ht="33.75" customHeight="1" thickBot="1">
      <c r="A47" s="244" t="s">
        <v>161</v>
      </c>
      <c r="B47" s="245">
        <f>'[8]Enero'!J85</f>
        <v>695392</v>
      </c>
      <c r="C47" s="245">
        <f>'[8]Febrero'!J89</f>
        <v>721470</v>
      </c>
      <c r="D47" s="245">
        <f>'[8]Marzo'!J89</f>
        <v>711043</v>
      </c>
      <c r="E47" s="245">
        <f>'[8]Abril'!J88</f>
        <v>723610</v>
      </c>
      <c r="F47" s="245">
        <f>'[8]Mayo'!J89</f>
        <v>702019</v>
      </c>
      <c r="G47" s="245">
        <f>'[8]junio'!J89</f>
        <v>754811</v>
      </c>
      <c r="H47" s="245">
        <f>'[8]Julio'!J89</f>
        <v>770267</v>
      </c>
      <c r="I47" s="245">
        <f>'[8]Agosto'!J89</f>
        <v>776949</v>
      </c>
      <c r="J47" s="245">
        <f>'[8]Septiembre'!J89</f>
        <v>724871</v>
      </c>
      <c r="K47" s="245">
        <f>'[8]Octubre'!J89</f>
        <v>710864</v>
      </c>
      <c r="L47" s="245">
        <f>+'[8]Noviembre'!J89</f>
        <v>789985</v>
      </c>
      <c r="M47" s="245">
        <f>'[8]Diciembre'!J89</f>
        <v>742103.9999999998</v>
      </c>
      <c r="N47" s="246">
        <f>SUM(B47:M47)/12</f>
        <v>735282.0833333334</v>
      </c>
      <c r="O47" s="115"/>
      <c r="P47" s="119"/>
      <c r="Q47" s="17"/>
      <c r="R47" s="17"/>
      <c r="S47" s="17"/>
      <c r="T47" s="17"/>
      <c r="U47" s="17"/>
      <c r="V47" s="17"/>
      <c r="W47" s="17"/>
      <c r="X47" s="17"/>
      <c r="Y47" s="115"/>
      <c r="Z47" s="119"/>
      <c r="AA47" s="17"/>
      <c r="AB47" s="17"/>
      <c r="AC47" s="17"/>
      <c r="AD47" s="17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</row>
    <row r="48" spans="1:30" ht="33.75" customHeight="1" thickBot="1">
      <c r="A48" s="235" t="s">
        <v>14</v>
      </c>
      <c r="B48" s="236">
        <f aca="true" t="shared" si="1" ref="B48:M48">SUM(B14:B47)</f>
        <v>1927778.3399999999</v>
      </c>
      <c r="C48" s="236">
        <f t="shared" si="1"/>
        <v>2194956.16</v>
      </c>
      <c r="D48" s="236">
        <f t="shared" si="1"/>
        <v>1984578.42</v>
      </c>
      <c r="E48" s="236">
        <f t="shared" si="1"/>
        <v>2269791.08</v>
      </c>
      <c r="F48" s="236">
        <f t="shared" si="1"/>
        <v>2198358</v>
      </c>
      <c r="G48" s="236">
        <f t="shared" si="1"/>
        <v>1994715</v>
      </c>
      <c r="H48" s="236">
        <f t="shared" si="1"/>
        <v>1971211</v>
      </c>
      <c r="I48" s="236">
        <f t="shared" si="1"/>
        <v>2009109</v>
      </c>
      <c r="J48" s="236">
        <f t="shared" si="1"/>
        <v>2155692</v>
      </c>
      <c r="K48" s="236">
        <f t="shared" si="1"/>
        <v>2295110</v>
      </c>
      <c r="L48" s="236">
        <f t="shared" si="1"/>
        <v>2317312</v>
      </c>
      <c r="M48" s="236">
        <f t="shared" si="1"/>
        <v>2078303.9999999998</v>
      </c>
      <c r="N48" s="237">
        <f>SUM(N14:N47)</f>
        <v>9672040.666666668</v>
      </c>
      <c r="O48" s="115"/>
      <c r="P48" s="119"/>
      <c r="Q48" s="17"/>
      <c r="R48" s="17"/>
      <c r="S48" s="17"/>
      <c r="T48" s="17"/>
      <c r="U48" s="17"/>
      <c r="V48" s="17"/>
      <c r="W48" s="17"/>
      <c r="X48" s="17"/>
      <c r="Y48" s="115"/>
      <c r="Z48" s="119"/>
      <c r="AA48" s="17"/>
      <c r="AB48" s="17"/>
      <c r="AC48" s="17"/>
      <c r="AD48" s="17"/>
    </row>
    <row r="49" spans="1:30" ht="14.25" customHeight="1">
      <c r="A49" s="17"/>
      <c r="B49" s="11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5"/>
      <c r="P49" s="119"/>
      <c r="Q49" s="17"/>
      <c r="R49" s="17"/>
      <c r="S49" s="17"/>
      <c r="T49" s="17"/>
      <c r="U49" s="17"/>
      <c r="V49" s="17"/>
      <c r="W49" s="17"/>
      <c r="X49" s="17"/>
      <c r="Y49" s="115"/>
      <c r="Z49" s="119"/>
      <c r="AA49" s="17"/>
      <c r="AB49" s="17"/>
      <c r="AC49" s="17"/>
      <c r="AD49" s="17"/>
    </row>
    <row r="50" spans="1:30" ht="18.75" customHeight="1">
      <c r="A50" s="238" t="s">
        <v>211</v>
      </c>
      <c r="B50" s="155"/>
      <c r="C50" s="155"/>
      <c r="D50" s="155"/>
      <c r="E50" s="155"/>
      <c r="F50" s="155"/>
      <c r="G50" s="167"/>
      <c r="H50" s="111"/>
      <c r="I50" s="112"/>
      <c r="J50" s="112"/>
      <c r="K50" s="112"/>
      <c r="L50" s="112"/>
      <c r="M50" s="112"/>
      <c r="N50" s="112"/>
      <c r="O50" s="115"/>
      <c r="P50" s="119"/>
      <c r="Q50" s="17"/>
      <c r="R50" s="17"/>
      <c r="S50" s="17"/>
      <c r="T50" s="17"/>
      <c r="U50" s="17"/>
      <c r="V50" s="17"/>
      <c r="W50" s="17"/>
      <c r="X50" s="17"/>
      <c r="Y50" s="115"/>
      <c r="Z50" s="119"/>
      <c r="AA50" s="17"/>
      <c r="AB50" s="17"/>
      <c r="AC50" s="17"/>
      <c r="AD50" s="17"/>
    </row>
    <row r="51" spans="1:30" ht="23.25">
      <c r="A51" s="238"/>
      <c r="B51" s="247"/>
      <c r="C51" s="155"/>
      <c r="D51" s="155"/>
      <c r="E51" s="155"/>
      <c r="F51" s="155"/>
      <c r="G51" s="167"/>
      <c r="H51" s="111"/>
      <c r="I51" s="112"/>
      <c r="J51" s="112"/>
      <c r="K51" s="112"/>
      <c r="L51" s="112"/>
      <c r="M51" s="112"/>
      <c r="N51" s="112"/>
      <c r="O51" s="115"/>
      <c r="P51" s="119"/>
      <c r="Q51" s="17"/>
      <c r="R51" s="17"/>
      <c r="S51" s="17"/>
      <c r="T51" s="17"/>
      <c r="U51" s="17"/>
      <c r="V51" s="17"/>
      <c r="W51" s="17"/>
      <c r="X51" s="17"/>
      <c r="Y51" s="115"/>
      <c r="Z51" s="119"/>
      <c r="AA51" s="17"/>
      <c r="AB51" s="17"/>
      <c r="AC51" s="17"/>
      <c r="AD51" s="17"/>
    </row>
    <row r="52" spans="1:30" ht="23.25">
      <c r="A52" s="155"/>
      <c r="B52" s="247"/>
      <c r="C52" s="247"/>
      <c r="D52" s="247"/>
      <c r="E52" s="247"/>
      <c r="F52" s="247"/>
      <c r="G52" s="247"/>
      <c r="H52" s="128"/>
      <c r="I52" s="17"/>
      <c r="J52" s="17"/>
      <c r="K52" s="17"/>
      <c r="L52" s="17"/>
      <c r="M52" s="17"/>
      <c r="N52" s="17"/>
      <c r="O52" s="115"/>
      <c r="P52" s="119"/>
      <c r="Q52" s="17"/>
      <c r="R52" s="17"/>
      <c r="S52" s="17"/>
      <c r="T52" s="17"/>
      <c r="U52" s="17"/>
      <c r="V52" s="17"/>
      <c r="W52" s="17"/>
      <c r="X52" s="17"/>
      <c r="Y52" s="115"/>
      <c r="Z52" s="119"/>
      <c r="AA52" s="17"/>
      <c r="AB52" s="17"/>
      <c r="AC52" s="17"/>
      <c r="AD52" s="17"/>
    </row>
    <row r="53" spans="1:30" ht="23.25">
      <c r="A53" s="155"/>
      <c r="B53" s="247"/>
      <c r="C53" s="247"/>
      <c r="D53" s="247"/>
      <c r="E53" s="247"/>
      <c r="F53" s="247"/>
      <c r="G53" s="247"/>
      <c r="H53" s="128"/>
      <c r="I53" s="17"/>
      <c r="J53" s="17"/>
      <c r="K53" s="17"/>
      <c r="L53" s="17"/>
      <c r="M53" s="17"/>
      <c r="N53" s="17"/>
      <c r="O53" s="115"/>
      <c r="P53" s="119"/>
      <c r="Q53" s="17"/>
      <c r="R53" s="17"/>
      <c r="S53" s="17"/>
      <c r="T53" s="17"/>
      <c r="U53" s="17"/>
      <c r="V53" s="17"/>
      <c r="W53" s="17"/>
      <c r="X53" s="17"/>
      <c r="Y53" s="115"/>
      <c r="Z53" s="119"/>
      <c r="AA53" s="17"/>
      <c r="AB53" s="17"/>
      <c r="AC53" s="17"/>
      <c r="AD53" s="17"/>
    </row>
    <row r="54" spans="1:30" ht="23.25">
      <c r="A54" s="155"/>
      <c r="B54" s="247"/>
      <c r="C54" s="247"/>
      <c r="D54" s="247"/>
      <c r="E54" s="247"/>
      <c r="F54" s="247"/>
      <c r="G54" s="247"/>
      <c r="H54" s="128"/>
      <c r="I54" s="17"/>
      <c r="J54" s="17"/>
      <c r="K54" s="17"/>
      <c r="L54" s="17"/>
      <c r="M54" s="17"/>
      <c r="N54" s="17"/>
      <c r="O54" s="115"/>
      <c r="P54" s="119"/>
      <c r="Q54" s="17"/>
      <c r="R54" s="17"/>
      <c r="S54" s="17"/>
      <c r="T54" s="17"/>
      <c r="U54" s="17"/>
      <c r="V54" s="17"/>
      <c r="W54" s="17"/>
      <c r="X54" s="17"/>
      <c r="Y54" s="115"/>
      <c r="Z54" s="119"/>
      <c r="AA54" s="17"/>
      <c r="AB54" s="17"/>
      <c r="AC54" s="17"/>
      <c r="AD54" s="17"/>
    </row>
    <row r="55" spans="1:30" ht="21">
      <c r="A55" s="89"/>
      <c r="B55" s="128"/>
      <c r="C55" s="128"/>
      <c r="D55" s="128"/>
      <c r="E55" s="128"/>
      <c r="F55" s="128"/>
      <c r="G55" s="128"/>
      <c r="H55" s="128"/>
      <c r="I55" s="17"/>
      <c r="J55" s="17"/>
      <c r="K55" s="17"/>
      <c r="L55" s="17"/>
      <c r="M55" s="17"/>
      <c r="N55" s="17"/>
      <c r="O55" s="115"/>
      <c r="P55" s="119"/>
      <c r="Q55" s="17"/>
      <c r="R55" s="17"/>
      <c r="S55" s="17"/>
      <c r="T55" s="17"/>
      <c r="U55" s="17"/>
      <c r="V55" s="17"/>
      <c r="W55" s="17"/>
      <c r="X55" s="17"/>
      <c r="Y55" s="115"/>
      <c r="Z55" s="119"/>
      <c r="AA55" s="17"/>
      <c r="AB55" s="17"/>
      <c r="AC55" s="17"/>
      <c r="AD55" s="17"/>
    </row>
    <row r="56" spans="1:30" ht="23.25">
      <c r="A56" s="155"/>
      <c r="B56" s="155"/>
      <c r="C56" s="155"/>
      <c r="D56" s="155"/>
      <c r="E56" s="155"/>
      <c r="F56" s="167"/>
      <c r="G56" s="111"/>
      <c r="H56" s="111"/>
      <c r="I56" s="111"/>
      <c r="J56" s="111"/>
      <c r="K56" s="111"/>
      <c r="L56" s="111"/>
      <c r="M56" s="111"/>
      <c r="N56" s="111"/>
      <c r="O56" s="230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30"/>
      <c r="AC56" s="115"/>
      <c r="AD56" s="115"/>
    </row>
    <row r="57" spans="1:30" ht="2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30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30"/>
      <c r="AC57" s="115"/>
      <c r="AD57" s="115"/>
    </row>
    <row r="58" spans="1:30" ht="2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30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30"/>
      <c r="AC58" s="115"/>
      <c r="AD58" s="115"/>
    </row>
    <row r="59" spans="1:30" ht="2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30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30"/>
      <c r="AC59" s="115"/>
      <c r="AD59" s="115"/>
    </row>
    <row r="60" spans="1:30" ht="2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30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30"/>
      <c r="AC60" s="115"/>
      <c r="AD60" s="115"/>
    </row>
    <row r="61" spans="1:30" ht="2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30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30"/>
      <c r="AC61" s="115"/>
      <c r="AD61" s="115"/>
    </row>
    <row r="62" spans="1:30" ht="2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30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30"/>
      <c r="AC62" s="115"/>
      <c r="AD62" s="115"/>
    </row>
    <row r="63" spans="1:30" ht="2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230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30"/>
      <c r="AC63" s="115"/>
      <c r="AD63" s="115"/>
    </row>
    <row r="64" spans="1:30" ht="2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230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30"/>
      <c r="AC64" s="115"/>
      <c r="AD64" s="115"/>
    </row>
    <row r="65" spans="1:30" ht="2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230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30"/>
      <c r="AC65" s="115"/>
      <c r="AD65" s="115"/>
    </row>
    <row r="66" spans="1:30" ht="2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230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30"/>
      <c r="AC66" s="115"/>
      <c r="AD66" s="115"/>
    </row>
    <row r="67" spans="1:30" ht="2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230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30"/>
      <c r="AC67" s="115"/>
      <c r="AD67" s="115"/>
    </row>
    <row r="68" spans="1:15" ht="2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230"/>
    </row>
    <row r="69" spans="1:15" ht="2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230"/>
    </row>
    <row r="70" spans="1:15" ht="2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230"/>
    </row>
    <row r="71" spans="1:15" ht="2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230"/>
    </row>
    <row r="72" spans="1:15" ht="2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230"/>
    </row>
    <row r="73" spans="1:15" ht="2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230"/>
    </row>
    <row r="74" spans="1:15" ht="2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230"/>
    </row>
    <row r="75" spans="1:15" ht="2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230"/>
    </row>
    <row r="76" spans="1:15" ht="2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230"/>
    </row>
    <row r="77" spans="1:15" ht="2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230"/>
    </row>
    <row r="78" spans="1:15" ht="2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230"/>
    </row>
    <row r="79" spans="1:15" ht="2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30"/>
    </row>
    <row r="80" spans="1:15" ht="2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230"/>
    </row>
    <row r="81" spans="1:15" ht="2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230"/>
    </row>
    <row r="82" spans="1:15" ht="2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230"/>
    </row>
    <row r="83" spans="1:15" ht="2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230"/>
    </row>
    <row r="84" spans="1:15" ht="2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230"/>
    </row>
    <row r="85" spans="1:15" ht="2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230"/>
    </row>
    <row r="86" spans="1:15" ht="2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230"/>
    </row>
    <row r="87" spans="1:15" ht="2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30"/>
    </row>
    <row r="88" spans="1:15" ht="2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230"/>
    </row>
    <row r="89" spans="1:15" ht="2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230"/>
    </row>
    <row r="90" spans="1:15" ht="2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230"/>
    </row>
    <row r="91" spans="1:15" ht="2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230"/>
    </row>
    <row r="92" spans="1:15" ht="2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230"/>
    </row>
    <row r="93" spans="1:15" ht="2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230"/>
    </row>
    <row r="94" spans="1:15" ht="2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230"/>
    </row>
    <row r="95" spans="1:15" ht="2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230"/>
    </row>
    <row r="96" spans="1:15" ht="2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230"/>
    </row>
    <row r="97" spans="1:15" ht="2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230"/>
    </row>
    <row r="98" spans="1:15" ht="2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230"/>
    </row>
    <row r="99" spans="1:15" ht="2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230"/>
    </row>
    <row r="100" spans="1:15" ht="2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230"/>
    </row>
    <row r="101" spans="1:15" ht="2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230"/>
    </row>
    <row r="102" spans="1:15" ht="2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230"/>
    </row>
    <row r="103" spans="1:15" ht="2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230"/>
    </row>
    <row r="104" spans="1:15" ht="2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230"/>
    </row>
    <row r="105" spans="1:15" ht="2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230"/>
    </row>
    <row r="106" spans="1:15" ht="2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230"/>
    </row>
    <row r="107" spans="1:15" ht="2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230"/>
    </row>
    <row r="108" spans="1:15" ht="2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230"/>
    </row>
    <row r="109" spans="1:15" ht="2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230"/>
    </row>
    <row r="110" spans="1:15" ht="2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30"/>
    </row>
    <row r="111" spans="1:15" ht="2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230"/>
    </row>
    <row r="112" spans="1:15" ht="2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230"/>
    </row>
    <row r="113" spans="1:15" ht="2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230"/>
    </row>
    <row r="114" spans="1:15" ht="2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230"/>
    </row>
    <row r="115" spans="1:15" ht="2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230"/>
    </row>
    <row r="116" spans="1:15" ht="2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230"/>
    </row>
    <row r="117" spans="1:15" ht="2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230"/>
    </row>
    <row r="118" spans="1:15" ht="2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230"/>
    </row>
    <row r="119" spans="1:15" ht="2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230"/>
    </row>
    <row r="120" spans="1:15" ht="2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230"/>
    </row>
    <row r="121" spans="1:15" ht="2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230"/>
    </row>
    <row r="122" spans="1:15" ht="2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230"/>
    </row>
    <row r="123" spans="1:15" ht="2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230"/>
    </row>
    <row r="124" spans="1:15" ht="2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230"/>
    </row>
    <row r="125" spans="1:15" ht="2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30"/>
    </row>
    <row r="126" spans="1:15" ht="2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230"/>
    </row>
    <row r="127" spans="1:15" ht="2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230"/>
    </row>
    <row r="128" spans="1:15" ht="2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230"/>
    </row>
    <row r="129" spans="1:15" ht="2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230"/>
    </row>
    <row r="130" spans="1:15" ht="2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230"/>
    </row>
    <row r="131" spans="1:15" ht="2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230"/>
    </row>
    <row r="132" spans="1:15" ht="2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230"/>
    </row>
    <row r="133" spans="1:15" ht="2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230"/>
    </row>
    <row r="134" spans="1:15" ht="2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230"/>
    </row>
    <row r="135" spans="1:15" ht="2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230"/>
    </row>
    <row r="136" spans="1:15" ht="2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230"/>
    </row>
    <row r="137" spans="1:15" ht="2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230"/>
    </row>
    <row r="138" spans="1:15" ht="2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230"/>
    </row>
    <row r="139" spans="1:15" ht="2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30"/>
    </row>
    <row r="140" spans="1:15" ht="2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230"/>
    </row>
    <row r="141" spans="1:15" ht="2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230"/>
    </row>
    <row r="142" spans="1:15" ht="2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230"/>
    </row>
    <row r="143" spans="1:15" ht="2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230"/>
    </row>
    <row r="144" spans="1:15" ht="2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230"/>
    </row>
    <row r="145" spans="1:15" ht="2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230"/>
    </row>
    <row r="146" spans="1:15" ht="2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230"/>
    </row>
    <row r="147" spans="1:15" ht="2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230"/>
    </row>
    <row r="148" spans="1:15" ht="2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230"/>
    </row>
    <row r="149" spans="1:15" ht="2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230"/>
    </row>
    <row r="150" spans="1:15" ht="2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230"/>
    </row>
    <row r="151" spans="1:15" ht="2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230"/>
    </row>
    <row r="152" spans="1:15" ht="2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230"/>
    </row>
    <row r="153" spans="1:15" ht="2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230"/>
    </row>
    <row r="154" spans="1:15" ht="2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230"/>
    </row>
    <row r="155" spans="1:15" ht="2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230"/>
    </row>
    <row r="156" spans="1:15" ht="2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230"/>
    </row>
    <row r="157" spans="1:15" ht="2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230"/>
    </row>
    <row r="158" spans="1:15" ht="2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30"/>
    </row>
    <row r="159" spans="1:15" ht="2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230"/>
    </row>
    <row r="160" spans="1:15" ht="2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230"/>
    </row>
    <row r="161" spans="1:15" ht="2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30"/>
    </row>
    <row r="162" spans="1:15" ht="2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30"/>
    </row>
    <row r="163" spans="1:15" ht="2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30"/>
    </row>
    <row r="164" spans="1:15" ht="2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30"/>
    </row>
    <row r="165" spans="1:15" ht="2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230"/>
    </row>
    <row r="166" spans="1:15" ht="2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30"/>
    </row>
    <row r="167" spans="1:15" ht="2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30"/>
    </row>
    <row r="168" spans="1:15" ht="2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30"/>
    </row>
    <row r="169" spans="1:15" ht="2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30"/>
    </row>
    <row r="170" spans="1:15" ht="2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30"/>
    </row>
    <row r="171" spans="1:15" ht="2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30"/>
    </row>
    <row r="172" spans="1:15" ht="2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30"/>
    </row>
    <row r="173" spans="1:15" ht="2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230"/>
    </row>
    <row r="174" spans="1:15" ht="2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230"/>
    </row>
    <row r="175" spans="1:15" ht="2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230"/>
    </row>
  </sheetData>
  <sheetProtection/>
  <mergeCells count="3">
    <mergeCell ref="A9:N9"/>
    <mergeCell ref="A7:N8"/>
    <mergeCell ref="A10:N10"/>
  </mergeCells>
  <printOptions/>
  <pageMargins left="0.7086614173228347" right="0.7086614173228347" top="0.35433070866141736" bottom="0.35433070866141736" header="0.31496062992125984" footer="0.31496062992125984"/>
  <pageSetup fitToHeight="0" horizontalDpi="300" verticalDpi="300" orientation="landscape" scale="4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="60" zoomScaleNormal="60" zoomScalePageLayoutView="0" workbookViewId="0" topLeftCell="A1">
      <selection activeCell="Q11" sqref="Q11"/>
    </sheetView>
  </sheetViews>
  <sheetFormatPr defaultColWidth="11.421875" defaultRowHeight="15"/>
  <cols>
    <col min="1" max="1" width="26.00390625" style="0" customWidth="1"/>
    <col min="2" max="2" width="16.57421875" style="0" customWidth="1"/>
    <col min="3" max="3" width="17.7109375" style="0" customWidth="1"/>
    <col min="4" max="4" width="17.421875" style="0" customWidth="1"/>
    <col min="5" max="5" width="16.7109375" style="0" customWidth="1"/>
    <col min="6" max="7" width="16.140625" style="0" customWidth="1"/>
    <col min="8" max="8" width="19.7109375" style="0" customWidth="1"/>
    <col min="9" max="9" width="17.8515625" style="0" customWidth="1"/>
    <col min="10" max="10" width="18.7109375" style="0" customWidth="1"/>
    <col min="11" max="11" width="17.00390625" style="0" customWidth="1"/>
    <col min="12" max="12" width="19.140625" style="0" customWidth="1"/>
    <col min="13" max="13" width="18.00390625" style="0" customWidth="1"/>
    <col min="14" max="14" width="16.57421875" style="0" customWidth="1"/>
    <col min="15" max="17" width="11.421875" style="17" customWidth="1"/>
  </cols>
  <sheetData>
    <row r="1" spans="1:24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R1" s="17"/>
      <c r="S1" s="17"/>
      <c r="T1" s="17"/>
      <c r="U1" s="17"/>
      <c r="V1" s="17"/>
      <c r="W1" s="17"/>
      <c r="X1" s="17"/>
    </row>
    <row r="2" spans="1:24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R2" s="17"/>
      <c r="S2" s="17"/>
      <c r="T2" s="17"/>
      <c r="U2" s="17"/>
      <c r="V2" s="17"/>
      <c r="W2" s="17"/>
      <c r="X2" s="17"/>
    </row>
    <row r="3" s="17" customFormat="1" ht="15"/>
    <row r="4" s="17" customFormat="1" ht="15"/>
    <row r="5" s="17" customFormat="1" ht="15"/>
    <row r="6" s="17" customFormat="1" ht="15"/>
    <row r="7" spans="1:24" ht="2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R7" s="17"/>
      <c r="S7" s="17"/>
      <c r="T7" s="17"/>
      <c r="U7" s="17"/>
      <c r="V7" s="17"/>
      <c r="W7" s="17"/>
      <c r="X7" s="17"/>
    </row>
    <row r="8" spans="1:24" ht="23.25">
      <c r="A8" s="276" t="s">
        <v>43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R8" s="17"/>
      <c r="S8" s="17"/>
      <c r="T8" s="17"/>
      <c r="U8" s="17"/>
      <c r="V8" s="17"/>
      <c r="W8" s="17"/>
      <c r="X8" s="17"/>
    </row>
    <row r="9" spans="1:24" ht="23.25">
      <c r="A9" s="276" t="s">
        <v>1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R9" s="17"/>
      <c r="S9" s="17"/>
      <c r="T9" s="17"/>
      <c r="U9" s="17"/>
      <c r="V9" s="17"/>
      <c r="W9" s="17"/>
      <c r="X9" s="17"/>
    </row>
    <row r="10" spans="1:24" ht="12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R10" s="17"/>
      <c r="S10" s="17"/>
      <c r="T10" s="17"/>
      <c r="U10" s="17"/>
      <c r="V10" s="17"/>
      <c r="W10" s="17"/>
      <c r="X10" s="17"/>
    </row>
    <row r="11" spans="1:24" ht="32.25" customHeight="1">
      <c r="A11" s="72" t="s">
        <v>44</v>
      </c>
      <c r="B11" s="73" t="s">
        <v>2</v>
      </c>
      <c r="C11" s="73" t="s">
        <v>3</v>
      </c>
      <c r="D11" s="73" t="s">
        <v>4</v>
      </c>
      <c r="E11" s="73" t="s">
        <v>5</v>
      </c>
      <c r="F11" s="73" t="s">
        <v>6</v>
      </c>
      <c r="G11" s="73" t="s">
        <v>7</v>
      </c>
      <c r="H11" s="73" t="s">
        <v>8</v>
      </c>
      <c r="I11" s="73" t="s">
        <v>9</v>
      </c>
      <c r="J11" s="73" t="s">
        <v>10</v>
      </c>
      <c r="K11" s="73" t="s">
        <v>11</v>
      </c>
      <c r="L11" s="73" t="s">
        <v>12</v>
      </c>
      <c r="M11" s="73" t="s">
        <v>13</v>
      </c>
      <c r="N11" s="74" t="s">
        <v>14</v>
      </c>
      <c r="R11" s="17"/>
      <c r="S11" s="17"/>
      <c r="T11" s="17"/>
      <c r="U11" s="17"/>
      <c r="V11" s="17"/>
      <c r="W11" s="17"/>
      <c r="X11" s="17"/>
    </row>
    <row r="12" spans="1:24" ht="23.25">
      <c r="A12" s="126" t="s">
        <v>167</v>
      </c>
      <c r="B12" s="3">
        <v>15645</v>
      </c>
      <c r="C12" s="3">
        <v>283</v>
      </c>
      <c r="D12" s="3">
        <v>80162</v>
      </c>
      <c r="E12" s="3">
        <v>407643</v>
      </c>
      <c r="F12" s="3">
        <v>671067</v>
      </c>
      <c r="G12" s="3">
        <v>168957</v>
      </c>
      <c r="H12" s="3">
        <v>30731</v>
      </c>
      <c r="I12" s="3">
        <v>135879</v>
      </c>
      <c r="J12" s="3">
        <v>236773</v>
      </c>
      <c r="K12" s="3">
        <v>385441</v>
      </c>
      <c r="L12" s="3">
        <v>296868</v>
      </c>
      <c r="M12" s="3">
        <v>105381</v>
      </c>
      <c r="N12" s="4">
        <f>SUM(B12:M12)</f>
        <v>2534830</v>
      </c>
      <c r="P12" s="19"/>
      <c r="R12" s="17"/>
      <c r="S12" s="17"/>
      <c r="T12" s="17"/>
      <c r="U12" s="17"/>
      <c r="V12" s="17"/>
      <c r="W12" s="17"/>
      <c r="X12" s="17"/>
    </row>
    <row r="13" spans="1:24" ht="21">
      <c r="A13" s="126" t="s">
        <v>67</v>
      </c>
      <c r="B13" s="3">
        <v>29790</v>
      </c>
      <c r="C13" s="3">
        <v>29851.000000000007</v>
      </c>
      <c r="D13" s="3">
        <v>20147</v>
      </c>
      <c r="E13" s="3">
        <v>25103.999999999996</v>
      </c>
      <c r="F13" s="3">
        <v>19822</v>
      </c>
      <c r="G13" s="3">
        <v>32101.000000000004</v>
      </c>
      <c r="H13" s="3">
        <v>18274</v>
      </c>
      <c r="I13" s="3">
        <v>35202</v>
      </c>
      <c r="J13" s="3">
        <v>42517</v>
      </c>
      <c r="K13" s="3">
        <v>30144.000000000004</v>
      </c>
      <c r="L13" s="3">
        <v>36201.00000000001</v>
      </c>
      <c r="M13" s="3">
        <v>54201</v>
      </c>
      <c r="N13" s="4">
        <f>SUM(B13:M13)</f>
        <v>373354</v>
      </c>
      <c r="P13" s="19"/>
      <c r="R13" s="17"/>
      <c r="S13" s="17"/>
      <c r="T13" s="17"/>
      <c r="U13" s="17"/>
      <c r="V13" s="17"/>
      <c r="W13" s="17"/>
      <c r="X13" s="17"/>
    </row>
    <row r="14" spans="1:24" ht="21">
      <c r="A14" s="126" t="s">
        <v>15</v>
      </c>
      <c r="B14" s="3">
        <v>6695</v>
      </c>
      <c r="C14" s="3">
        <v>10620</v>
      </c>
      <c r="D14" s="3">
        <v>85</v>
      </c>
      <c r="E14" s="3">
        <v>0</v>
      </c>
      <c r="F14" s="3">
        <v>985</v>
      </c>
      <c r="G14" s="3">
        <v>120</v>
      </c>
      <c r="H14" s="3">
        <v>0</v>
      </c>
      <c r="I14" s="3">
        <v>489</v>
      </c>
      <c r="J14" s="3">
        <v>854</v>
      </c>
      <c r="K14" s="3">
        <v>801</v>
      </c>
      <c r="L14" s="3">
        <v>198</v>
      </c>
      <c r="M14" s="3">
        <v>2014</v>
      </c>
      <c r="N14" s="4">
        <f>SUM(B14:M14)</f>
        <v>22861</v>
      </c>
      <c r="P14" s="19"/>
      <c r="R14" s="17"/>
      <c r="S14" s="17"/>
      <c r="T14" s="17"/>
      <c r="U14" s="17"/>
      <c r="V14" s="17"/>
      <c r="W14" s="17"/>
      <c r="X14" s="17"/>
    </row>
    <row r="15" spans="1:24" ht="21">
      <c r="A15" s="126" t="s">
        <v>66</v>
      </c>
      <c r="B15" s="1">
        <v>410244</v>
      </c>
      <c r="C15" s="1">
        <v>485477</v>
      </c>
      <c r="D15" s="1">
        <v>410248</v>
      </c>
      <c r="E15" s="1">
        <v>432010.99999999994</v>
      </c>
      <c r="F15" s="1">
        <v>452141</v>
      </c>
      <c r="G15" s="1">
        <v>417894</v>
      </c>
      <c r="H15" s="3">
        <v>428039</v>
      </c>
      <c r="I15" s="1">
        <v>434690</v>
      </c>
      <c r="J15" s="1">
        <v>434970</v>
      </c>
      <c r="K15" s="1">
        <v>438981</v>
      </c>
      <c r="L15" s="1">
        <v>439480</v>
      </c>
      <c r="M15" s="1">
        <v>422589</v>
      </c>
      <c r="N15" s="4">
        <f>SUM(B15:M15)/3</f>
        <v>1735588</v>
      </c>
      <c r="P15" s="19"/>
      <c r="R15" s="17"/>
      <c r="S15" s="17"/>
      <c r="T15" s="17"/>
      <c r="U15" s="17"/>
      <c r="V15" s="17"/>
      <c r="W15" s="17"/>
      <c r="X15" s="17"/>
    </row>
    <row r="16" spans="1:24" ht="21">
      <c r="A16" s="126" t="s">
        <v>45</v>
      </c>
      <c r="B16" s="3">
        <v>2584</v>
      </c>
      <c r="C16" s="3">
        <v>1204</v>
      </c>
      <c r="D16" s="3">
        <v>1852</v>
      </c>
      <c r="E16" s="3">
        <v>2201</v>
      </c>
      <c r="F16" s="3">
        <v>1851</v>
      </c>
      <c r="G16" s="3">
        <v>3014</v>
      </c>
      <c r="H16" s="3">
        <v>2641</v>
      </c>
      <c r="I16" s="3">
        <v>6254</v>
      </c>
      <c r="J16" s="3">
        <v>6012.000000000001</v>
      </c>
      <c r="K16" s="3">
        <v>6546</v>
      </c>
      <c r="L16" s="3">
        <v>13209.999999999998</v>
      </c>
      <c r="M16" s="3">
        <v>13014</v>
      </c>
      <c r="N16" s="4">
        <f aca="true" t="shared" si="0" ref="N16:N49">SUM(B16:M16)</f>
        <v>60383</v>
      </c>
      <c r="P16" s="19"/>
      <c r="R16" s="17"/>
      <c r="S16" s="17"/>
      <c r="T16" s="17"/>
      <c r="U16" s="17"/>
      <c r="V16" s="17"/>
      <c r="W16" s="17"/>
      <c r="X16" s="17"/>
    </row>
    <row r="17" spans="1:24" ht="21">
      <c r="A17" s="126" t="s">
        <v>16</v>
      </c>
      <c r="B17" s="3">
        <v>6854</v>
      </c>
      <c r="C17" s="3">
        <v>169855.00000000003</v>
      </c>
      <c r="D17" s="3">
        <v>24703</v>
      </c>
      <c r="E17" s="3">
        <v>8023.999999999999</v>
      </c>
      <c r="F17" s="3">
        <v>5240.999999999999</v>
      </c>
      <c r="G17" s="3">
        <v>6951</v>
      </c>
      <c r="H17" s="3">
        <v>5803</v>
      </c>
      <c r="I17" s="3">
        <v>6928</v>
      </c>
      <c r="J17" s="3">
        <v>3457</v>
      </c>
      <c r="K17" s="3">
        <v>4347</v>
      </c>
      <c r="L17" s="3">
        <v>10771.000000000002</v>
      </c>
      <c r="M17" s="3">
        <v>21141.000000000004</v>
      </c>
      <c r="N17" s="4">
        <f t="shared" si="0"/>
        <v>274075.00000000006</v>
      </c>
      <c r="P17" s="19"/>
      <c r="R17" s="17"/>
      <c r="S17" s="17"/>
      <c r="T17" s="17"/>
      <c r="U17" s="17"/>
      <c r="V17" s="17"/>
      <c r="W17" s="17"/>
      <c r="X17" s="17"/>
    </row>
    <row r="18" spans="1:24" ht="21">
      <c r="A18" s="126" t="s">
        <v>17</v>
      </c>
      <c r="B18" s="3">
        <v>14201</v>
      </c>
      <c r="C18" s="3">
        <v>28687</v>
      </c>
      <c r="D18" s="3">
        <v>44021</v>
      </c>
      <c r="E18" s="3">
        <v>7852</v>
      </c>
      <c r="F18" s="3">
        <v>2699</v>
      </c>
      <c r="G18" s="3">
        <v>11856</v>
      </c>
      <c r="H18" s="3">
        <v>12775</v>
      </c>
      <c r="I18" s="3">
        <v>11049</v>
      </c>
      <c r="J18" s="3">
        <v>3987</v>
      </c>
      <c r="K18" s="3">
        <v>3584</v>
      </c>
      <c r="L18" s="3">
        <v>12014</v>
      </c>
      <c r="M18" s="3">
        <v>48954</v>
      </c>
      <c r="N18" s="4">
        <f t="shared" si="0"/>
        <v>201679</v>
      </c>
      <c r="P18" s="19"/>
      <c r="R18" s="17"/>
      <c r="S18" s="17"/>
      <c r="T18" s="17"/>
      <c r="U18" s="17"/>
      <c r="V18" s="17"/>
      <c r="W18" s="17"/>
      <c r="X18" s="17"/>
    </row>
    <row r="19" spans="1:24" ht="21">
      <c r="A19" s="126" t="s">
        <v>18</v>
      </c>
      <c r="B19" s="3">
        <v>688</v>
      </c>
      <c r="C19" s="3">
        <v>265</v>
      </c>
      <c r="D19" s="3">
        <v>1039</v>
      </c>
      <c r="E19" s="3">
        <v>389</v>
      </c>
      <c r="F19" s="3">
        <v>80</v>
      </c>
      <c r="G19" s="3">
        <v>285</v>
      </c>
      <c r="H19" s="3">
        <v>1877</v>
      </c>
      <c r="I19" s="3">
        <v>1202</v>
      </c>
      <c r="J19" s="3">
        <v>598</v>
      </c>
      <c r="K19" s="3">
        <v>153</v>
      </c>
      <c r="L19" s="3">
        <v>1021.0000000000001</v>
      </c>
      <c r="M19" s="3">
        <v>826</v>
      </c>
      <c r="N19" s="4">
        <f t="shared" si="0"/>
        <v>8423</v>
      </c>
      <c r="P19" s="19"/>
      <c r="R19" s="17"/>
      <c r="S19" s="17"/>
      <c r="T19" s="17"/>
      <c r="U19" s="17"/>
      <c r="V19" s="17"/>
      <c r="W19" s="17"/>
      <c r="X19" s="17"/>
    </row>
    <row r="20" spans="1:24" ht="21">
      <c r="A20" s="126" t="s">
        <v>19</v>
      </c>
      <c r="B20" s="3">
        <v>59936</v>
      </c>
      <c r="C20" s="3">
        <v>46089</v>
      </c>
      <c r="D20" s="3">
        <v>33541</v>
      </c>
      <c r="E20" s="3">
        <v>25699</v>
      </c>
      <c r="F20" s="3">
        <v>18521.000000000004</v>
      </c>
      <c r="G20" s="3">
        <v>18214</v>
      </c>
      <c r="H20" s="3">
        <v>12629</v>
      </c>
      <c r="I20" s="3">
        <v>16201</v>
      </c>
      <c r="J20" s="3">
        <v>12214</v>
      </c>
      <c r="K20" s="3">
        <v>10201</v>
      </c>
      <c r="L20" s="3">
        <v>21124</v>
      </c>
      <c r="M20" s="3">
        <v>64214</v>
      </c>
      <c r="N20" s="4">
        <f t="shared" si="0"/>
        <v>338583</v>
      </c>
      <c r="P20" s="19"/>
      <c r="R20" s="17"/>
      <c r="S20" s="17"/>
      <c r="T20" s="17"/>
      <c r="U20" s="17"/>
      <c r="V20" s="17"/>
      <c r="W20" s="17"/>
      <c r="X20" s="17"/>
    </row>
    <row r="21" spans="1:24" ht="21">
      <c r="A21" s="126" t="s">
        <v>20</v>
      </c>
      <c r="B21" s="3">
        <v>4020.999999999999</v>
      </c>
      <c r="C21" s="3">
        <v>8952</v>
      </c>
      <c r="D21" s="3">
        <v>8345</v>
      </c>
      <c r="E21" s="3">
        <v>8750</v>
      </c>
      <c r="F21" s="3">
        <v>6458</v>
      </c>
      <c r="G21" s="3">
        <v>6895</v>
      </c>
      <c r="H21" s="3">
        <v>6078</v>
      </c>
      <c r="I21" s="3">
        <v>4557</v>
      </c>
      <c r="J21" s="3">
        <v>4760</v>
      </c>
      <c r="K21" s="3">
        <v>5914</v>
      </c>
      <c r="L21" s="3">
        <v>11795</v>
      </c>
      <c r="M21" s="3">
        <v>7957.999999999999</v>
      </c>
      <c r="N21" s="4">
        <f t="shared" si="0"/>
        <v>84483</v>
      </c>
      <c r="P21" s="19"/>
      <c r="R21" s="17"/>
      <c r="S21" s="17"/>
      <c r="T21" s="17"/>
      <c r="U21" s="17"/>
      <c r="V21" s="17"/>
      <c r="W21" s="17"/>
      <c r="X21" s="17"/>
    </row>
    <row r="22" spans="1:24" ht="21">
      <c r="A22" s="126" t="s">
        <v>21</v>
      </c>
      <c r="B22" s="3">
        <v>7984</v>
      </c>
      <c r="C22" s="3">
        <v>9732</v>
      </c>
      <c r="D22" s="3">
        <v>5382</v>
      </c>
      <c r="E22" s="3">
        <v>9521</v>
      </c>
      <c r="F22" s="3">
        <v>4309</v>
      </c>
      <c r="G22" s="3">
        <v>5201.000000000001</v>
      </c>
      <c r="H22" s="3">
        <v>2670</v>
      </c>
      <c r="I22" s="3">
        <v>4201</v>
      </c>
      <c r="J22" s="3">
        <v>2704</v>
      </c>
      <c r="K22" s="3">
        <v>4083</v>
      </c>
      <c r="L22" s="3">
        <v>6987</v>
      </c>
      <c r="M22" s="3">
        <v>7410.999999999999</v>
      </c>
      <c r="N22" s="4">
        <f t="shared" si="0"/>
        <v>70185</v>
      </c>
      <c r="P22" s="19"/>
      <c r="R22" s="17"/>
      <c r="S22" s="17"/>
      <c r="T22" s="17"/>
      <c r="U22" s="17"/>
      <c r="V22" s="17"/>
      <c r="W22" s="17"/>
      <c r="X22" s="17"/>
    </row>
    <row r="23" spans="1:24" ht="21">
      <c r="A23" s="126" t="s">
        <v>22</v>
      </c>
      <c r="B23" s="3">
        <v>3852.0000000000005</v>
      </c>
      <c r="C23" s="3">
        <v>5223</v>
      </c>
      <c r="D23" s="3">
        <v>3753</v>
      </c>
      <c r="E23" s="3">
        <v>3102</v>
      </c>
      <c r="F23" s="3">
        <v>4320</v>
      </c>
      <c r="G23" s="3">
        <v>2704</v>
      </c>
      <c r="H23" s="3">
        <v>2735</v>
      </c>
      <c r="I23" s="3">
        <v>2659</v>
      </c>
      <c r="J23" s="3">
        <v>4865</v>
      </c>
      <c r="K23" s="3">
        <v>3759</v>
      </c>
      <c r="L23" s="3">
        <v>3662</v>
      </c>
      <c r="M23" s="3">
        <v>2785</v>
      </c>
      <c r="N23" s="4">
        <f t="shared" si="0"/>
        <v>43419</v>
      </c>
      <c r="P23" s="19"/>
      <c r="R23" s="17"/>
      <c r="S23" s="17"/>
      <c r="T23" s="17"/>
      <c r="U23" s="17"/>
      <c r="V23" s="17"/>
      <c r="W23" s="17"/>
      <c r="X23" s="17"/>
    </row>
    <row r="24" spans="1:24" ht="21">
      <c r="A24" s="126" t="s">
        <v>46</v>
      </c>
      <c r="B24" s="3">
        <v>5410</v>
      </c>
      <c r="C24" s="3">
        <v>8649</v>
      </c>
      <c r="D24" s="3">
        <v>6585</v>
      </c>
      <c r="E24" s="3">
        <v>7201</v>
      </c>
      <c r="F24" s="3">
        <v>5114</v>
      </c>
      <c r="G24" s="3">
        <v>4923</v>
      </c>
      <c r="H24" s="3">
        <v>6144</v>
      </c>
      <c r="I24" s="3">
        <v>4324</v>
      </c>
      <c r="J24" s="3">
        <v>4190</v>
      </c>
      <c r="K24" s="3">
        <v>5452</v>
      </c>
      <c r="L24" s="3">
        <v>6623.999999999999</v>
      </c>
      <c r="M24" s="3">
        <v>9895</v>
      </c>
      <c r="N24" s="4">
        <f t="shared" si="0"/>
        <v>74511</v>
      </c>
      <c r="P24" s="19"/>
      <c r="R24" s="17"/>
      <c r="S24" s="17"/>
      <c r="T24" s="17"/>
      <c r="U24" s="17"/>
      <c r="V24" s="17"/>
      <c r="W24" s="17"/>
      <c r="X24" s="17"/>
    </row>
    <row r="25" spans="1:24" ht="21">
      <c r="A25" s="126" t="s">
        <v>23</v>
      </c>
      <c r="B25" s="3">
        <v>27856.999999999996</v>
      </c>
      <c r="C25" s="3">
        <v>45210.00000000001</v>
      </c>
      <c r="D25" s="3">
        <v>26021.000000000004</v>
      </c>
      <c r="E25" s="3">
        <v>26587</v>
      </c>
      <c r="F25" s="3">
        <v>30244.000000000007</v>
      </c>
      <c r="G25" s="3">
        <v>27447</v>
      </c>
      <c r="H25" s="3">
        <v>21743.999999999996</v>
      </c>
      <c r="I25" s="3">
        <v>21371</v>
      </c>
      <c r="J25" s="3">
        <v>26144</v>
      </c>
      <c r="K25" s="3">
        <v>30144.999999999996</v>
      </c>
      <c r="L25" s="3">
        <v>45744</v>
      </c>
      <c r="M25" s="3">
        <v>28541.000000000004</v>
      </c>
      <c r="N25" s="4">
        <f t="shared" si="0"/>
        <v>357055</v>
      </c>
      <c r="P25" s="19"/>
      <c r="R25" s="17"/>
      <c r="S25" s="17"/>
      <c r="T25" s="17"/>
      <c r="U25" s="17"/>
      <c r="V25" s="17"/>
      <c r="W25" s="17"/>
      <c r="X25" s="17"/>
    </row>
    <row r="26" spans="1:24" ht="21">
      <c r="A26" s="126" t="s">
        <v>47</v>
      </c>
      <c r="B26" s="3">
        <v>15873.999999999998</v>
      </c>
      <c r="C26" s="3">
        <v>15478.000000000002</v>
      </c>
      <c r="D26" s="3">
        <v>15357.999999999996</v>
      </c>
      <c r="E26" s="3">
        <v>14200.999999999998</v>
      </c>
      <c r="F26" s="3">
        <v>7522.00000000001</v>
      </c>
      <c r="G26" s="3">
        <v>16201</v>
      </c>
      <c r="H26" s="3">
        <v>4668</v>
      </c>
      <c r="I26" s="3">
        <v>7827</v>
      </c>
      <c r="J26" s="3">
        <v>6589.000000000001</v>
      </c>
      <c r="K26" s="3">
        <v>6521</v>
      </c>
      <c r="L26" s="3">
        <v>9491</v>
      </c>
      <c r="M26" s="3">
        <v>9520</v>
      </c>
      <c r="N26" s="4">
        <f t="shared" si="0"/>
        <v>129250.00000000001</v>
      </c>
      <c r="P26" s="19"/>
      <c r="R26" s="17"/>
      <c r="S26" s="17"/>
      <c r="T26" s="17"/>
      <c r="U26" s="17"/>
      <c r="V26" s="17"/>
      <c r="W26" s="17"/>
      <c r="X26" s="17"/>
    </row>
    <row r="27" spans="1:24" ht="21">
      <c r="A27" s="126" t="s">
        <v>24</v>
      </c>
      <c r="B27" s="3">
        <v>0</v>
      </c>
      <c r="C27" s="3">
        <v>52</v>
      </c>
      <c r="D27" s="3">
        <v>207</v>
      </c>
      <c r="E27" s="3">
        <v>2476</v>
      </c>
      <c r="F27" s="3">
        <v>4763</v>
      </c>
      <c r="G27" s="3">
        <v>0</v>
      </c>
      <c r="H27" s="3">
        <v>0</v>
      </c>
      <c r="I27" s="3">
        <v>15</v>
      </c>
      <c r="J27" s="3">
        <v>2476</v>
      </c>
      <c r="K27" s="3">
        <v>0</v>
      </c>
      <c r="L27" s="3">
        <v>0</v>
      </c>
      <c r="M27" s="3">
        <v>0</v>
      </c>
      <c r="N27" s="4">
        <f t="shared" si="0"/>
        <v>9989</v>
      </c>
      <c r="P27" s="19"/>
      <c r="R27" s="17"/>
      <c r="S27" s="17"/>
      <c r="T27" s="17"/>
      <c r="U27" s="17"/>
      <c r="V27" s="17"/>
      <c r="W27" s="17"/>
      <c r="X27" s="17"/>
    </row>
    <row r="28" spans="1:24" ht="21">
      <c r="A28" s="126" t="s">
        <v>25</v>
      </c>
      <c r="B28" s="3">
        <v>12546.999999999996</v>
      </c>
      <c r="C28" s="3">
        <v>8849</v>
      </c>
      <c r="D28" s="3">
        <v>12901</v>
      </c>
      <c r="E28" s="3">
        <v>9703</v>
      </c>
      <c r="F28" s="3">
        <v>6854</v>
      </c>
      <c r="G28" s="3">
        <v>16524</v>
      </c>
      <c r="H28" s="3">
        <v>8108</v>
      </c>
      <c r="I28" s="3">
        <v>7572</v>
      </c>
      <c r="J28" s="3">
        <v>9955</v>
      </c>
      <c r="K28" s="3">
        <v>10012.000000000002</v>
      </c>
      <c r="L28" s="3">
        <v>11940</v>
      </c>
      <c r="M28" s="3">
        <v>13845.000000000002</v>
      </c>
      <c r="N28" s="4">
        <f t="shared" si="0"/>
        <v>128810</v>
      </c>
      <c r="P28" s="19"/>
      <c r="R28" s="17"/>
      <c r="S28" s="17"/>
      <c r="T28" s="17"/>
      <c r="U28" s="17"/>
      <c r="V28" s="17"/>
      <c r="W28" s="17"/>
      <c r="X28" s="17"/>
    </row>
    <row r="29" spans="1:24" ht="21">
      <c r="A29" s="126" t="s">
        <v>26</v>
      </c>
      <c r="B29" s="3">
        <v>4809.999999999999</v>
      </c>
      <c r="C29" s="3">
        <v>5176.000000000001</v>
      </c>
      <c r="D29" s="3">
        <v>5028</v>
      </c>
      <c r="E29" s="3">
        <v>5460</v>
      </c>
      <c r="F29" s="3">
        <v>3421</v>
      </c>
      <c r="G29" s="3">
        <v>6789</v>
      </c>
      <c r="H29" s="3">
        <v>4542.999999999999</v>
      </c>
      <c r="I29" s="3">
        <v>3983</v>
      </c>
      <c r="J29" s="3">
        <v>3754</v>
      </c>
      <c r="K29" s="3">
        <v>3274</v>
      </c>
      <c r="L29" s="3">
        <v>5224.999999999999</v>
      </c>
      <c r="M29" s="3">
        <v>7102</v>
      </c>
      <c r="N29" s="4">
        <f t="shared" si="0"/>
        <v>58565</v>
      </c>
      <c r="P29" s="19"/>
      <c r="R29" s="17"/>
      <c r="S29" s="17"/>
      <c r="T29" s="17"/>
      <c r="U29" s="17"/>
      <c r="V29" s="17"/>
      <c r="W29" s="17"/>
      <c r="X29" s="17"/>
    </row>
    <row r="30" spans="1:24" ht="21">
      <c r="A30" s="126" t="s">
        <v>27</v>
      </c>
      <c r="B30" s="3">
        <v>3021</v>
      </c>
      <c r="C30" s="3">
        <v>4387</v>
      </c>
      <c r="D30" s="3">
        <v>5747</v>
      </c>
      <c r="E30" s="3">
        <v>18205</v>
      </c>
      <c r="F30" s="3">
        <v>8523.999999999998</v>
      </c>
      <c r="G30" s="3">
        <v>3436</v>
      </c>
      <c r="H30" s="3">
        <v>5414</v>
      </c>
      <c r="I30" s="3">
        <v>2075</v>
      </c>
      <c r="J30" s="3">
        <v>6601</v>
      </c>
      <c r="K30" s="3">
        <v>3705</v>
      </c>
      <c r="L30" s="3">
        <v>2620</v>
      </c>
      <c r="M30" s="3">
        <v>1989</v>
      </c>
      <c r="N30" s="4">
        <f t="shared" si="0"/>
        <v>65724</v>
      </c>
      <c r="P30" s="19"/>
      <c r="R30" s="17"/>
      <c r="S30" s="17"/>
      <c r="T30" s="17"/>
      <c r="U30" s="17"/>
      <c r="V30" s="17"/>
      <c r="W30" s="17"/>
      <c r="X30" s="17"/>
    </row>
    <row r="31" spans="1:24" ht="21">
      <c r="A31" s="126" t="s">
        <v>28</v>
      </c>
      <c r="B31" s="3">
        <v>690</v>
      </c>
      <c r="C31" s="3">
        <v>1622.9999999999998</v>
      </c>
      <c r="D31" s="3">
        <v>725</v>
      </c>
      <c r="E31" s="3">
        <v>1320</v>
      </c>
      <c r="F31" s="3">
        <v>758</v>
      </c>
      <c r="G31" s="3">
        <v>985.9999999999999</v>
      </c>
      <c r="H31" s="3">
        <v>1183</v>
      </c>
      <c r="I31" s="3">
        <v>494</v>
      </c>
      <c r="J31" s="3">
        <v>724.9999999999999</v>
      </c>
      <c r="K31" s="3">
        <v>1203.9999999999998</v>
      </c>
      <c r="L31" s="3">
        <v>952</v>
      </c>
      <c r="M31" s="3">
        <v>989.0000000000001</v>
      </c>
      <c r="N31" s="4">
        <f t="shared" si="0"/>
        <v>11649</v>
      </c>
      <c r="P31" s="19"/>
      <c r="R31" s="17"/>
      <c r="S31" s="17"/>
      <c r="T31" s="17"/>
      <c r="U31" s="17"/>
      <c r="V31" s="17"/>
      <c r="W31" s="17"/>
      <c r="X31" s="17"/>
    </row>
    <row r="32" spans="1:24" ht="21">
      <c r="A32" s="127" t="s">
        <v>29</v>
      </c>
      <c r="B32" s="3">
        <v>1250</v>
      </c>
      <c r="C32" s="3">
        <v>1193</v>
      </c>
      <c r="D32" s="3">
        <v>2984.9999999999995</v>
      </c>
      <c r="E32" s="3">
        <v>1224</v>
      </c>
      <c r="F32" s="3">
        <v>1300.0000000000002</v>
      </c>
      <c r="G32" s="3">
        <v>1319.9999999999998</v>
      </c>
      <c r="H32" s="3">
        <v>1861</v>
      </c>
      <c r="I32" s="3">
        <v>1072</v>
      </c>
      <c r="J32" s="3">
        <v>1011</v>
      </c>
      <c r="K32" s="3">
        <v>1297</v>
      </c>
      <c r="L32" s="3">
        <v>1336</v>
      </c>
      <c r="M32" s="3">
        <v>1125</v>
      </c>
      <c r="N32" s="4">
        <f t="shared" si="0"/>
        <v>16974</v>
      </c>
      <c r="P32" s="19"/>
      <c r="R32" s="17"/>
      <c r="S32" s="17"/>
      <c r="T32" s="17"/>
      <c r="U32" s="17"/>
      <c r="V32" s="17"/>
      <c r="W32" s="17"/>
      <c r="X32" s="17"/>
    </row>
    <row r="33" spans="1:24" ht="21">
      <c r="A33" s="127" t="s">
        <v>30</v>
      </c>
      <c r="B33" s="3">
        <v>1304</v>
      </c>
      <c r="C33" s="3">
        <v>2014.0000000000005</v>
      </c>
      <c r="D33" s="3">
        <v>1212</v>
      </c>
      <c r="E33" s="3">
        <v>573</v>
      </c>
      <c r="F33" s="3">
        <v>711</v>
      </c>
      <c r="G33" s="3">
        <v>1159</v>
      </c>
      <c r="H33" s="3">
        <v>1778</v>
      </c>
      <c r="I33" s="3">
        <v>584</v>
      </c>
      <c r="J33" s="3">
        <v>586</v>
      </c>
      <c r="K33" s="3">
        <v>752</v>
      </c>
      <c r="L33" s="3">
        <v>934</v>
      </c>
      <c r="M33" s="3">
        <v>909.9999999999999</v>
      </c>
      <c r="N33" s="4">
        <f t="shared" si="0"/>
        <v>12517</v>
      </c>
      <c r="P33" s="19"/>
      <c r="R33" s="17"/>
      <c r="S33" s="17"/>
      <c r="T33" s="17"/>
      <c r="U33" s="17"/>
      <c r="V33" s="17"/>
      <c r="W33" s="17"/>
      <c r="X33" s="17"/>
    </row>
    <row r="34" spans="1:24" ht="21">
      <c r="A34" s="127" t="s">
        <v>31</v>
      </c>
      <c r="B34" s="3">
        <v>4102</v>
      </c>
      <c r="C34" s="3">
        <v>6988.999999999999</v>
      </c>
      <c r="D34" s="3">
        <v>13204.000000000002</v>
      </c>
      <c r="E34" s="3">
        <v>5487</v>
      </c>
      <c r="F34" s="3">
        <v>7619.999999999999</v>
      </c>
      <c r="G34" s="3">
        <v>7108</v>
      </c>
      <c r="H34" s="3">
        <v>7576</v>
      </c>
      <c r="I34" s="3">
        <v>5683</v>
      </c>
      <c r="J34" s="3">
        <v>7201</v>
      </c>
      <c r="K34" s="3">
        <v>9546.999999999998</v>
      </c>
      <c r="L34" s="3">
        <v>6588.999999999999</v>
      </c>
      <c r="M34" s="3">
        <v>13204</v>
      </c>
      <c r="N34" s="4">
        <f t="shared" si="0"/>
        <v>94310</v>
      </c>
      <c r="P34" s="19"/>
      <c r="R34" s="17"/>
      <c r="S34" s="17"/>
      <c r="T34" s="17"/>
      <c r="U34" s="17"/>
      <c r="V34" s="17"/>
      <c r="W34" s="17"/>
      <c r="X34" s="17"/>
    </row>
    <row r="35" spans="1:24" ht="21">
      <c r="A35" s="127" t="s">
        <v>32</v>
      </c>
      <c r="B35" s="3">
        <v>3030</v>
      </c>
      <c r="C35" s="3">
        <v>2010.0000000000002</v>
      </c>
      <c r="D35" s="3">
        <v>3658</v>
      </c>
      <c r="E35" s="3">
        <v>3487</v>
      </c>
      <c r="F35" s="3">
        <v>1201</v>
      </c>
      <c r="G35" s="3">
        <v>2510</v>
      </c>
      <c r="H35" s="3">
        <v>1040</v>
      </c>
      <c r="I35" s="3">
        <v>1594.9999999999995</v>
      </c>
      <c r="J35" s="3">
        <v>1501.9999999999998</v>
      </c>
      <c r="K35" s="3">
        <v>2104</v>
      </c>
      <c r="L35" s="3">
        <v>1363</v>
      </c>
      <c r="M35" s="3">
        <v>1895</v>
      </c>
      <c r="N35" s="4">
        <f t="shared" si="0"/>
        <v>25395</v>
      </c>
      <c r="P35" s="19"/>
      <c r="R35" s="17"/>
      <c r="S35" s="17"/>
      <c r="T35" s="17"/>
      <c r="U35" s="17"/>
      <c r="V35" s="17"/>
      <c r="W35" s="17"/>
      <c r="X35" s="17"/>
    </row>
    <row r="36" spans="1:24" ht="23.25">
      <c r="A36" s="127" t="s">
        <v>168</v>
      </c>
      <c r="B36" s="3">
        <v>12240.113099999999</v>
      </c>
      <c r="C36" s="3">
        <v>20388.2744</v>
      </c>
      <c r="D36" s="3">
        <v>22113.6527</v>
      </c>
      <c r="E36" s="3">
        <v>10243.959799999999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f t="shared" si="0"/>
        <v>64985.99999999999</v>
      </c>
      <c r="P36" s="19"/>
      <c r="R36" s="17"/>
      <c r="S36" s="17"/>
      <c r="T36" s="17"/>
      <c r="U36" s="17"/>
      <c r="V36" s="17"/>
      <c r="W36" s="17"/>
      <c r="X36" s="17"/>
    </row>
    <row r="37" spans="1:24" ht="21">
      <c r="A37" s="127" t="s">
        <v>33</v>
      </c>
      <c r="B37" s="3">
        <v>1919.9999999999998</v>
      </c>
      <c r="C37" s="3">
        <v>1827</v>
      </c>
      <c r="D37" s="3">
        <v>2910.0000000000005</v>
      </c>
      <c r="E37" s="3">
        <v>1519</v>
      </c>
      <c r="F37" s="3">
        <v>920.9999999999999</v>
      </c>
      <c r="G37" s="3">
        <v>12547</v>
      </c>
      <c r="H37" s="3">
        <v>2014</v>
      </c>
      <c r="I37" s="3">
        <v>1052</v>
      </c>
      <c r="J37" s="3">
        <v>1402</v>
      </c>
      <c r="K37" s="3">
        <v>2145</v>
      </c>
      <c r="L37" s="3">
        <v>1925.0000000000002</v>
      </c>
      <c r="M37" s="3">
        <v>1589</v>
      </c>
      <c r="N37" s="4">
        <f t="shared" si="0"/>
        <v>31771</v>
      </c>
      <c r="P37" s="19"/>
      <c r="R37" s="17"/>
      <c r="S37" s="17"/>
      <c r="T37" s="17"/>
      <c r="U37" s="17"/>
      <c r="V37" s="17"/>
      <c r="W37" s="17"/>
      <c r="X37" s="17"/>
    </row>
    <row r="38" spans="1:24" ht="21">
      <c r="A38" s="127" t="s">
        <v>34</v>
      </c>
      <c r="B38" s="3">
        <v>329</v>
      </c>
      <c r="C38" s="3">
        <v>548</v>
      </c>
      <c r="D38" s="3">
        <v>238</v>
      </c>
      <c r="E38" s="3">
        <v>532</v>
      </c>
      <c r="F38" s="3">
        <v>319.99999999999994</v>
      </c>
      <c r="G38" s="3">
        <v>267</v>
      </c>
      <c r="H38" s="3">
        <v>521</v>
      </c>
      <c r="I38" s="3">
        <v>203</v>
      </c>
      <c r="J38" s="3">
        <v>460</v>
      </c>
      <c r="K38" s="3">
        <v>256</v>
      </c>
      <c r="L38" s="3">
        <v>218</v>
      </c>
      <c r="M38" s="3">
        <v>257</v>
      </c>
      <c r="N38" s="4">
        <f t="shared" si="0"/>
        <v>4149</v>
      </c>
      <c r="P38" s="19"/>
      <c r="R38" s="17"/>
      <c r="S38" s="17"/>
      <c r="T38" s="17"/>
      <c r="U38" s="17"/>
      <c r="V38" s="17"/>
      <c r="W38" s="17"/>
      <c r="X38" s="17"/>
    </row>
    <row r="39" spans="1:24" ht="21">
      <c r="A39" s="127" t="s">
        <v>48</v>
      </c>
      <c r="B39" s="3">
        <v>101.00000000000001</v>
      </c>
      <c r="C39" s="3">
        <v>74</v>
      </c>
      <c r="D39" s="3">
        <v>71</v>
      </c>
      <c r="E39" s="3">
        <v>144</v>
      </c>
      <c r="F39" s="3">
        <v>95</v>
      </c>
      <c r="G39" s="3">
        <v>105</v>
      </c>
      <c r="H39" s="3">
        <v>130</v>
      </c>
      <c r="I39" s="3">
        <v>120</v>
      </c>
      <c r="J39" s="3">
        <v>98</v>
      </c>
      <c r="K39" s="3">
        <v>120</v>
      </c>
      <c r="L39" s="3">
        <v>117.00000000000001</v>
      </c>
      <c r="M39" s="3">
        <v>142</v>
      </c>
      <c r="N39" s="4">
        <f t="shared" si="0"/>
        <v>1317</v>
      </c>
      <c r="P39" s="19"/>
      <c r="R39" s="17"/>
      <c r="S39" s="17"/>
      <c r="T39" s="17"/>
      <c r="U39" s="17"/>
      <c r="V39" s="17"/>
      <c r="W39" s="17"/>
      <c r="X39" s="17"/>
    </row>
    <row r="40" spans="1:24" ht="21">
      <c r="A40" s="127" t="s">
        <v>49</v>
      </c>
      <c r="B40" s="3">
        <v>449</v>
      </c>
      <c r="C40" s="3">
        <v>479</v>
      </c>
      <c r="D40" s="3">
        <v>356</v>
      </c>
      <c r="E40" s="3">
        <v>421</v>
      </c>
      <c r="F40" s="3">
        <v>410</v>
      </c>
      <c r="G40" s="3">
        <v>620</v>
      </c>
      <c r="H40" s="3">
        <v>537</v>
      </c>
      <c r="I40" s="3">
        <v>502</v>
      </c>
      <c r="J40" s="3">
        <v>568</v>
      </c>
      <c r="K40" s="3">
        <v>474</v>
      </c>
      <c r="L40" s="3">
        <v>454</v>
      </c>
      <c r="M40" s="3">
        <v>521</v>
      </c>
      <c r="N40" s="4">
        <f t="shared" si="0"/>
        <v>5791</v>
      </c>
      <c r="P40" s="19"/>
      <c r="R40" s="17"/>
      <c r="S40" s="17"/>
      <c r="T40" s="17"/>
      <c r="U40" s="17"/>
      <c r="V40" s="17"/>
      <c r="W40" s="17"/>
      <c r="X40" s="17"/>
    </row>
    <row r="41" spans="1:24" ht="21">
      <c r="A41" s="127" t="s">
        <v>35</v>
      </c>
      <c r="B41" s="3">
        <v>145</v>
      </c>
      <c r="C41" s="3">
        <v>189</v>
      </c>
      <c r="D41" s="3">
        <v>139</v>
      </c>
      <c r="E41" s="3">
        <v>201</v>
      </c>
      <c r="F41" s="3">
        <v>149</v>
      </c>
      <c r="G41" s="3">
        <v>329</v>
      </c>
      <c r="H41" s="3">
        <v>381</v>
      </c>
      <c r="I41" s="3">
        <v>193</v>
      </c>
      <c r="J41" s="3">
        <v>325</v>
      </c>
      <c r="K41" s="3">
        <v>152</v>
      </c>
      <c r="L41" s="3">
        <v>122</v>
      </c>
      <c r="M41" s="3">
        <v>182</v>
      </c>
      <c r="N41" s="4">
        <f t="shared" si="0"/>
        <v>2507</v>
      </c>
      <c r="P41" s="19"/>
      <c r="R41" s="17"/>
      <c r="S41" s="17"/>
      <c r="T41" s="17"/>
      <c r="U41" s="17"/>
      <c r="V41" s="17"/>
      <c r="W41" s="17"/>
      <c r="X41" s="17"/>
    </row>
    <row r="42" spans="1:24" ht="21">
      <c r="A42" s="127" t="s">
        <v>36</v>
      </c>
      <c r="B42" s="3">
        <v>1466</v>
      </c>
      <c r="C42" s="3">
        <v>1321</v>
      </c>
      <c r="D42" s="3">
        <v>1185</v>
      </c>
      <c r="E42" s="3">
        <v>862</v>
      </c>
      <c r="F42" s="3">
        <v>895</v>
      </c>
      <c r="G42" s="3">
        <v>1419</v>
      </c>
      <c r="H42" s="3">
        <v>892</v>
      </c>
      <c r="I42" s="3">
        <v>741</v>
      </c>
      <c r="J42" s="3">
        <v>1204</v>
      </c>
      <c r="K42" s="3">
        <v>1102</v>
      </c>
      <c r="L42" s="3">
        <v>914</v>
      </c>
      <c r="M42" s="3">
        <v>1621</v>
      </c>
      <c r="N42" s="4">
        <f t="shared" si="0"/>
        <v>13622</v>
      </c>
      <c r="P42" s="19"/>
      <c r="R42" s="17"/>
      <c r="S42" s="17"/>
      <c r="T42" s="17"/>
      <c r="U42" s="17"/>
      <c r="V42" s="17"/>
      <c r="W42" s="17"/>
      <c r="X42" s="17"/>
    </row>
    <row r="43" spans="1:24" ht="21">
      <c r="A43" s="127" t="s">
        <v>51</v>
      </c>
      <c r="B43" s="3">
        <v>149</v>
      </c>
      <c r="C43" s="3">
        <v>1640</v>
      </c>
      <c r="D43" s="3">
        <v>1308</v>
      </c>
      <c r="E43" s="3">
        <v>1890</v>
      </c>
      <c r="F43" s="3">
        <v>1820</v>
      </c>
      <c r="G43" s="3">
        <v>2608</v>
      </c>
      <c r="H43" s="3">
        <v>3282</v>
      </c>
      <c r="I43" s="3">
        <v>1880</v>
      </c>
      <c r="J43" s="3">
        <v>1521</v>
      </c>
      <c r="K43" s="3">
        <v>1940</v>
      </c>
      <c r="L43" s="3">
        <v>1291</v>
      </c>
      <c r="M43" s="3">
        <v>2354</v>
      </c>
      <c r="N43" s="4">
        <f t="shared" si="0"/>
        <v>21683</v>
      </c>
      <c r="P43" s="19"/>
      <c r="R43" s="17"/>
      <c r="S43" s="17"/>
      <c r="T43" s="17"/>
      <c r="U43" s="17"/>
      <c r="V43" s="17"/>
      <c r="W43" s="17"/>
      <c r="X43" s="17"/>
    </row>
    <row r="44" spans="1:24" ht="21">
      <c r="A44" s="127" t="s">
        <v>37</v>
      </c>
      <c r="B44" s="3">
        <v>654</v>
      </c>
      <c r="C44" s="3">
        <v>1009</v>
      </c>
      <c r="D44" s="3">
        <v>1054</v>
      </c>
      <c r="E44" s="3">
        <v>1225</v>
      </c>
      <c r="F44" s="3">
        <v>597.9999999999999</v>
      </c>
      <c r="G44" s="3">
        <v>724</v>
      </c>
      <c r="H44" s="3">
        <v>957</v>
      </c>
      <c r="I44" s="3">
        <v>838</v>
      </c>
      <c r="J44" s="3">
        <v>798</v>
      </c>
      <c r="K44" s="3">
        <v>850</v>
      </c>
      <c r="L44" s="3">
        <v>914</v>
      </c>
      <c r="M44" s="3">
        <v>852</v>
      </c>
      <c r="N44" s="4">
        <f t="shared" si="0"/>
        <v>10473</v>
      </c>
      <c r="P44" s="19"/>
      <c r="R44" s="17"/>
      <c r="S44" s="17"/>
      <c r="T44" s="17"/>
      <c r="U44" s="17"/>
      <c r="V44" s="17"/>
      <c r="W44" s="17"/>
      <c r="X44" s="17"/>
    </row>
    <row r="45" spans="1:24" ht="21">
      <c r="A45" s="127" t="s">
        <v>38</v>
      </c>
      <c r="B45" s="3">
        <v>1832</v>
      </c>
      <c r="C45" s="3">
        <v>2155.0000000000005</v>
      </c>
      <c r="D45" s="3">
        <v>1712</v>
      </c>
      <c r="E45" s="3">
        <v>1665</v>
      </c>
      <c r="F45" s="3">
        <v>1562</v>
      </c>
      <c r="G45" s="3">
        <v>1609</v>
      </c>
      <c r="H45" s="3">
        <v>1501</v>
      </c>
      <c r="I45" s="3">
        <v>1152</v>
      </c>
      <c r="J45" s="3">
        <v>1251</v>
      </c>
      <c r="K45" s="3">
        <v>1848</v>
      </c>
      <c r="L45" s="3">
        <v>1469</v>
      </c>
      <c r="M45" s="3">
        <v>1325</v>
      </c>
      <c r="N45" s="4">
        <f t="shared" si="0"/>
        <v>19081</v>
      </c>
      <c r="P45" s="19"/>
      <c r="R45" s="17"/>
      <c r="S45" s="17"/>
      <c r="T45" s="17"/>
      <c r="U45" s="17"/>
      <c r="V45" s="17"/>
      <c r="W45" s="17"/>
      <c r="X45" s="17"/>
    </row>
    <row r="46" spans="1:24" ht="21">
      <c r="A46" s="127" t="s">
        <v>52</v>
      </c>
      <c r="B46" s="3">
        <v>69877</v>
      </c>
      <c r="C46" s="3">
        <v>93288</v>
      </c>
      <c r="D46" s="3">
        <v>73815</v>
      </c>
      <c r="E46" s="3">
        <v>19210.999999999996</v>
      </c>
      <c r="F46" s="3">
        <v>11024.000000000002</v>
      </c>
      <c r="G46" s="3">
        <v>4298</v>
      </c>
      <c r="H46" s="3">
        <v>37377</v>
      </c>
      <c r="I46" s="3">
        <v>64687</v>
      </c>
      <c r="J46" s="3">
        <v>80147</v>
      </c>
      <c r="K46" s="3">
        <v>54225</v>
      </c>
      <c r="L46" s="3">
        <v>58546.99999999999</v>
      </c>
      <c r="M46" s="3">
        <v>58958</v>
      </c>
      <c r="N46" s="4">
        <f>SUM(B46:M46)/3</f>
        <v>208484.66666666666</v>
      </c>
      <c r="P46" s="19"/>
      <c r="R46" s="17"/>
      <c r="S46" s="17"/>
      <c r="T46" s="17"/>
      <c r="U46" s="17"/>
      <c r="V46" s="17"/>
      <c r="W46" s="17"/>
      <c r="X46" s="17"/>
    </row>
    <row r="47" spans="1:24" ht="21">
      <c r="A47" s="127" t="s">
        <v>53</v>
      </c>
      <c r="B47" s="3">
        <v>22100</v>
      </c>
      <c r="C47" s="3">
        <v>25900.999999999993</v>
      </c>
      <c r="D47" s="3">
        <v>16524</v>
      </c>
      <c r="E47" s="3">
        <v>10122</v>
      </c>
      <c r="F47" s="3">
        <v>26421</v>
      </c>
      <c r="G47" s="3">
        <v>20144</v>
      </c>
      <c r="H47" s="3">
        <v>22800</v>
      </c>
      <c r="I47" s="3">
        <v>20638</v>
      </c>
      <c r="J47" s="3">
        <v>26585</v>
      </c>
      <c r="K47" s="3">
        <v>24241</v>
      </c>
      <c r="L47" s="3">
        <v>19367</v>
      </c>
      <c r="M47" s="3">
        <v>25414</v>
      </c>
      <c r="N47" s="4">
        <f>SUM(B47:M47)/3</f>
        <v>86752.33333333333</v>
      </c>
      <c r="P47" s="19"/>
      <c r="R47" s="17"/>
      <c r="S47" s="17"/>
      <c r="T47" s="17"/>
      <c r="U47" s="17"/>
      <c r="V47" s="17"/>
      <c r="W47" s="17"/>
      <c r="X47" s="17"/>
    </row>
    <row r="48" spans="1:24" ht="21">
      <c r="A48" s="127" t="s">
        <v>54</v>
      </c>
      <c r="B48" s="3">
        <v>6948</v>
      </c>
      <c r="C48" s="3">
        <v>11020.999999999998</v>
      </c>
      <c r="D48" s="3">
        <v>10243.999999999998</v>
      </c>
      <c r="E48" s="3">
        <v>11309</v>
      </c>
      <c r="F48" s="3">
        <v>9211.000000000004</v>
      </c>
      <c r="G48" s="3">
        <v>7402</v>
      </c>
      <c r="H48" s="3">
        <v>5950</v>
      </c>
      <c r="I48" s="3">
        <v>8254</v>
      </c>
      <c r="J48" s="3">
        <v>9251</v>
      </c>
      <c r="K48" s="3">
        <v>7524.000000000001</v>
      </c>
      <c r="L48" s="3">
        <v>27141</v>
      </c>
      <c r="M48" s="3">
        <v>14520.999999999998</v>
      </c>
      <c r="N48" s="4">
        <f>SUM(B48:M48)/3</f>
        <v>42925.333333333336</v>
      </c>
      <c r="P48" s="19"/>
      <c r="R48" s="17"/>
      <c r="S48" s="17"/>
      <c r="T48" s="17"/>
      <c r="U48" s="17"/>
      <c r="V48" s="17"/>
      <c r="W48" s="17"/>
      <c r="X48" s="17"/>
    </row>
    <row r="49" spans="1:24" ht="21">
      <c r="A49" s="127" t="s">
        <v>55</v>
      </c>
      <c r="B49" s="3">
        <v>988.9999999999999</v>
      </c>
      <c r="C49" s="3">
        <v>2650</v>
      </c>
      <c r="D49" s="3">
        <v>1452</v>
      </c>
      <c r="E49" s="3">
        <v>852</v>
      </c>
      <c r="F49" s="3">
        <v>710.0000000000001</v>
      </c>
      <c r="G49" s="3">
        <v>1895.0000000000002</v>
      </c>
      <c r="H49" s="3">
        <v>1542.9999999999998</v>
      </c>
      <c r="I49" s="3">
        <v>712</v>
      </c>
      <c r="J49" s="3">
        <v>615</v>
      </c>
      <c r="K49" s="3">
        <v>1820</v>
      </c>
      <c r="L49" s="3">
        <v>12509</v>
      </c>
      <c r="M49" s="3">
        <v>625.0000000000001</v>
      </c>
      <c r="N49" s="4">
        <f t="shared" si="0"/>
        <v>26372</v>
      </c>
      <c r="P49" s="19"/>
      <c r="R49" s="17"/>
      <c r="S49" s="17"/>
      <c r="T49" s="17"/>
      <c r="U49" s="17"/>
      <c r="V49" s="17"/>
      <c r="W49" s="17"/>
      <c r="X49" s="17"/>
    </row>
    <row r="50" spans="1:24" ht="21">
      <c r="A50" s="127" t="s">
        <v>56</v>
      </c>
      <c r="B50" s="3">
        <v>88741</v>
      </c>
      <c r="C50" s="3">
        <v>58955.000000000015</v>
      </c>
      <c r="D50" s="3">
        <v>32147.000000000004</v>
      </c>
      <c r="E50" s="3">
        <v>35124</v>
      </c>
      <c r="F50" s="3">
        <v>29989</v>
      </c>
      <c r="G50" s="3">
        <v>29874</v>
      </c>
      <c r="H50" s="3">
        <v>12658</v>
      </c>
      <c r="I50" s="3">
        <v>11449</v>
      </c>
      <c r="J50" s="3">
        <v>18541</v>
      </c>
      <c r="K50" s="3">
        <v>20854.000000000004</v>
      </c>
      <c r="L50" s="3">
        <v>43210</v>
      </c>
      <c r="M50" s="3">
        <v>59874</v>
      </c>
      <c r="N50" s="4">
        <f>SUM(B50:M50)/3</f>
        <v>147138.66666666666</v>
      </c>
      <c r="P50" s="19"/>
      <c r="R50" s="17"/>
      <c r="S50" s="17"/>
      <c r="T50" s="17"/>
      <c r="U50" s="17"/>
      <c r="V50" s="17"/>
      <c r="W50" s="17"/>
      <c r="X50" s="17"/>
    </row>
    <row r="51" spans="1:24" ht="21">
      <c r="A51" s="127" t="s">
        <v>39</v>
      </c>
      <c r="B51" s="3">
        <v>8602</v>
      </c>
      <c r="C51" s="3">
        <v>14589</v>
      </c>
      <c r="D51" s="3">
        <v>8620</v>
      </c>
      <c r="E51" s="3">
        <v>23520</v>
      </c>
      <c r="F51" s="3">
        <v>5710</v>
      </c>
      <c r="G51" s="3">
        <v>9985</v>
      </c>
      <c r="H51" s="3">
        <v>7544</v>
      </c>
      <c r="I51" s="3">
        <v>7203.000000000001</v>
      </c>
      <c r="J51" s="3">
        <v>8521.000000000002</v>
      </c>
      <c r="K51" s="3">
        <v>4899</v>
      </c>
      <c r="L51" s="3">
        <v>15324.000000000002</v>
      </c>
      <c r="M51" s="3">
        <v>11894.999999999998</v>
      </c>
      <c r="N51" s="4">
        <f>SUM(B51:M51)</f>
        <v>126412</v>
      </c>
      <c r="P51" s="19"/>
      <c r="R51" s="17"/>
      <c r="S51" s="17"/>
      <c r="T51" s="17"/>
      <c r="U51" s="17"/>
      <c r="V51" s="17"/>
      <c r="W51" s="17"/>
      <c r="X51" s="17"/>
    </row>
    <row r="52" spans="1:24" ht="21">
      <c r="A52" s="127" t="s">
        <v>64</v>
      </c>
      <c r="B52" s="3">
        <v>28398</v>
      </c>
      <c r="C52" s="3">
        <v>29588.999999999993</v>
      </c>
      <c r="D52" s="3">
        <v>24321</v>
      </c>
      <c r="E52" s="3">
        <v>25410</v>
      </c>
      <c r="F52" s="3">
        <v>27754</v>
      </c>
      <c r="G52" s="3">
        <v>32014</v>
      </c>
      <c r="H52" s="3">
        <v>29054</v>
      </c>
      <c r="I52" s="3">
        <v>26389</v>
      </c>
      <c r="J52" s="3">
        <v>33147</v>
      </c>
      <c r="K52" s="3">
        <v>36589.00000000001</v>
      </c>
      <c r="L52" s="3">
        <v>30121</v>
      </c>
      <c r="M52" s="3">
        <v>33021</v>
      </c>
      <c r="N52" s="4">
        <f>SUM(B52:M52)/3</f>
        <v>118602.33333333333</v>
      </c>
      <c r="P52" s="19"/>
      <c r="R52" s="17"/>
      <c r="S52" s="17"/>
      <c r="T52" s="17"/>
      <c r="U52" s="17"/>
      <c r="V52" s="17"/>
      <c r="W52" s="17"/>
      <c r="X52" s="17"/>
    </row>
    <row r="53" spans="1:24" ht="21">
      <c r="A53" s="127" t="s">
        <v>65</v>
      </c>
      <c r="B53" s="3">
        <v>5012</v>
      </c>
      <c r="C53" s="3">
        <v>3482</v>
      </c>
      <c r="D53" s="3">
        <v>2523.0000000000005</v>
      </c>
      <c r="E53" s="3">
        <v>1545.0000000000002</v>
      </c>
      <c r="F53" s="3">
        <v>655</v>
      </c>
      <c r="G53" s="3">
        <v>1255</v>
      </c>
      <c r="H53" s="3">
        <v>0</v>
      </c>
      <c r="I53" s="3">
        <v>0</v>
      </c>
      <c r="J53" s="3">
        <v>1003</v>
      </c>
      <c r="K53" s="3">
        <v>877</v>
      </c>
      <c r="L53" s="3">
        <v>3060</v>
      </c>
      <c r="M53" s="3">
        <v>5814</v>
      </c>
      <c r="N53" s="4">
        <f>SUM(B53:M53)/3</f>
        <v>8408.666666666666</v>
      </c>
      <c r="P53" s="19"/>
      <c r="R53" s="17"/>
      <c r="S53" s="17"/>
      <c r="T53" s="17"/>
      <c r="U53" s="17"/>
      <c r="V53" s="17"/>
      <c r="W53" s="17"/>
      <c r="X53" s="17"/>
    </row>
    <row r="54" spans="1:24" ht="21">
      <c r="A54" s="127" t="s">
        <v>57</v>
      </c>
      <c r="B54" s="3">
        <v>9012</v>
      </c>
      <c r="C54" s="3">
        <v>6201</v>
      </c>
      <c r="D54" s="3">
        <v>5486.999999999999</v>
      </c>
      <c r="E54" s="3">
        <v>189</v>
      </c>
      <c r="F54" s="3">
        <v>0</v>
      </c>
      <c r="G54" s="3">
        <v>4</v>
      </c>
      <c r="H54" s="3">
        <v>632</v>
      </c>
      <c r="I54" s="3">
        <v>0</v>
      </c>
      <c r="J54" s="3">
        <v>52</v>
      </c>
      <c r="K54" s="3">
        <v>289</v>
      </c>
      <c r="L54" s="3">
        <v>7222</v>
      </c>
      <c r="M54" s="3">
        <v>6534.000000000001</v>
      </c>
      <c r="N54" s="4">
        <f>SUM(B54:M54)/3</f>
        <v>11874</v>
      </c>
      <c r="P54" s="19"/>
      <c r="R54" s="17"/>
      <c r="S54" s="17"/>
      <c r="T54" s="17"/>
      <c r="U54" s="17"/>
      <c r="V54" s="17"/>
      <c r="W54" s="17"/>
      <c r="X54" s="17"/>
    </row>
    <row r="55" spans="1:24" ht="21">
      <c r="A55" s="126" t="s">
        <v>58</v>
      </c>
      <c r="B55" s="3">
        <v>425011.9999999995</v>
      </c>
      <c r="C55" s="3">
        <v>425199.00000000035</v>
      </c>
      <c r="D55" s="3">
        <v>451021</v>
      </c>
      <c r="E55" s="3">
        <v>442013.99999999994</v>
      </c>
      <c r="F55" s="3">
        <v>432099.9999999996</v>
      </c>
      <c r="G55" s="3">
        <v>403054</v>
      </c>
      <c r="H55" s="3">
        <v>406275</v>
      </c>
      <c r="I55" s="3">
        <v>400214</v>
      </c>
      <c r="J55" s="3">
        <v>401252</v>
      </c>
      <c r="K55" s="3">
        <v>413013.99999999994</v>
      </c>
      <c r="L55" s="3">
        <v>424546.99999999994</v>
      </c>
      <c r="M55" s="3">
        <v>376214</v>
      </c>
      <c r="N55" s="4">
        <f>SUM(B55:M55)/12</f>
        <v>416659.66666666657</v>
      </c>
      <c r="P55" s="19"/>
      <c r="R55" s="17"/>
      <c r="S55" s="17"/>
      <c r="T55" s="17"/>
      <c r="U55" s="17"/>
      <c r="V55" s="17"/>
      <c r="W55" s="17"/>
      <c r="X55" s="17"/>
    </row>
    <row r="56" spans="1:24" ht="21">
      <c r="A56" s="126" t="s">
        <v>59</v>
      </c>
      <c r="B56" s="3">
        <v>712044.0000000002</v>
      </c>
      <c r="C56" s="3">
        <v>724014.0000000001</v>
      </c>
      <c r="D56" s="3">
        <v>712000.9999999999</v>
      </c>
      <c r="E56" s="3">
        <v>742401</v>
      </c>
      <c r="F56" s="3">
        <v>712544</v>
      </c>
      <c r="G56" s="3">
        <v>726521.0000000001</v>
      </c>
      <c r="H56" s="3">
        <v>762021</v>
      </c>
      <c r="I56" s="3">
        <v>762767</v>
      </c>
      <c r="J56" s="3">
        <v>687987</v>
      </c>
      <c r="K56" s="3">
        <v>709985</v>
      </c>
      <c r="L56" s="3">
        <v>733456.9999999999</v>
      </c>
      <c r="M56" s="3">
        <v>734021</v>
      </c>
      <c r="N56" s="4">
        <f>SUM(B56:M56)/12</f>
        <v>726646.9166666666</v>
      </c>
      <c r="P56" s="19"/>
      <c r="R56" s="17"/>
      <c r="S56" s="17"/>
      <c r="T56" s="17"/>
      <c r="U56" s="17"/>
      <c r="V56" s="17"/>
      <c r="W56" s="17"/>
      <c r="X56" s="17"/>
    </row>
    <row r="57" spans="1:24" ht="24" thickBot="1">
      <c r="A57" s="76" t="s">
        <v>40</v>
      </c>
      <c r="B57" s="77">
        <f aca="true" t="shared" si="1" ref="B57:M57">SUM(B12:B56)</f>
        <v>2038409.1130999997</v>
      </c>
      <c r="C57" s="77">
        <f t="shared" si="1"/>
        <v>2322387.2744000005</v>
      </c>
      <c r="D57" s="77">
        <f t="shared" si="1"/>
        <v>2096150.6527</v>
      </c>
      <c r="E57" s="77">
        <f t="shared" si="1"/>
        <v>2356619.9598</v>
      </c>
      <c r="F57" s="77">
        <f t="shared" si="1"/>
        <v>2528413.9999999995</v>
      </c>
      <c r="G57" s="77">
        <f t="shared" si="1"/>
        <v>2019269</v>
      </c>
      <c r="H57" s="77">
        <f t="shared" si="1"/>
        <v>1884380</v>
      </c>
      <c r="I57" s="77">
        <f t="shared" si="1"/>
        <v>2024900</v>
      </c>
      <c r="J57" s="77">
        <f>SUM(J12:J56)</f>
        <v>2099173</v>
      </c>
      <c r="K57" s="77">
        <f t="shared" si="1"/>
        <v>2251171</v>
      </c>
      <c r="L57" s="77">
        <f t="shared" si="1"/>
        <v>2328078</v>
      </c>
      <c r="M57" s="77">
        <f t="shared" si="1"/>
        <v>2175237</v>
      </c>
      <c r="N57" s="78">
        <f>SUM(N12:N56)</f>
        <v>8828268.583333334</v>
      </c>
      <c r="P57" s="19"/>
      <c r="R57" s="17"/>
      <c r="S57" s="17"/>
      <c r="T57" s="17"/>
      <c r="U57" s="17"/>
      <c r="V57" s="17"/>
      <c r="W57" s="17"/>
      <c r="X57" s="17"/>
    </row>
    <row r="58" spans="1:16" s="17" customFormat="1" ht="18.75">
      <c r="A58" s="129" t="s">
        <v>171</v>
      </c>
      <c r="B58" s="130"/>
      <c r="C58" s="130"/>
      <c r="D58" s="130"/>
      <c r="E58" s="130"/>
      <c r="F58" s="130"/>
      <c r="G58" s="18" t="s">
        <v>173</v>
      </c>
      <c r="H58" s="130"/>
      <c r="I58" s="130"/>
      <c r="J58" s="130"/>
      <c r="K58" s="130"/>
      <c r="L58" s="130"/>
      <c r="M58" s="130"/>
      <c r="N58" s="130"/>
      <c r="P58" s="19"/>
    </row>
    <row r="59" spans="1:16" s="17" customFormat="1" ht="18.75">
      <c r="A59" s="129" t="s">
        <v>172</v>
      </c>
      <c r="B59" s="18"/>
      <c r="C59" s="18"/>
      <c r="D59" s="18"/>
      <c r="E59" s="18"/>
      <c r="F59" s="18"/>
      <c r="G59" s="18" t="s">
        <v>174</v>
      </c>
      <c r="H59" s="18"/>
      <c r="I59" s="18"/>
      <c r="J59" s="18"/>
      <c r="K59" s="18"/>
      <c r="L59" s="18"/>
      <c r="M59" s="18"/>
      <c r="N59" s="18"/>
      <c r="P59" s="19"/>
    </row>
    <row r="60" spans="1:16" s="17" customFormat="1" ht="18.75">
      <c r="A60" s="12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P60" s="19"/>
    </row>
    <row r="61" spans="1:16" s="17" customFormat="1" ht="18.7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P61" s="19"/>
    </row>
    <row r="62" spans="1:16" s="17" customFormat="1" ht="18.75">
      <c r="A62" s="278"/>
      <c r="B62" s="278"/>
      <c r="C62" s="278"/>
      <c r="D62" s="278"/>
      <c r="E62" s="278"/>
      <c r="F62" s="278"/>
      <c r="G62" s="278"/>
      <c r="H62" s="131"/>
      <c r="I62" s="131"/>
      <c r="J62" s="131"/>
      <c r="K62" s="131"/>
      <c r="L62" s="131"/>
      <c r="M62" s="131"/>
      <c r="N62" s="131"/>
      <c r="P62" s="19"/>
    </row>
    <row r="63" spans="1:16" s="17" customFormat="1" ht="18.75">
      <c r="A63" s="279"/>
      <c r="B63" s="279"/>
      <c r="C63" s="279"/>
      <c r="D63" s="279"/>
      <c r="E63" s="279"/>
      <c r="F63" s="279"/>
      <c r="G63" s="18"/>
      <c r="H63" s="132"/>
      <c r="I63" s="132"/>
      <c r="J63" s="132"/>
      <c r="K63" s="132"/>
      <c r="L63" s="132"/>
      <c r="M63" s="132"/>
      <c r="N63" s="132"/>
      <c r="P63" s="19"/>
    </row>
    <row r="64" spans="1:14" s="17" customFormat="1" ht="18.75">
      <c r="A64" s="133"/>
      <c r="B64" s="133"/>
      <c r="C64" s="133"/>
      <c r="D64" s="133"/>
      <c r="E64" s="133"/>
      <c r="F64" s="133"/>
      <c r="G64" s="18"/>
      <c r="H64" s="132"/>
      <c r="I64" s="132"/>
      <c r="J64" s="132"/>
      <c r="K64" s="132"/>
      <c r="L64" s="132"/>
      <c r="M64" s="132"/>
      <c r="N64" s="132"/>
    </row>
    <row r="65" spans="1:24" ht="18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R65" s="17"/>
      <c r="S65" s="17"/>
      <c r="T65" s="17"/>
      <c r="U65" s="17"/>
      <c r="V65" s="17"/>
      <c r="W65" s="17"/>
      <c r="X65" s="17"/>
    </row>
    <row r="66" spans="1:24" ht="18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R66" s="17"/>
      <c r="S66" s="17"/>
      <c r="T66" s="17"/>
      <c r="U66" s="17"/>
      <c r="V66" s="17"/>
      <c r="W66" s="17"/>
      <c r="X66" s="17"/>
    </row>
    <row r="67" spans="1:24" ht="18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R67" s="17"/>
      <c r="S67" s="17"/>
      <c r="T67" s="17"/>
      <c r="U67" s="17"/>
      <c r="V67" s="17"/>
      <c r="W67" s="17"/>
      <c r="X67" s="17"/>
    </row>
    <row r="68" spans="1:24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R68" s="17"/>
      <c r="S68" s="17"/>
      <c r="T68" s="17"/>
      <c r="U68" s="17"/>
      <c r="V68" s="17"/>
      <c r="W68" s="17"/>
      <c r="X68" s="17"/>
    </row>
    <row r="69" spans="1:19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R69" s="17"/>
      <c r="S69" s="17"/>
    </row>
    <row r="70" spans="1:19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R70" s="17"/>
      <c r="S70" s="17"/>
    </row>
    <row r="71" spans="1:19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R71" s="17"/>
      <c r="S71" s="17"/>
    </row>
    <row r="72" spans="1:19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R72" s="17"/>
      <c r="S72" s="17"/>
    </row>
    <row r="73" spans="1:19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R73" s="17"/>
      <c r="S73" s="17"/>
    </row>
    <row r="74" spans="1:19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R74" s="17"/>
      <c r="S74" s="17"/>
    </row>
    <row r="75" spans="1:19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R75" s="17"/>
      <c r="S75" s="17"/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R77" s="17"/>
      <c r="S77" s="17"/>
    </row>
    <row r="78" spans="1:19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R78" s="17"/>
      <c r="S78" s="17"/>
    </row>
    <row r="79" spans="1:19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R79" s="17"/>
      <c r="S79" s="17"/>
    </row>
    <row r="80" spans="1:19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R80" s="17"/>
      <c r="S80" s="17"/>
    </row>
    <row r="81" spans="1:19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R81" s="17"/>
      <c r="S81" s="17"/>
    </row>
    <row r="82" spans="1:19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R82" s="17"/>
      <c r="S82" s="17"/>
    </row>
    <row r="83" spans="1:19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R83" s="17"/>
      <c r="S83" s="17"/>
    </row>
    <row r="84" spans="1:19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R84" s="17"/>
      <c r="S84" s="17"/>
    </row>
    <row r="85" spans="1:19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R85" s="17"/>
      <c r="S85" s="17"/>
    </row>
    <row r="86" spans="1:19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R86" s="17"/>
      <c r="S86" s="17"/>
    </row>
    <row r="87" spans="1:19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R87" s="17"/>
      <c r="S87" s="17"/>
    </row>
    <row r="88" spans="1:19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R88" s="17"/>
      <c r="S88" s="17"/>
    </row>
    <row r="89" spans="1:19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R89" s="17"/>
      <c r="S89" s="17"/>
    </row>
    <row r="90" spans="1:19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R90" s="17"/>
      <c r="S90" s="17"/>
    </row>
    <row r="91" spans="1:19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R91" s="17"/>
      <c r="S91" s="17"/>
    </row>
    <row r="92" spans="1:19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R92" s="17"/>
      <c r="S92" s="17"/>
    </row>
    <row r="93" spans="1:19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R93" s="17"/>
      <c r="S93" s="17"/>
    </row>
    <row r="94" spans="1:19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R94" s="17"/>
      <c r="S94" s="17"/>
    </row>
    <row r="95" spans="1:19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R95" s="17"/>
      <c r="S95" s="17"/>
    </row>
    <row r="96" spans="1:19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R96" s="17"/>
      <c r="S96" s="17"/>
    </row>
    <row r="97" spans="1:19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R97" s="17"/>
      <c r="S97" s="17"/>
    </row>
    <row r="98" spans="1:19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R98" s="17"/>
      <c r="S98" s="17"/>
    </row>
    <row r="99" spans="1:19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R99" s="17"/>
      <c r="S99" s="17"/>
    </row>
    <row r="100" spans="1:19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R100" s="17"/>
      <c r="S100" s="17"/>
    </row>
    <row r="101" spans="1:19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R101" s="17"/>
      <c r="S101" s="17"/>
    </row>
    <row r="102" spans="1:19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R102" s="17"/>
      <c r="S102" s="17"/>
    </row>
    <row r="103" spans="1:19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R103" s="17"/>
      <c r="S103" s="17"/>
    </row>
    <row r="104" spans="1:19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R104" s="17"/>
      <c r="S104" s="17"/>
    </row>
    <row r="105" spans="1:19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R105" s="17"/>
      <c r="S105" s="17"/>
    </row>
    <row r="106" spans="1:19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R106" s="17"/>
      <c r="S106" s="17"/>
    </row>
    <row r="107" spans="1:19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R107" s="17"/>
      <c r="S107" s="17"/>
    </row>
    <row r="108" spans="1:19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R108" s="17"/>
      <c r="S108" s="17"/>
    </row>
    <row r="109" spans="1:19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R109" s="17"/>
      <c r="S109" s="17"/>
    </row>
    <row r="110" spans="1:19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R110" s="17"/>
      <c r="S110" s="17"/>
    </row>
    <row r="111" spans="1:19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R111" s="17"/>
      <c r="S111" s="17"/>
    </row>
    <row r="112" spans="1:19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R112" s="17"/>
      <c r="S112" s="17"/>
    </row>
    <row r="113" spans="1:19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R113" s="17"/>
      <c r="S113" s="17"/>
    </row>
    <row r="114" spans="1:19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R114" s="17"/>
      <c r="S114" s="17"/>
    </row>
    <row r="115" spans="1:19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R115" s="17"/>
      <c r="S115" s="17"/>
    </row>
    <row r="116" spans="1:19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R116" s="17"/>
      <c r="S116" s="17"/>
    </row>
    <row r="117" spans="1:19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R117" s="17"/>
      <c r="S117" s="17"/>
    </row>
    <row r="118" spans="1:19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R118" s="17"/>
      <c r="S118" s="17"/>
    </row>
    <row r="119" spans="1:19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R119" s="17"/>
      <c r="S119" s="17"/>
    </row>
    <row r="120" spans="1:19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R120" s="17"/>
      <c r="S120" s="17"/>
    </row>
    <row r="121" spans="1:19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R121" s="17"/>
      <c r="S121" s="17"/>
    </row>
    <row r="122" spans="1:19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R122" s="17"/>
      <c r="S122" s="17"/>
    </row>
    <row r="123" spans="1:19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R123" s="17"/>
      <c r="S123" s="17"/>
    </row>
    <row r="124" spans="1:19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R124" s="17"/>
      <c r="S124" s="17"/>
    </row>
    <row r="125" spans="1:19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R125" s="17"/>
      <c r="S125" s="17"/>
    </row>
    <row r="126" spans="1:19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R126" s="17"/>
      <c r="S126" s="17"/>
    </row>
    <row r="127" spans="1:19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R127" s="17"/>
      <c r="S127" s="17"/>
    </row>
    <row r="128" spans="1:19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R128" s="17"/>
      <c r="S128" s="17"/>
    </row>
    <row r="129" spans="1:19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R129" s="17"/>
      <c r="S129" s="17"/>
    </row>
    <row r="130" spans="1:19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R130" s="17"/>
      <c r="S130" s="17"/>
    </row>
    <row r="131" spans="1:19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R131" s="17"/>
      <c r="S131" s="17"/>
    </row>
    <row r="132" spans="1:19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R132" s="17"/>
      <c r="S132" s="17"/>
    </row>
    <row r="133" spans="1:19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R133" s="17"/>
      <c r="S133" s="17"/>
    </row>
    <row r="134" spans="1:19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R134" s="17"/>
      <c r="S134" s="17"/>
    </row>
    <row r="135" spans="1:19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R135" s="17"/>
      <c r="S135" s="17"/>
    </row>
    <row r="136" spans="1:19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R136" s="17"/>
      <c r="S136" s="17"/>
    </row>
    <row r="137" spans="1:19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R137" s="17"/>
      <c r="S137" s="17"/>
    </row>
    <row r="138" spans="1:19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R138" s="17"/>
      <c r="S138" s="17"/>
    </row>
    <row r="139" spans="1:19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R139" s="17"/>
      <c r="S139" s="17"/>
    </row>
    <row r="140" spans="1:19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R140" s="17"/>
      <c r="S140" s="17"/>
    </row>
    <row r="141" spans="1:19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R141" s="17"/>
      <c r="S141" s="17"/>
    </row>
    <row r="142" spans="1:19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R142" s="17"/>
      <c r="S142" s="17"/>
    </row>
    <row r="143" spans="1:19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R143" s="17"/>
      <c r="S143" s="17"/>
    </row>
    <row r="144" spans="1:19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R144" s="17"/>
      <c r="S144" s="17"/>
    </row>
    <row r="145" spans="1:19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R145" s="17"/>
      <c r="S145" s="17"/>
    </row>
    <row r="146" spans="1:19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R146" s="17"/>
      <c r="S146" s="17"/>
    </row>
    <row r="147" spans="1:19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R147" s="17"/>
      <c r="S147" s="17"/>
    </row>
    <row r="148" spans="1:19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R148" s="17"/>
      <c r="S148" s="17"/>
    </row>
    <row r="149" spans="1:19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R149" s="17"/>
      <c r="S149" s="17"/>
    </row>
    <row r="150" spans="1:19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R150" s="17"/>
      <c r="S150" s="17"/>
    </row>
    <row r="151" spans="1:19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R151" s="17"/>
      <c r="S151" s="17"/>
    </row>
    <row r="152" spans="1:19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R152" s="17"/>
      <c r="S152" s="17"/>
    </row>
    <row r="153" spans="1:19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R153" s="17"/>
      <c r="S153" s="17"/>
    </row>
    <row r="154" spans="1:19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R154" s="17"/>
      <c r="S154" s="17"/>
    </row>
    <row r="155" spans="1:19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R155" s="17"/>
      <c r="S155" s="17"/>
    </row>
    <row r="156" spans="1:19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R156" s="17"/>
      <c r="S156" s="17"/>
    </row>
    <row r="157" spans="1:19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R157" s="17"/>
      <c r="S157" s="17"/>
    </row>
    <row r="158" spans="1:19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R158" s="17"/>
      <c r="S158" s="17"/>
    </row>
    <row r="159" spans="1:19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R159" s="17"/>
      <c r="S159" s="17"/>
    </row>
    <row r="160" spans="1:19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R160" s="17"/>
      <c r="S160" s="17"/>
    </row>
    <row r="161" spans="1:19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R161" s="17"/>
      <c r="S161" s="17"/>
    </row>
    <row r="162" spans="1:19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R162" s="17"/>
      <c r="S162" s="17"/>
    </row>
    <row r="163" spans="1:19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R163" s="17"/>
      <c r="S163" s="17"/>
    </row>
    <row r="164" spans="1:19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R164" s="17"/>
      <c r="S164" s="17"/>
    </row>
    <row r="165" spans="1:19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R165" s="17"/>
      <c r="S165" s="17"/>
    </row>
    <row r="166" spans="1:19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R166" s="17"/>
      <c r="S166" s="17"/>
    </row>
    <row r="167" spans="1:19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R167" s="17"/>
      <c r="S167" s="17"/>
    </row>
    <row r="168" spans="1:19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R168" s="17"/>
      <c r="S168" s="17"/>
    </row>
    <row r="169" spans="1:19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R169" s="17"/>
      <c r="S169" s="17"/>
    </row>
    <row r="170" spans="1:19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R170" s="17"/>
      <c r="S170" s="17"/>
    </row>
    <row r="171" spans="1:19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R171" s="17"/>
      <c r="S171" s="17"/>
    </row>
    <row r="172" spans="1:19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R172" s="17"/>
      <c r="S172" s="17"/>
    </row>
    <row r="173" spans="1:19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R173" s="17"/>
      <c r="S173" s="17"/>
    </row>
    <row r="174" spans="1:19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R174" s="17"/>
      <c r="S174" s="17"/>
    </row>
    <row r="175" spans="1:19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R175" s="17"/>
      <c r="S175" s="17"/>
    </row>
    <row r="176" spans="1:19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R176" s="17"/>
      <c r="S176" s="17"/>
    </row>
    <row r="177" spans="1:19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R177" s="17"/>
      <c r="S177" s="17"/>
    </row>
    <row r="178" spans="1:19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R178" s="17"/>
      <c r="S178" s="17"/>
    </row>
    <row r="179" spans="1:19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R179" s="17"/>
      <c r="S179" s="17"/>
    </row>
    <row r="180" spans="1:19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R180" s="17"/>
      <c r="S180" s="17"/>
    </row>
    <row r="181" spans="1:19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R181" s="17"/>
      <c r="S181" s="17"/>
    </row>
    <row r="182" spans="1:19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R182" s="17"/>
      <c r="S182" s="17"/>
    </row>
    <row r="183" spans="1:19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R183" s="17"/>
      <c r="S183" s="17"/>
    </row>
    <row r="184" spans="1:19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R184" s="17"/>
      <c r="S184" s="17"/>
    </row>
    <row r="185" spans="1:19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R185" s="17"/>
      <c r="S185" s="17"/>
    </row>
    <row r="186" spans="1:19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R186" s="17"/>
      <c r="S186" s="17"/>
    </row>
    <row r="187" spans="1:19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R187" s="17"/>
      <c r="S187" s="17"/>
    </row>
    <row r="188" spans="1:19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R188" s="17"/>
      <c r="S188" s="17"/>
    </row>
    <row r="189" spans="1:19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R189" s="17"/>
      <c r="S189" s="17"/>
    </row>
    <row r="190" spans="1:19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R190" s="17"/>
      <c r="S190" s="17"/>
    </row>
    <row r="191" spans="1:19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R191" s="17"/>
      <c r="S191" s="17"/>
    </row>
    <row r="192" spans="1:19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R192" s="17"/>
      <c r="S192" s="17"/>
    </row>
    <row r="193" spans="1:19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R193" s="17"/>
      <c r="S193" s="17"/>
    </row>
    <row r="194" spans="1:19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R194" s="17"/>
      <c r="S194" s="17"/>
    </row>
    <row r="195" spans="1:19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R195" s="17"/>
      <c r="S195" s="17"/>
    </row>
    <row r="196" spans="1:19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R196" s="17"/>
      <c r="S196" s="17"/>
    </row>
    <row r="197" spans="1:19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R197" s="17"/>
      <c r="S197" s="17"/>
    </row>
    <row r="198" spans="1:19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R198" s="17"/>
      <c r="S198" s="17"/>
    </row>
    <row r="199" spans="1:19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R199" s="17"/>
      <c r="S199" s="17"/>
    </row>
    <row r="200" spans="1:19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R200" s="17"/>
      <c r="S200" s="17"/>
    </row>
    <row r="201" spans="1:19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R201" s="17"/>
      <c r="S201" s="17"/>
    </row>
    <row r="202" spans="1:19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R202" s="17"/>
      <c r="S202" s="17"/>
    </row>
    <row r="203" spans="1:19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R203" s="17"/>
      <c r="S203" s="17"/>
    </row>
    <row r="204" spans="1:19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R204" s="17"/>
      <c r="S204" s="17"/>
    </row>
    <row r="205" spans="1:19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R205" s="17"/>
      <c r="S205" s="17"/>
    </row>
    <row r="206" spans="1:19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R206" s="17"/>
      <c r="S206" s="17"/>
    </row>
    <row r="207" spans="1:19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R207" s="17"/>
      <c r="S207" s="17"/>
    </row>
    <row r="208" spans="1:19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R208" s="17"/>
      <c r="S208" s="17"/>
    </row>
    <row r="209" spans="1:19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R209" s="17"/>
      <c r="S209" s="17"/>
    </row>
    <row r="210" spans="1:19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R210" s="17"/>
      <c r="S210" s="17"/>
    </row>
    <row r="211" spans="1:19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R211" s="17"/>
      <c r="S211" s="17"/>
    </row>
    <row r="212" spans="1:19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R212" s="17"/>
      <c r="S212" s="17"/>
    </row>
    <row r="213" spans="1:19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R213" s="17"/>
      <c r="S213" s="17"/>
    </row>
    <row r="214" spans="1:19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R214" s="17"/>
      <c r="S214" s="17"/>
    </row>
    <row r="215" spans="1:19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R215" s="17"/>
      <c r="S215" s="17"/>
    </row>
    <row r="216" spans="1:19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R216" s="17"/>
      <c r="S216" s="17"/>
    </row>
    <row r="217" spans="1:19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R217" s="17"/>
      <c r="S217" s="17"/>
    </row>
    <row r="218" spans="1:19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R218" s="17"/>
      <c r="S218" s="17"/>
    </row>
    <row r="219" spans="1:19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R219" s="17"/>
      <c r="S219" s="17"/>
    </row>
    <row r="220" spans="1:19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R220" s="17"/>
      <c r="S220" s="17"/>
    </row>
    <row r="221" spans="1:19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R221" s="17"/>
      <c r="S221" s="17"/>
    </row>
    <row r="222" spans="1:19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R222" s="17"/>
      <c r="S222" s="17"/>
    </row>
    <row r="223" spans="1:19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R223" s="17"/>
      <c r="S223" s="17"/>
    </row>
    <row r="224" spans="1:19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R224" s="17"/>
      <c r="S224" s="17"/>
    </row>
    <row r="225" spans="1:19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R225" s="17"/>
      <c r="S225" s="17"/>
    </row>
    <row r="226" spans="1:19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R226" s="17"/>
      <c r="S226" s="17"/>
    </row>
    <row r="227" spans="1:19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R227" s="17"/>
      <c r="S227" s="17"/>
    </row>
    <row r="228" spans="1:19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R228" s="17"/>
      <c r="S228" s="17"/>
    </row>
    <row r="229" spans="1:19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R229" s="17"/>
      <c r="S229" s="17"/>
    </row>
    <row r="230" spans="1:19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R230" s="17"/>
      <c r="S230" s="17"/>
    </row>
    <row r="231" spans="1:19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R231" s="17"/>
      <c r="S231" s="17"/>
    </row>
    <row r="232" spans="1:19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R232" s="17"/>
      <c r="S232" s="17"/>
    </row>
    <row r="233" spans="1:19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R233" s="17"/>
      <c r="S233" s="17"/>
    </row>
    <row r="234" spans="1:19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R234" s="17"/>
      <c r="S234" s="17"/>
    </row>
    <row r="235" spans="1:19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R235" s="17"/>
      <c r="S235" s="17"/>
    </row>
    <row r="236" spans="1:19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R236" s="17"/>
      <c r="S236" s="17"/>
    </row>
    <row r="237" spans="1:19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R237" s="17"/>
      <c r="S237" s="17"/>
    </row>
    <row r="238" spans="1:19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R238" s="17"/>
      <c r="S238" s="17"/>
    </row>
    <row r="239" spans="1:19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R239" s="17"/>
      <c r="S239" s="17"/>
    </row>
    <row r="240" spans="1:19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R240" s="17"/>
      <c r="S240" s="17"/>
    </row>
    <row r="241" spans="1:19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R241" s="17"/>
      <c r="S241" s="17"/>
    </row>
    <row r="242" spans="1:19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R242" s="17"/>
      <c r="S242" s="17"/>
    </row>
  </sheetData>
  <sheetProtection/>
  <mergeCells count="5">
    <mergeCell ref="A8:N8"/>
    <mergeCell ref="A9:N9"/>
    <mergeCell ref="A61:N61"/>
    <mergeCell ref="A62:G62"/>
    <mergeCell ref="A63:F63"/>
  </mergeCells>
  <printOptions/>
  <pageMargins left="0.7086614173228347" right="0.7086614173228347" top="0.24" bottom="0.26" header="0.17" footer="0.17"/>
  <pageSetup fitToHeight="0" horizontalDpi="300" verticalDpi="300" orientation="landscape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Z105"/>
  <sheetViews>
    <sheetView zoomScale="50" zoomScaleNormal="50" zoomScalePageLayoutView="0" workbookViewId="0" topLeftCell="A1">
      <selection activeCell="N55" sqref="N55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1" width="18.57421875" style="0" customWidth="1"/>
    <col min="12" max="12" width="18.140625" style="0" customWidth="1"/>
    <col min="13" max="13" width="19.140625" style="0" customWidth="1"/>
    <col min="14" max="14" width="21.00390625" style="0" customWidth="1"/>
    <col min="15" max="18" width="11.421875" style="17" customWidth="1"/>
  </cols>
  <sheetData>
    <row r="1" s="17" customFormat="1" ht="15"/>
    <row r="2" s="17" customFormat="1" ht="15"/>
    <row r="3" s="17" customFormat="1" ht="15"/>
    <row r="4" s="17" customFormat="1" ht="22.5" customHeight="1"/>
    <row r="5" s="17" customFormat="1" ht="15"/>
    <row r="6" spans="1:52" ht="2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26.25">
      <c r="A8" s="280" t="s">
        <v>68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ht="26.25">
      <c r="A9" s="280" t="s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11.2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ht="33" customHeight="1">
      <c r="A11" s="135" t="s">
        <v>69</v>
      </c>
      <c r="B11" s="136" t="s">
        <v>2</v>
      </c>
      <c r="C11" s="136" t="s">
        <v>3</v>
      </c>
      <c r="D11" s="136" t="s">
        <v>4</v>
      </c>
      <c r="E11" s="136" t="s">
        <v>5</v>
      </c>
      <c r="F11" s="136" t="s">
        <v>6</v>
      </c>
      <c r="G11" s="136" t="s">
        <v>7</v>
      </c>
      <c r="H11" s="136" t="s">
        <v>8</v>
      </c>
      <c r="I11" s="136" t="s">
        <v>9</v>
      </c>
      <c r="J11" s="136" t="s">
        <v>10</v>
      </c>
      <c r="K11" s="136" t="s">
        <v>11</v>
      </c>
      <c r="L11" s="136" t="s">
        <v>12</v>
      </c>
      <c r="M11" s="136" t="s">
        <v>13</v>
      </c>
      <c r="N11" s="137" t="s">
        <v>14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23.25">
      <c r="A12" s="5" t="s">
        <v>70</v>
      </c>
      <c r="B12" s="1">
        <v>12682</v>
      </c>
      <c r="C12" s="1">
        <v>1441</v>
      </c>
      <c r="D12" s="1">
        <v>79516</v>
      </c>
      <c r="E12" s="1">
        <v>477863</v>
      </c>
      <c r="F12" s="1">
        <v>417077</v>
      </c>
      <c r="G12" s="1">
        <v>151521</v>
      </c>
      <c r="H12" s="1">
        <v>77897</v>
      </c>
      <c r="I12" s="1">
        <v>138612</v>
      </c>
      <c r="J12" s="1">
        <v>256107</v>
      </c>
      <c r="K12" s="1">
        <v>444033</v>
      </c>
      <c r="L12" s="1">
        <v>471296</v>
      </c>
      <c r="M12" s="1">
        <v>82517</v>
      </c>
      <c r="N12" s="4">
        <f>SUM(B12:M12)</f>
        <v>2610562</v>
      </c>
      <c r="P12" s="19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23.25">
      <c r="A13" s="5" t="s">
        <v>67</v>
      </c>
      <c r="B13" s="1">
        <v>29471</v>
      </c>
      <c r="C13" s="1">
        <v>30169.999999999996</v>
      </c>
      <c r="D13" s="1">
        <v>24512.000000000004</v>
      </c>
      <c r="E13" s="1">
        <v>26987</v>
      </c>
      <c r="F13" s="1">
        <v>20733</v>
      </c>
      <c r="G13" s="1">
        <v>32458</v>
      </c>
      <c r="H13" s="1">
        <v>34911</v>
      </c>
      <c r="I13" s="1">
        <v>36545.00000000001</v>
      </c>
      <c r="J13" s="1">
        <v>49897</v>
      </c>
      <c r="K13" s="1">
        <v>31245</v>
      </c>
      <c r="L13" s="1">
        <v>34125</v>
      </c>
      <c r="M13" s="1">
        <v>51204</v>
      </c>
      <c r="N13" s="4">
        <f>SUM(B13:M13)</f>
        <v>402258</v>
      </c>
      <c r="P13" s="19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23.25">
      <c r="A14" s="5" t="s">
        <v>15</v>
      </c>
      <c r="B14" s="1">
        <v>0</v>
      </c>
      <c r="C14" s="1">
        <v>5841</v>
      </c>
      <c r="D14" s="1">
        <v>1070</v>
      </c>
      <c r="E14" s="1">
        <v>0</v>
      </c>
      <c r="F14" s="1">
        <v>1024</v>
      </c>
      <c r="G14" s="1">
        <v>156</v>
      </c>
      <c r="H14" s="1">
        <v>410</v>
      </c>
      <c r="I14" s="1">
        <v>365</v>
      </c>
      <c r="J14" s="1">
        <v>812</v>
      </c>
      <c r="K14" s="1">
        <v>721</v>
      </c>
      <c r="L14" s="1">
        <v>200</v>
      </c>
      <c r="M14" s="1">
        <v>1584</v>
      </c>
      <c r="N14" s="4">
        <f>SUM(B14:M14)</f>
        <v>12183</v>
      </c>
      <c r="P14" s="19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ht="23.25">
      <c r="A15" s="5" t="s">
        <v>66</v>
      </c>
      <c r="B15" s="1">
        <v>410269</v>
      </c>
      <c r="C15" s="1">
        <v>490124</v>
      </c>
      <c r="D15" s="1">
        <v>408540.99999999994</v>
      </c>
      <c r="E15" s="1">
        <v>436484.99999999994</v>
      </c>
      <c r="F15" s="1">
        <v>459210</v>
      </c>
      <c r="G15" s="1">
        <v>425699</v>
      </c>
      <c r="H15" s="1">
        <v>433569</v>
      </c>
      <c r="I15" s="1">
        <v>435477</v>
      </c>
      <c r="J15" s="1">
        <v>445119.99999999994</v>
      </c>
      <c r="K15" s="1">
        <v>444989</v>
      </c>
      <c r="L15" s="1">
        <v>442154.00000000006</v>
      </c>
      <c r="M15" s="1">
        <v>423510</v>
      </c>
      <c r="N15" s="6">
        <f>SUM(B15:M15)/3</f>
        <v>1751715.6666666667</v>
      </c>
      <c r="P15" s="19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23.25">
      <c r="A16" s="5" t="s">
        <v>45</v>
      </c>
      <c r="B16" s="1">
        <v>2717</v>
      </c>
      <c r="C16" s="1">
        <v>1241</v>
      </c>
      <c r="D16" s="1">
        <v>1954</v>
      </c>
      <c r="E16" s="1">
        <v>2324</v>
      </c>
      <c r="F16" s="1">
        <v>2654</v>
      </c>
      <c r="G16" s="1">
        <v>4521</v>
      </c>
      <c r="H16" s="1">
        <v>3219</v>
      </c>
      <c r="I16" s="1">
        <v>7190</v>
      </c>
      <c r="J16" s="1">
        <v>10195</v>
      </c>
      <c r="K16" s="1">
        <v>6391</v>
      </c>
      <c r="L16" s="1">
        <v>13654</v>
      </c>
      <c r="M16" s="1">
        <v>13425</v>
      </c>
      <c r="N16" s="4">
        <f aca="true" t="shared" si="0" ref="N16:N45">SUM(B16:M16)</f>
        <v>69485</v>
      </c>
      <c r="P16" s="19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23.25">
      <c r="A17" s="5" t="s">
        <v>16</v>
      </c>
      <c r="B17" s="1">
        <v>7520.999999999999</v>
      </c>
      <c r="C17" s="1">
        <v>172740.99999999997</v>
      </c>
      <c r="D17" s="1">
        <v>25411</v>
      </c>
      <c r="E17" s="1">
        <v>17287</v>
      </c>
      <c r="F17" s="1">
        <v>5014.000000000001</v>
      </c>
      <c r="G17" s="1">
        <v>7254</v>
      </c>
      <c r="H17" s="1">
        <v>18585</v>
      </c>
      <c r="I17" s="1">
        <v>20886</v>
      </c>
      <c r="J17" s="1">
        <v>3510.0000000000005</v>
      </c>
      <c r="K17" s="1">
        <v>4154</v>
      </c>
      <c r="L17" s="1">
        <v>12034.999999999998</v>
      </c>
      <c r="M17" s="1">
        <v>18544</v>
      </c>
      <c r="N17" s="4">
        <f t="shared" si="0"/>
        <v>312942</v>
      </c>
      <c r="P17" s="19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23.25">
      <c r="A18" s="5" t="s">
        <v>17</v>
      </c>
      <c r="B18" s="1">
        <v>14958.000000000002</v>
      </c>
      <c r="C18" s="1">
        <v>24200.999999999996</v>
      </c>
      <c r="D18" s="1">
        <v>46214</v>
      </c>
      <c r="E18" s="1">
        <v>14315</v>
      </c>
      <c r="F18" s="1">
        <v>2501</v>
      </c>
      <c r="G18" s="1">
        <v>7214</v>
      </c>
      <c r="H18" s="1">
        <v>42557</v>
      </c>
      <c r="I18" s="1">
        <v>38216</v>
      </c>
      <c r="J18" s="1">
        <v>3541</v>
      </c>
      <c r="K18" s="1">
        <v>3294</v>
      </c>
      <c r="L18" s="1">
        <v>15984.000000000002</v>
      </c>
      <c r="M18" s="1">
        <v>42574</v>
      </c>
      <c r="N18" s="4">
        <f t="shared" si="0"/>
        <v>255569</v>
      </c>
      <c r="P18" s="19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3.25">
      <c r="A19" s="5" t="s">
        <v>18</v>
      </c>
      <c r="B19" s="1">
        <v>1201</v>
      </c>
      <c r="C19" s="1">
        <v>1019</v>
      </c>
      <c r="D19" s="1">
        <v>1188.9999999999998</v>
      </c>
      <c r="E19" s="1">
        <v>395</v>
      </c>
      <c r="F19" s="1">
        <v>86</v>
      </c>
      <c r="G19" s="1">
        <v>254</v>
      </c>
      <c r="H19" s="1">
        <v>3253</v>
      </c>
      <c r="I19" s="1">
        <v>1301</v>
      </c>
      <c r="J19" s="1">
        <v>610</v>
      </c>
      <c r="K19" s="1">
        <v>135</v>
      </c>
      <c r="L19" s="1">
        <v>1254</v>
      </c>
      <c r="M19" s="1">
        <v>1382</v>
      </c>
      <c r="N19" s="4">
        <f t="shared" si="0"/>
        <v>12079</v>
      </c>
      <c r="P19" s="19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3.25">
      <c r="A20" s="5" t="s">
        <v>19</v>
      </c>
      <c r="B20" s="1">
        <v>60147</v>
      </c>
      <c r="C20" s="1">
        <v>44214.00000000001</v>
      </c>
      <c r="D20" s="1">
        <v>34558</v>
      </c>
      <c r="E20" s="1">
        <v>26524</v>
      </c>
      <c r="F20" s="1">
        <v>19521</v>
      </c>
      <c r="G20" s="1">
        <v>16871</v>
      </c>
      <c r="H20" s="1">
        <v>12789</v>
      </c>
      <c r="I20" s="1">
        <v>15141</v>
      </c>
      <c r="J20" s="1">
        <v>13245.000000000002</v>
      </c>
      <c r="K20" s="1">
        <v>9898</v>
      </c>
      <c r="L20" s="1">
        <v>15421.000000000002</v>
      </c>
      <c r="M20" s="1">
        <v>62548</v>
      </c>
      <c r="N20" s="4">
        <f t="shared" si="0"/>
        <v>330877</v>
      </c>
      <c r="P20" s="1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3.25">
      <c r="A21" s="5" t="s">
        <v>20</v>
      </c>
      <c r="B21" s="1">
        <v>4921</v>
      </c>
      <c r="C21" s="1">
        <v>9014</v>
      </c>
      <c r="D21" s="1">
        <v>9488</v>
      </c>
      <c r="E21" s="1">
        <v>10864</v>
      </c>
      <c r="F21" s="1">
        <v>9248</v>
      </c>
      <c r="G21" s="1">
        <v>6805</v>
      </c>
      <c r="H21" s="1">
        <v>7543.999999999999</v>
      </c>
      <c r="I21" s="1">
        <v>5838</v>
      </c>
      <c r="J21" s="1">
        <v>8122</v>
      </c>
      <c r="K21" s="1">
        <v>6201</v>
      </c>
      <c r="L21" s="1">
        <v>12045</v>
      </c>
      <c r="M21" s="1">
        <v>7862</v>
      </c>
      <c r="N21" s="4">
        <f t="shared" si="0"/>
        <v>97952</v>
      </c>
      <c r="P21" s="19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23.25">
      <c r="A22" s="5" t="s">
        <v>21</v>
      </c>
      <c r="B22" s="1">
        <v>7184</v>
      </c>
      <c r="C22" s="1">
        <v>9514</v>
      </c>
      <c r="D22" s="1">
        <v>6884</v>
      </c>
      <c r="E22" s="1">
        <v>9214</v>
      </c>
      <c r="F22" s="1">
        <v>4390</v>
      </c>
      <c r="G22" s="1">
        <v>4521</v>
      </c>
      <c r="H22" s="1">
        <v>6189</v>
      </c>
      <c r="I22" s="1">
        <v>4014</v>
      </c>
      <c r="J22" s="1">
        <v>3510</v>
      </c>
      <c r="K22" s="1">
        <v>3668</v>
      </c>
      <c r="L22" s="1">
        <v>5891.000000000001</v>
      </c>
      <c r="M22" s="1">
        <v>7014</v>
      </c>
      <c r="N22" s="4">
        <f t="shared" si="0"/>
        <v>71993</v>
      </c>
      <c r="P22" s="19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23.25">
      <c r="A23" s="5" t="s">
        <v>22</v>
      </c>
      <c r="B23" s="1">
        <v>4171</v>
      </c>
      <c r="C23" s="1">
        <v>6214</v>
      </c>
      <c r="D23" s="1">
        <v>4381</v>
      </c>
      <c r="E23" s="1">
        <v>3201</v>
      </c>
      <c r="F23" s="1">
        <v>4402</v>
      </c>
      <c r="G23" s="1">
        <v>4210</v>
      </c>
      <c r="H23" s="1">
        <v>2801</v>
      </c>
      <c r="I23" s="1">
        <v>2698</v>
      </c>
      <c r="J23" s="1">
        <v>5011.999999999999</v>
      </c>
      <c r="K23" s="1">
        <v>3759.9999999999995</v>
      </c>
      <c r="L23" s="1">
        <v>5012</v>
      </c>
      <c r="M23" s="1">
        <v>4210</v>
      </c>
      <c r="N23" s="4">
        <f t="shared" si="0"/>
        <v>50072</v>
      </c>
      <c r="P23" s="19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3.25">
      <c r="A24" s="5" t="s">
        <v>46</v>
      </c>
      <c r="B24" s="1">
        <v>4986.999999999999</v>
      </c>
      <c r="C24" s="1">
        <v>7547</v>
      </c>
      <c r="D24" s="1">
        <v>5985.000000000001</v>
      </c>
      <c r="E24" s="1">
        <v>6544</v>
      </c>
      <c r="F24" s="1">
        <v>6201.000000000001</v>
      </c>
      <c r="G24" s="1">
        <v>6454.999999999999</v>
      </c>
      <c r="H24" s="1">
        <v>5201</v>
      </c>
      <c r="I24" s="1">
        <v>4401</v>
      </c>
      <c r="J24" s="1">
        <v>4259</v>
      </c>
      <c r="K24" s="1">
        <v>5561.999999999999</v>
      </c>
      <c r="L24" s="1">
        <v>6540.999999999999</v>
      </c>
      <c r="M24" s="1">
        <v>8214.000000000002</v>
      </c>
      <c r="N24" s="4">
        <f t="shared" si="0"/>
        <v>71897</v>
      </c>
      <c r="P24" s="19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23.25">
      <c r="A25" s="5" t="s">
        <v>23</v>
      </c>
      <c r="B25" s="1">
        <v>26547</v>
      </c>
      <c r="C25" s="1">
        <v>41014</v>
      </c>
      <c r="D25" s="1">
        <v>27214</v>
      </c>
      <c r="E25" s="1">
        <v>27012</v>
      </c>
      <c r="F25" s="1">
        <v>31024.999999999993</v>
      </c>
      <c r="G25" s="1">
        <v>26877.000000000004</v>
      </c>
      <c r="H25" s="1">
        <v>24578</v>
      </c>
      <c r="I25" s="1">
        <v>26540.999999999996</v>
      </c>
      <c r="J25" s="1">
        <v>29986.999999999996</v>
      </c>
      <c r="K25" s="1">
        <v>32214.999999999996</v>
      </c>
      <c r="L25" s="1">
        <v>45920</v>
      </c>
      <c r="M25" s="1">
        <v>28412</v>
      </c>
      <c r="N25" s="4">
        <f t="shared" si="0"/>
        <v>367342</v>
      </c>
      <c r="P25" s="19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ht="23.25">
      <c r="A26" s="5" t="s">
        <v>47</v>
      </c>
      <c r="B26" s="1">
        <v>14987</v>
      </c>
      <c r="C26" s="1">
        <v>12456.999999999998</v>
      </c>
      <c r="D26" s="1">
        <v>15478</v>
      </c>
      <c r="E26" s="1">
        <v>14012.000000000002</v>
      </c>
      <c r="F26" s="1">
        <v>8521</v>
      </c>
      <c r="G26" s="1">
        <v>15874</v>
      </c>
      <c r="H26" s="1">
        <v>5011.999999999999</v>
      </c>
      <c r="I26" s="1">
        <v>7021.000000000001</v>
      </c>
      <c r="J26" s="1">
        <v>7020</v>
      </c>
      <c r="K26" s="1">
        <v>6589.000000000001</v>
      </c>
      <c r="L26" s="1">
        <v>8954</v>
      </c>
      <c r="M26" s="1">
        <v>10024</v>
      </c>
      <c r="N26" s="4">
        <f t="shared" si="0"/>
        <v>125949</v>
      </c>
      <c r="P26" s="19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23.25">
      <c r="A27" s="5" t="s">
        <v>24</v>
      </c>
      <c r="B27" s="1">
        <v>0</v>
      </c>
      <c r="C27" s="1">
        <v>0</v>
      </c>
      <c r="D27" s="1">
        <v>185</v>
      </c>
      <c r="E27" s="1">
        <v>1754</v>
      </c>
      <c r="F27" s="1">
        <v>4325</v>
      </c>
      <c r="G27" s="1">
        <v>521</v>
      </c>
      <c r="H27" s="1">
        <v>193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4">
        <f t="shared" si="0"/>
        <v>6978</v>
      </c>
      <c r="P27" s="19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ht="23.25">
      <c r="A28" s="5" t="s">
        <v>25</v>
      </c>
      <c r="B28" s="1">
        <v>12807</v>
      </c>
      <c r="C28" s="1">
        <v>8987</v>
      </c>
      <c r="D28" s="1">
        <v>14595</v>
      </c>
      <c r="E28" s="1">
        <v>7541.000000000001</v>
      </c>
      <c r="F28" s="1">
        <v>6988.999999999999</v>
      </c>
      <c r="G28" s="1">
        <v>11567.999999999998</v>
      </c>
      <c r="H28" s="1">
        <v>9021</v>
      </c>
      <c r="I28" s="1">
        <v>8875</v>
      </c>
      <c r="J28" s="1">
        <v>10015</v>
      </c>
      <c r="K28" s="1">
        <v>9814</v>
      </c>
      <c r="L28" s="1">
        <v>11204</v>
      </c>
      <c r="M28" s="1">
        <v>13012</v>
      </c>
      <c r="N28" s="4">
        <f t="shared" si="0"/>
        <v>124428</v>
      </c>
      <c r="P28" s="19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23.25">
      <c r="A29" s="5" t="s">
        <v>26</v>
      </c>
      <c r="B29" s="1">
        <v>7331</v>
      </c>
      <c r="C29" s="1">
        <v>5300.000000000001</v>
      </c>
      <c r="D29" s="1">
        <v>6014</v>
      </c>
      <c r="E29" s="1">
        <v>4998</v>
      </c>
      <c r="F29" s="1">
        <v>3987</v>
      </c>
      <c r="G29" s="1">
        <v>7952.000000000001</v>
      </c>
      <c r="H29" s="1">
        <v>4102</v>
      </c>
      <c r="I29" s="1">
        <v>4421</v>
      </c>
      <c r="J29" s="1">
        <v>3850</v>
      </c>
      <c r="K29" s="1">
        <v>3032</v>
      </c>
      <c r="L29" s="1">
        <v>4598.000000000001</v>
      </c>
      <c r="M29" s="1">
        <v>7021</v>
      </c>
      <c r="N29" s="4">
        <f t="shared" si="0"/>
        <v>62606</v>
      </c>
      <c r="P29" s="19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23.25">
      <c r="A30" s="5" t="s">
        <v>27</v>
      </c>
      <c r="B30" s="1">
        <v>6668</v>
      </c>
      <c r="C30" s="1">
        <v>5895</v>
      </c>
      <c r="D30" s="1">
        <v>5647</v>
      </c>
      <c r="E30" s="1">
        <v>14251</v>
      </c>
      <c r="F30" s="1">
        <v>7521</v>
      </c>
      <c r="G30" s="1">
        <v>3012</v>
      </c>
      <c r="H30" s="1">
        <v>6401</v>
      </c>
      <c r="I30" s="1">
        <v>3251</v>
      </c>
      <c r="J30" s="1">
        <v>6620</v>
      </c>
      <c r="K30" s="1">
        <v>3624</v>
      </c>
      <c r="L30" s="1">
        <v>2015</v>
      </c>
      <c r="M30" s="1">
        <v>2541</v>
      </c>
      <c r="N30" s="4">
        <f t="shared" si="0"/>
        <v>67446</v>
      </c>
      <c r="P30" s="19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23.25">
      <c r="A31" s="5" t="s">
        <v>28</v>
      </c>
      <c r="B31" s="1">
        <v>1593</v>
      </c>
      <c r="C31" s="1">
        <v>1602</v>
      </c>
      <c r="D31" s="1">
        <v>792</v>
      </c>
      <c r="E31" s="1">
        <v>1424</v>
      </c>
      <c r="F31" s="1">
        <v>925</v>
      </c>
      <c r="G31" s="1">
        <v>1354</v>
      </c>
      <c r="H31" s="1">
        <v>1324.0000000000002</v>
      </c>
      <c r="I31" s="1">
        <v>600.9999999999999</v>
      </c>
      <c r="J31" s="1">
        <v>780</v>
      </c>
      <c r="K31" s="1">
        <v>1113</v>
      </c>
      <c r="L31" s="1">
        <v>1120.0000000000002</v>
      </c>
      <c r="M31" s="1">
        <v>852.0000000000001</v>
      </c>
      <c r="N31" s="4">
        <f t="shared" si="0"/>
        <v>13480</v>
      </c>
      <c r="P31" s="19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ht="23.25">
      <c r="A32" s="5" t="s">
        <v>29</v>
      </c>
      <c r="B32" s="1">
        <v>1302</v>
      </c>
      <c r="C32" s="1">
        <v>1542</v>
      </c>
      <c r="D32" s="1">
        <v>3102</v>
      </c>
      <c r="E32" s="1">
        <v>1354.0000000000002</v>
      </c>
      <c r="F32" s="1">
        <v>1420</v>
      </c>
      <c r="G32" s="1">
        <v>1289.0000000000002</v>
      </c>
      <c r="H32" s="1">
        <v>1952.0000000000002</v>
      </c>
      <c r="I32" s="1">
        <v>1099.9999999999998</v>
      </c>
      <c r="J32" s="1">
        <v>1119</v>
      </c>
      <c r="K32" s="1">
        <v>1329</v>
      </c>
      <c r="L32" s="1">
        <v>1361</v>
      </c>
      <c r="M32" s="1">
        <v>1236</v>
      </c>
      <c r="N32" s="4">
        <f t="shared" si="0"/>
        <v>18106</v>
      </c>
      <c r="P32" s="19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3.25">
      <c r="A33" s="5" t="s">
        <v>30</v>
      </c>
      <c r="B33" s="1">
        <v>1127</v>
      </c>
      <c r="C33" s="1">
        <v>1624.0000000000002</v>
      </c>
      <c r="D33" s="1">
        <v>1302.0000000000005</v>
      </c>
      <c r="E33" s="1">
        <v>513.0000000000001</v>
      </c>
      <c r="F33" s="1">
        <v>752</v>
      </c>
      <c r="G33" s="1">
        <v>1130.0000000000002</v>
      </c>
      <c r="H33" s="1">
        <v>1520</v>
      </c>
      <c r="I33" s="1">
        <v>660</v>
      </c>
      <c r="J33" s="1">
        <v>816</v>
      </c>
      <c r="K33" s="1">
        <v>819</v>
      </c>
      <c r="L33" s="1">
        <v>920.9999999999999</v>
      </c>
      <c r="M33" s="1">
        <v>717</v>
      </c>
      <c r="N33" s="4">
        <f t="shared" si="0"/>
        <v>11901</v>
      </c>
      <c r="P33" s="19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ht="23.25">
      <c r="A34" s="5" t="s">
        <v>31</v>
      </c>
      <c r="B34" s="1">
        <v>5320</v>
      </c>
      <c r="C34" s="1">
        <v>7854</v>
      </c>
      <c r="D34" s="1">
        <v>13120.000000000002</v>
      </c>
      <c r="E34" s="1">
        <v>5654</v>
      </c>
      <c r="F34" s="1">
        <v>8522</v>
      </c>
      <c r="G34" s="1">
        <v>7855.000000000001</v>
      </c>
      <c r="H34" s="1">
        <v>7803</v>
      </c>
      <c r="I34" s="1">
        <v>9584</v>
      </c>
      <c r="J34" s="1">
        <v>10254</v>
      </c>
      <c r="K34" s="1">
        <v>9694.999999999998</v>
      </c>
      <c r="L34" s="1">
        <v>6897</v>
      </c>
      <c r="M34" s="1">
        <v>15687</v>
      </c>
      <c r="N34" s="4">
        <f t="shared" si="0"/>
        <v>108245</v>
      </c>
      <c r="P34" s="19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23.25">
      <c r="A35" s="5" t="s">
        <v>32</v>
      </c>
      <c r="B35" s="1">
        <v>2940.9999999999995</v>
      </c>
      <c r="C35" s="1">
        <v>2653.9999999999995</v>
      </c>
      <c r="D35" s="1">
        <v>3701.000000000001</v>
      </c>
      <c r="E35" s="1">
        <v>3323.999999999999</v>
      </c>
      <c r="F35" s="1">
        <v>1561.9999999999998</v>
      </c>
      <c r="G35" s="1">
        <v>2451</v>
      </c>
      <c r="H35" s="1">
        <v>1055.9999999999998</v>
      </c>
      <c r="I35" s="1">
        <v>1690</v>
      </c>
      <c r="J35" s="1">
        <v>1223</v>
      </c>
      <c r="K35" s="1">
        <v>2105.0000000000005</v>
      </c>
      <c r="L35" s="1">
        <v>1299</v>
      </c>
      <c r="M35" s="1">
        <v>1898.0000000000002</v>
      </c>
      <c r="N35" s="4">
        <f t="shared" si="0"/>
        <v>25904</v>
      </c>
      <c r="P35" s="19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ht="23.25">
      <c r="A36" s="5" t="s">
        <v>71</v>
      </c>
      <c r="B36" s="1">
        <v>13681.93235</v>
      </c>
      <c r="C36" s="1">
        <v>22789.903066666673</v>
      </c>
      <c r="D36" s="1">
        <v>24718.521616666665</v>
      </c>
      <c r="E36" s="1">
        <v>11450.642966666666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4">
        <f t="shared" si="0"/>
        <v>72641</v>
      </c>
      <c r="P36" s="19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23.25">
      <c r="A37" s="5" t="s">
        <v>33</v>
      </c>
      <c r="B37" s="1">
        <v>2013.9999999999998</v>
      </c>
      <c r="C37" s="1">
        <v>1621</v>
      </c>
      <c r="D37" s="1">
        <v>2950</v>
      </c>
      <c r="E37" s="1">
        <v>1620</v>
      </c>
      <c r="F37" s="1">
        <v>952</v>
      </c>
      <c r="G37" s="1">
        <v>11024</v>
      </c>
      <c r="H37" s="1">
        <v>1502</v>
      </c>
      <c r="I37" s="1">
        <v>952</v>
      </c>
      <c r="J37" s="1">
        <v>1490</v>
      </c>
      <c r="K37" s="1">
        <v>2015</v>
      </c>
      <c r="L37" s="1">
        <v>2213.9999999999995</v>
      </c>
      <c r="M37" s="1">
        <v>1754</v>
      </c>
      <c r="N37" s="4">
        <f t="shared" si="0"/>
        <v>30108</v>
      </c>
      <c r="P37" s="19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23.25">
      <c r="A38" s="5" t="s">
        <v>34</v>
      </c>
      <c r="B38" s="1">
        <v>534</v>
      </c>
      <c r="C38" s="1">
        <v>501</v>
      </c>
      <c r="D38" s="1">
        <v>280</v>
      </c>
      <c r="E38" s="1">
        <v>452.00000000000006</v>
      </c>
      <c r="F38" s="1">
        <v>398</v>
      </c>
      <c r="G38" s="1">
        <v>235</v>
      </c>
      <c r="H38" s="1">
        <v>393</v>
      </c>
      <c r="I38" s="1">
        <v>256</v>
      </c>
      <c r="J38" s="1">
        <v>452</v>
      </c>
      <c r="K38" s="1">
        <v>265</v>
      </c>
      <c r="L38" s="1">
        <v>239</v>
      </c>
      <c r="M38" s="1">
        <v>520</v>
      </c>
      <c r="N38" s="4">
        <f t="shared" si="0"/>
        <v>4525</v>
      </c>
      <c r="P38" s="19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23.25">
      <c r="A39" s="5" t="s">
        <v>48</v>
      </c>
      <c r="B39" s="1">
        <v>120</v>
      </c>
      <c r="C39" s="1">
        <v>91</v>
      </c>
      <c r="D39" s="1">
        <v>90</v>
      </c>
      <c r="E39" s="1">
        <v>149</v>
      </c>
      <c r="F39" s="1">
        <v>102</v>
      </c>
      <c r="G39" s="1">
        <v>98.00000000000001</v>
      </c>
      <c r="H39" s="1">
        <v>150</v>
      </c>
      <c r="I39" s="1">
        <v>112</v>
      </c>
      <c r="J39" s="1">
        <v>89</v>
      </c>
      <c r="K39" s="1">
        <v>127.99999999999999</v>
      </c>
      <c r="L39" s="1">
        <v>122</v>
      </c>
      <c r="M39" s="1">
        <v>120</v>
      </c>
      <c r="N39" s="4">
        <f t="shared" si="0"/>
        <v>1371</v>
      </c>
      <c r="P39" s="19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23.25">
      <c r="A40" s="5" t="s">
        <v>49</v>
      </c>
      <c r="B40" s="1">
        <v>450</v>
      </c>
      <c r="C40" s="1">
        <v>482</v>
      </c>
      <c r="D40" s="1">
        <v>358</v>
      </c>
      <c r="E40" s="1">
        <v>452</v>
      </c>
      <c r="F40" s="1">
        <v>463</v>
      </c>
      <c r="G40" s="1">
        <v>632</v>
      </c>
      <c r="H40" s="1">
        <v>854</v>
      </c>
      <c r="I40" s="1">
        <v>385</v>
      </c>
      <c r="J40" s="1">
        <v>648</v>
      </c>
      <c r="K40" s="1">
        <v>509</v>
      </c>
      <c r="L40" s="1">
        <v>478</v>
      </c>
      <c r="M40" s="1">
        <v>621</v>
      </c>
      <c r="N40" s="4">
        <f t="shared" si="0"/>
        <v>6332</v>
      </c>
      <c r="P40" s="19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23.25">
      <c r="A41" s="5" t="s">
        <v>35</v>
      </c>
      <c r="B41" s="1">
        <v>159</v>
      </c>
      <c r="C41" s="1">
        <v>192</v>
      </c>
      <c r="D41" s="1">
        <v>142</v>
      </c>
      <c r="E41" s="1">
        <v>209</v>
      </c>
      <c r="F41" s="1">
        <v>159</v>
      </c>
      <c r="G41" s="1">
        <v>356</v>
      </c>
      <c r="H41" s="1">
        <v>297</v>
      </c>
      <c r="I41" s="1">
        <v>106</v>
      </c>
      <c r="J41" s="1">
        <v>350</v>
      </c>
      <c r="K41" s="1">
        <v>159</v>
      </c>
      <c r="L41" s="1">
        <v>126</v>
      </c>
      <c r="M41" s="1">
        <v>158</v>
      </c>
      <c r="N41" s="4">
        <f t="shared" si="0"/>
        <v>2413</v>
      </c>
      <c r="P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23.25">
      <c r="A42" s="5" t="s">
        <v>36</v>
      </c>
      <c r="B42" s="1">
        <v>1654.0000000000002</v>
      </c>
      <c r="C42" s="1">
        <v>1024</v>
      </c>
      <c r="D42" s="1">
        <v>1230</v>
      </c>
      <c r="E42" s="1">
        <v>1119.0000000000002</v>
      </c>
      <c r="F42" s="1">
        <v>2034</v>
      </c>
      <c r="G42" s="1">
        <v>1927</v>
      </c>
      <c r="H42" s="1">
        <v>1682</v>
      </c>
      <c r="I42" s="1">
        <v>971</v>
      </c>
      <c r="J42" s="1">
        <v>1201</v>
      </c>
      <c r="K42" s="1">
        <v>1204</v>
      </c>
      <c r="L42" s="1">
        <v>901</v>
      </c>
      <c r="M42" s="1">
        <v>1423</v>
      </c>
      <c r="N42" s="4">
        <f t="shared" si="0"/>
        <v>16370</v>
      </c>
      <c r="P42" s="19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23.25">
      <c r="A43" s="5" t="s">
        <v>51</v>
      </c>
      <c r="B43" s="1">
        <v>1035</v>
      </c>
      <c r="C43" s="1">
        <v>6931</v>
      </c>
      <c r="D43" s="1">
        <v>2510</v>
      </c>
      <c r="E43" s="1">
        <v>3130</v>
      </c>
      <c r="F43" s="1">
        <v>3206</v>
      </c>
      <c r="G43" s="1">
        <v>2534.0000000000005</v>
      </c>
      <c r="H43" s="1">
        <v>2865</v>
      </c>
      <c r="I43" s="1">
        <v>2185</v>
      </c>
      <c r="J43" s="1">
        <v>1952</v>
      </c>
      <c r="K43" s="1">
        <v>2362</v>
      </c>
      <c r="L43" s="1">
        <v>1320</v>
      </c>
      <c r="M43" s="1">
        <v>2214</v>
      </c>
      <c r="N43" s="4">
        <f t="shared" si="0"/>
        <v>32244</v>
      </c>
      <c r="P43" s="1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23.25">
      <c r="A44" s="5" t="s">
        <v>37</v>
      </c>
      <c r="B44" s="1">
        <v>855</v>
      </c>
      <c r="C44" s="1">
        <v>851.9999999999999</v>
      </c>
      <c r="D44" s="1">
        <v>953.9999999999999</v>
      </c>
      <c r="E44" s="1">
        <v>1019.9999999999998</v>
      </c>
      <c r="F44" s="1">
        <v>652</v>
      </c>
      <c r="G44" s="1">
        <v>895</v>
      </c>
      <c r="H44" s="1">
        <v>1789</v>
      </c>
      <c r="I44" s="1">
        <v>758</v>
      </c>
      <c r="J44" s="1">
        <v>1201</v>
      </c>
      <c r="K44" s="1">
        <v>1148</v>
      </c>
      <c r="L44" s="1">
        <v>921</v>
      </c>
      <c r="M44" s="1">
        <v>958.0000000000001</v>
      </c>
      <c r="N44" s="4">
        <f t="shared" si="0"/>
        <v>12003</v>
      </c>
      <c r="P44" s="19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23.25">
      <c r="A45" s="5" t="s">
        <v>38</v>
      </c>
      <c r="B45" s="1">
        <v>2120</v>
      </c>
      <c r="C45" s="1">
        <v>3584</v>
      </c>
      <c r="D45" s="1">
        <v>1792</v>
      </c>
      <c r="E45" s="1">
        <v>1369</v>
      </c>
      <c r="F45" s="1">
        <v>1738</v>
      </c>
      <c r="G45" s="1">
        <v>4654</v>
      </c>
      <c r="H45" s="1">
        <v>2220</v>
      </c>
      <c r="I45" s="1">
        <v>3854</v>
      </c>
      <c r="J45" s="1">
        <v>3265</v>
      </c>
      <c r="K45" s="1">
        <v>2318</v>
      </c>
      <c r="L45" s="1">
        <v>4012</v>
      </c>
      <c r="M45" s="1">
        <v>2154</v>
      </c>
      <c r="N45" s="4">
        <f t="shared" si="0"/>
        <v>33080</v>
      </c>
      <c r="P45" s="19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23.25">
      <c r="A46" s="5" t="s">
        <v>52</v>
      </c>
      <c r="B46" s="1">
        <v>67844.00000000001</v>
      </c>
      <c r="C46" s="1">
        <v>95474</v>
      </c>
      <c r="D46" s="1">
        <v>68547</v>
      </c>
      <c r="E46" s="1">
        <v>15698</v>
      </c>
      <c r="F46" s="1">
        <v>12225</v>
      </c>
      <c r="G46" s="1">
        <v>39524</v>
      </c>
      <c r="H46" s="1">
        <v>27800.999999999996</v>
      </c>
      <c r="I46" s="1">
        <v>50139.99999999999</v>
      </c>
      <c r="J46" s="1">
        <v>67541</v>
      </c>
      <c r="K46" s="1">
        <v>75243.99999999999</v>
      </c>
      <c r="L46" s="1">
        <v>59521</v>
      </c>
      <c r="M46" s="1">
        <v>58421</v>
      </c>
      <c r="N46" s="4">
        <f>SUM(B46:M46)/3</f>
        <v>212660</v>
      </c>
      <c r="P46" s="1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23.25">
      <c r="A47" s="5" t="s">
        <v>53</v>
      </c>
      <c r="B47" s="1">
        <v>20496</v>
      </c>
      <c r="C47" s="1">
        <v>26144</v>
      </c>
      <c r="D47" s="1">
        <v>15877.000000000002</v>
      </c>
      <c r="E47" s="1">
        <v>7652</v>
      </c>
      <c r="F47" s="1">
        <v>26542</v>
      </c>
      <c r="G47" s="1">
        <v>19877</v>
      </c>
      <c r="H47" s="1">
        <v>17924</v>
      </c>
      <c r="I47" s="1">
        <v>18987</v>
      </c>
      <c r="J47" s="1">
        <v>23012</v>
      </c>
      <c r="K47" s="1">
        <v>24201.000000000004</v>
      </c>
      <c r="L47" s="1">
        <v>14524</v>
      </c>
      <c r="M47" s="1">
        <v>24511</v>
      </c>
      <c r="N47" s="4">
        <f>SUM(B47:M47)/3</f>
        <v>79915.66666666667</v>
      </c>
      <c r="P47" s="19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23.25">
      <c r="A48" s="5" t="s">
        <v>54</v>
      </c>
      <c r="B48" s="1">
        <v>11102</v>
      </c>
      <c r="C48" s="1">
        <v>11120.000000000002</v>
      </c>
      <c r="D48" s="1">
        <v>9854</v>
      </c>
      <c r="E48" s="1">
        <v>11458</v>
      </c>
      <c r="F48" s="1">
        <v>9021.000000000002</v>
      </c>
      <c r="G48" s="1">
        <v>10244</v>
      </c>
      <c r="H48" s="1">
        <v>6344</v>
      </c>
      <c r="I48" s="1">
        <v>12654</v>
      </c>
      <c r="J48" s="1">
        <v>8200.999999999998</v>
      </c>
      <c r="K48" s="1">
        <v>7920</v>
      </c>
      <c r="L48" s="1">
        <v>29877</v>
      </c>
      <c r="M48" s="1">
        <v>15241</v>
      </c>
      <c r="N48" s="7">
        <f>SUM(B48:M48)/3</f>
        <v>47678.666666666664</v>
      </c>
      <c r="P48" s="1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23.25">
      <c r="A49" s="5" t="s">
        <v>55</v>
      </c>
      <c r="B49" s="1">
        <v>989</v>
      </c>
      <c r="C49" s="1">
        <v>2380</v>
      </c>
      <c r="D49" s="1">
        <v>1421.0000000000002</v>
      </c>
      <c r="E49" s="1">
        <v>878</v>
      </c>
      <c r="F49" s="1">
        <v>1075</v>
      </c>
      <c r="G49" s="1">
        <v>1548</v>
      </c>
      <c r="H49" s="1">
        <v>1354</v>
      </c>
      <c r="I49" s="1">
        <v>689</v>
      </c>
      <c r="J49" s="1">
        <v>936</v>
      </c>
      <c r="K49" s="1">
        <v>926</v>
      </c>
      <c r="L49" s="1">
        <v>8547</v>
      </c>
      <c r="M49" s="1">
        <v>562</v>
      </c>
      <c r="N49" s="4">
        <f>SUM(B49:M49)</f>
        <v>21305</v>
      </c>
      <c r="P49" s="19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23.25">
      <c r="A50" s="5" t="s">
        <v>56</v>
      </c>
      <c r="B50" s="1">
        <v>79214</v>
      </c>
      <c r="C50" s="1">
        <v>59214</v>
      </c>
      <c r="D50" s="1">
        <v>29854.000000000004</v>
      </c>
      <c r="E50" s="1">
        <v>25684</v>
      </c>
      <c r="F50" s="1">
        <v>27899</v>
      </c>
      <c r="G50" s="1">
        <v>20145</v>
      </c>
      <c r="H50" s="1">
        <v>10201.000000000002</v>
      </c>
      <c r="I50" s="1">
        <v>6251</v>
      </c>
      <c r="J50" s="1">
        <v>12044.999999999998</v>
      </c>
      <c r="K50" s="1">
        <v>16589</v>
      </c>
      <c r="L50" s="1">
        <v>40124</v>
      </c>
      <c r="M50" s="1">
        <v>63214</v>
      </c>
      <c r="N50" s="4">
        <f>SUM(B50:M50)/3</f>
        <v>130144.66666666667</v>
      </c>
      <c r="P50" s="19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ht="23.25">
      <c r="A51" s="8" t="s">
        <v>39</v>
      </c>
      <c r="B51" s="1">
        <v>6986.999999999999</v>
      </c>
      <c r="C51" s="1">
        <v>10214</v>
      </c>
      <c r="D51" s="1">
        <v>8247</v>
      </c>
      <c r="E51" s="1">
        <v>20147</v>
      </c>
      <c r="F51" s="1">
        <v>5969</v>
      </c>
      <c r="G51" s="1">
        <v>9652</v>
      </c>
      <c r="H51" s="1">
        <v>7012</v>
      </c>
      <c r="I51" s="1">
        <v>6012</v>
      </c>
      <c r="J51" s="1">
        <v>8621</v>
      </c>
      <c r="K51" s="1">
        <v>6139.999999999999</v>
      </c>
      <c r="L51" s="1">
        <v>16201</v>
      </c>
      <c r="M51" s="1">
        <v>11204</v>
      </c>
      <c r="N51" s="2">
        <f>SUM(B51:M51)</f>
        <v>116406</v>
      </c>
      <c r="P51" s="19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23.25">
      <c r="A52" s="5" t="s">
        <v>64</v>
      </c>
      <c r="B52" s="1">
        <v>26554</v>
      </c>
      <c r="C52" s="1">
        <v>35486.99999999999</v>
      </c>
      <c r="D52" s="1">
        <v>23145.999999999996</v>
      </c>
      <c r="E52" s="1">
        <v>19874</v>
      </c>
      <c r="F52" s="1">
        <v>26897</v>
      </c>
      <c r="G52" s="1">
        <v>31024</v>
      </c>
      <c r="H52" s="1">
        <v>33201</v>
      </c>
      <c r="I52" s="1">
        <v>27898</v>
      </c>
      <c r="J52" s="1">
        <v>31204</v>
      </c>
      <c r="K52" s="1">
        <v>33201</v>
      </c>
      <c r="L52" s="1">
        <v>27100</v>
      </c>
      <c r="M52" s="1">
        <v>32144</v>
      </c>
      <c r="N52" s="4">
        <f>SUM(B52:M52)/3</f>
        <v>115910</v>
      </c>
      <c r="P52" s="19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ht="23.25">
      <c r="A53" s="5" t="s">
        <v>65</v>
      </c>
      <c r="B53" s="1">
        <v>3215</v>
      </c>
      <c r="C53" s="1">
        <v>2301</v>
      </c>
      <c r="D53" s="1">
        <v>2410</v>
      </c>
      <c r="E53" s="1">
        <v>958</v>
      </c>
      <c r="F53" s="1">
        <v>701</v>
      </c>
      <c r="G53" s="1">
        <v>898</v>
      </c>
      <c r="H53" s="1">
        <v>25</v>
      </c>
      <c r="I53" s="1">
        <v>0</v>
      </c>
      <c r="J53" s="1">
        <v>250</v>
      </c>
      <c r="K53" s="1">
        <v>654</v>
      </c>
      <c r="L53" s="1">
        <v>2235</v>
      </c>
      <c r="M53" s="1">
        <v>5901</v>
      </c>
      <c r="N53" s="4">
        <f>SUM(B53:M53)/3</f>
        <v>6516</v>
      </c>
      <c r="P53" s="1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ht="23.25">
      <c r="A54" s="5" t="s">
        <v>57</v>
      </c>
      <c r="B54" s="1">
        <v>8541</v>
      </c>
      <c r="C54" s="1">
        <v>6211</v>
      </c>
      <c r="D54" s="1">
        <v>5521</v>
      </c>
      <c r="E54" s="1">
        <v>190</v>
      </c>
      <c r="F54" s="1">
        <v>0</v>
      </c>
      <c r="G54" s="1">
        <v>19</v>
      </c>
      <c r="H54" s="1">
        <v>452</v>
      </c>
      <c r="I54" s="1">
        <v>0</v>
      </c>
      <c r="J54" s="1">
        <v>50</v>
      </c>
      <c r="K54" s="1">
        <v>0</v>
      </c>
      <c r="L54" s="1">
        <v>6214</v>
      </c>
      <c r="M54" s="1">
        <v>7214.000000000001</v>
      </c>
      <c r="N54" s="4">
        <f>SUM(B54:M54)/3</f>
        <v>11470.666666666666</v>
      </c>
      <c r="P54" s="19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ht="23.25">
      <c r="A55" s="5" t="s">
        <v>58</v>
      </c>
      <c r="B55" s="1">
        <v>415244</v>
      </c>
      <c r="C55" s="1">
        <v>438547</v>
      </c>
      <c r="D55" s="1">
        <v>468959</v>
      </c>
      <c r="E55" s="1">
        <v>452476.9999999998</v>
      </c>
      <c r="F55" s="1">
        <v>465899</v>
      </c>
      <c r="G55" s="1">
        <v>444102.00000000006</v>
      </c>
      <c r="H55" s="1">
        <v>435213.99999999994</v>
      </c>
      <c r="I55" s="1">
        <v>421021.00000000006</v>
      </c>
      <c r="J55" s="1">
        <v>425987.00000000006</v>
      </c>
      <c r="K55" s="1">
        <v>425878.99999999994</v>
      </c>
      <c r="L55" s="1">
        <v>352654.0000000001</v>
      </c>
      <c r="M55" s="1">
        <v>374014</v>
      </c>
      <c r="N55" s="7">
        <f>SUM(B55:M55)/12</f>
        <v>426666.4166666667</v>
      </c>
      <c r="P55" s="19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23.25">
      <c r="A56" s="5" t="s">
        <v>59</v>
      </c>
      <c r="B56" s="1">
        <v>701443.9999999999</v>
      </c>
      <c r="C56" s="1">
        <v>741021</v>
      </c>
      <c r="D56" s="1">
        <v>725625</v>
      </c>
      <c r="E56" s="1">
        <v>752144</v>
      </c>
      <c r="F56" s="1">
        <v>765899</v>
      </c>
      <c r="G56" s="1">
        <v>762989</v>
      </c>
      <c r="H56" s="1">
        <v>781039.9999999999</v>
      </c>
      <c r="I56" s="1">
        <v>772144.9999999999</v>
      </c>
      <c r="J56" s="1">
        <v>712989</v>
      </c>
      <c r="K56" s="1">
        <v>758479</v>
      </c>
      <c r="L56" s="1">
        <v>735201.0000000001</v>
      </c>
      <c r="M56" s="1">
        <v>733520.9999999999</v>
      </c>
      <c r="N56" s="7">
        <f>SUM(B56:M56)/12</f>
        <v>745208.0833333334</v>
      </c>
      <c r="P56" s="19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ht="24" thickBot="1">
      <c r="A57" s="76" t="s">
        <v>40</v>
      </c>
      <c r="B57" s="77">
        <f aca="true" t="shared" si="1" ref="B57:N57">SUM(B12:B56)</f>
        <v>2005104.93235</v>
      </c>
      <c r="C57" s="77">
        <f t="shared" si="1"/>
        <v>2358390.903066667</v>
      </c>
      <c r="D57" s="77">
        <f t="shared" si="1"/>
        <v>2135338.5216166666</v>
      </c>
      <c r="E57" s="77">
        <f t="shared" si="1"/>
        <v>2441970.6429666663</v>
      </c>
      <c r="F57" s="77">
        <f t="shared" si="1"/>
        <v>2379441</v>
      </c>
      <c r="G57" s="77">
        <f t="shared" si="1"/>
        <v>2110199</v>
      </c>
      <c r="H57" s="77">
        <f t="shared" si="1"/>
        <v>2044207</v>
      </c>
      <c r="I57" s="77">
        <f t="shared" si="1"/>
        <v>2099804</v>
      </c>
      <c r="J57" s="77">
        <f t="shared" si="1"/>
        <v>2177108</v>
      </c>
      <c r="K57" s="77">
        <f t="shared" si="1"/>
        <v>2393727</v>
      </c>
      <c r="L57" s="77">
        <f t="shared" si="1"/>
        <v>2422432</v>
      </c>
      <c r="M57" s="77">
        <f t="shared" si="1"/>
        <v>2141857</v>
      </c>
      <c r="N57" s="78">
        <f t="shared" si="1"/>
        <v>9106937.833333336</v>
      </c>
      <c r="P57" s="1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16" s="17" customFormat="1" ht="21">
      <c r="A58" s="28" t="s">
        <v>60</v>
      </c>
      <c r="B58" s="26"/>
      <c r="C58" s="26"/>
      <c r="D58" s="26"/>
      <c r="E58" s="26"/>
      <c r="F58" s="26"/>
      <c r="G58" s="29" t="s">
        <v>61</v>
      </c>
      <c r="H58" s="26"/>
      <c r="I58" s="26"/>
      <c r="J58" s="26"/>
      <c r="K58" s="26"/>
      <c r="L58" s="26"/>
      <c r="M58" s="26"/>
      <c r="N58" s="26"/>
      <c r="P58" s="19"/>
    </row>
    <row r="59" spans="1:16" s="17" customFormat="1" ht="21">
      <c r="A59" s="28" t="s">
        <v>62</v>
      </c>
      <c r="B59" s="29"/>
      <c r="C59" s="29"/>
      <c r="D59" s="29"/>
      <c r="E59" s="29"/>
      <c r="F59" s="29"/>
      <c r="G59" s="29" t="s">
        <v>63</v>
      </c>
      <c r="H59" s="29"/>
      <c r="I59" s="29"/>
      <c r="J59" s="29"/>
      <c r="K59" s="29"/>
      <c r="L59" s="29"/>
      <c r="M59" s="29"/>
      <c r="N59" s="29"/>
      <c r="P59" s="19"/>
    </row>
    <row r="60" spans="1:16" s="17" customFormat="1" ht="2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P60" s="19"/>
    </row>
    <row r="61" spans="1:16" s="17" customFormat="1" ht="50.25" customHeight="1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P61" s="19"/>
    </row>
    <row r="62" spans="1:16" s="17" customFormat="1" ht="20.25">
      <c r="A62" s="282"/>
      <c r="B62" s="282"/>
      <c r="C62" s="282"/>
      <c r="D62" s="282"/>
      <c r="E62" s="282"/>
      <c r="F62" s="282"/>
      <c r="G62" s="282"/>
      <c r="H62" s="23"/>
      <c r="I62" s="23"/>
      <c r="J62" s="23"/>
      <c r="K62" s="23"/>
      <c r="L62" s="23"/>
      <c r="M62" s="23"/>
      <c r="N62" s="23"/>
      <c r="P62" s="19"/>
    </row>
    <row r="63" spans="1:16" s="17" customFormat="1" ht="20.25">
      <c r="A63" s="283"/>
      <c r="B63" s="283"/>
      <c r="C63" s="283"/>
      <c r="D63" s="283"/>
      <c r="E63" s="283"/>
      <c r="F63" s="283"/>
      <c r="G63" s="24"/>
      <c r="H63" s="25"/>
      <c r="I63" s="25"/>
      <c r="J63" s="25"/>
      <c r="K63" s="25"/>
      <c r="L63" s="25"/>
      <c r="M63" s="25"/>
      <c r="N63" s="25"/>
      <c r="P63" s="19"/>
    </row>
    <row r="64" s="17" customFormat="1" ht="15"/>
    <row r="65" s="17" customFormat="1" ht="15"/>
    <row r="66" spans="1:5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3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4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</row>
    <row r="95" spans="1:4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</row>
    <row r="96" spans="1:4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  <row r="97" spans="1:4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</row>
    <row r="98" spans="1:4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1:4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1:4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</row>
    <row r="101" spans="1:4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</row>
    <row r="102" spans="1:4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</row>
    <row r="103" spans="1:4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</row>
    <row r="104" spans="1:4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</row>
    <row r="105" spans="1:4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</row>
  </sheetData>
  <sheetProtection/>
  <mergeCells count="5">
    <mergeCell ref="A8:N8"/>
    <mergeCell ref="A9:N9"/>
    <mergeCell ref="A61:N61"/>
    <mergeCell ref="A62:G62"/>
    <mergeCell ref="A63:F63"/>
  </mergeCells>
  <printOptions/>
  <pageMargins left="0.25" right="0.25" top="0.75" bottom="0.75" header="0.3" footer="0.3"/>
  <pageSetup fitToHeight="0" fitToWidth="1" horizontalDpi="600" verticalDpi="600" orientation="portrait" scale="3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AF210"/>
  <sheetViews>
    <sheetView zoomScale="50" zoomScaleNormal="50" zoomScalePageLayoutView="0" workbookViewId="0" topLeftCell="A1">
      <selection activeCell="T13" sqref="T13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1" width="18.57421875" style="0" customWidth="1"/>
    <col min="12" max="12" width="19.57421875" style="0" customWidth="1"/>
    <col min="13" max="13" width="19.140625" style="0" customWidth="1"/>
    <col min="14" max="14" width="21.00390625" style="0" customWidth="1"/>
    <col min="15" max="16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pans="1:14" s="17" customFormat="1" ht="2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7" customFormat="1" ht="2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17" customFormat="1" ht="26.25">
      <c r="A8" s="284" t="s">
        <v>72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</row>
    <row r="9" spans="1:14" s="17" customFormat="1" ht="26.25">
      <c r="A9" s="284" t="s">
        <v>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</row>
    <row r="10" spans="1:14" s="17" customFormat="1" ht="8.2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0"/>
    </row>
    <row r="11" spans="1:32" ht="43.5" customHeight="1">
      <c r="A11" s="138" t="s">
        <v>69</v>
      </c>
      <c r="B11" s="139" t="s">
        <v>2</v>
      </c>
      <c r="C11" s="139" t="s">
        <v>3</v>
      </c>
      <c r="D11" s="139" t="s">
        <v>4</v>
      </c>
      <c r="E11" s="139" t="s">
        <v>5</v>
      </c>
      <c r="F11" s="139" t="s">
        <v>6</v>
      </c>
      <c r="G11" s="139" t="s">
        <v>7</v>
      </c>
      <c r="H11" s="139" t="s">
        <v>8</v>
      </c>
      <c r="I11" s="139" t="s">
        <v>9</v>
      </c>
      <c r="J11" s="139" t="s">
        <v>10</v>
      </c>
      <c r="K11" s="139" t="s">
        <v>11</v>
      </c>
      <c r="L11" s="139" t="s">
        <v>12</v>
      </c>
      <c r="M11" s="139" t="s">
        <v>73</v>
      </c>
      <c r="N11" s="140" t="s">
        <v>14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23.25">
      <c r="A12" s="9" t="s">
        <v>74</v>
      </c>
      <c r="B12" s="10">
        <v>17214</v>
      </c>
      <c r="C12" s="10">
        <v>3705</v>
      </c>
      <c r="D12" s="10">
        <v>79689</v>
      </c>
      <c r="E12" s="10">
        <v>487893.99999999994</v>
      </c>
      <c r="F12" s="10">
        <v>426855</v>
      </c>
      <c r="G12" s="10">
        <v>185421</v>
      </c>
      <c r="H12" s="10">
        <v>80213.99999999999</v>
      </c>
      <c r="I12" s="10">
        <v>140756</v>
      </c>
      <c r="J12" s="10">
        <v>262105.00000000003</v>
      </c>
      <c r="K12" s="10">
        <v>521043.99999999994</v>
      </c>
      <c r="L12" s="10">
        <v>465897.99999999994</v>
      </c>
      <c r="M12" s="10">
        <v>101989</v>
      </c>
      <c r="N12" s="11">
        <f>SUM(B12:M12)</f>
        <v>2772784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23.25">
      <c r="A13" s="9" t="s">
        <v>75</v>
      </c>
      <c r="B13" s="10">
        <v>28910</v>
      </c>
      <c r="C13" s="10">
        <v>30129</v>
      </c>
      <c r="D13" s="10">
        <v>24620.000000000004</v>
      </c>
      <c r="E13" s="10">
        <v>26899</v>
      </c>
      <c r="F13" s="10">
        <v>21229.000000000004</v>
      </c>
      <c r="G13" s="10">
        <v>33102</v>
      </c>
      <c r="H13" s="10">
        <v>36521</v>
      </c>
      <c r="I13" s="10">
        <v>38958</v>
      </c>
      <c r="J13" s="10">
        <v>50044.99999999999</v>
      </c>
      <c r="K13" s="10">
        <v>31204</v>
      </c>
      <c r="L13" s="10">
        <v>36987</v>
      </c>
      <c r="M13" s="10">
        <v>50214</v>
      </c>
      <c r="N13" s="11">
        <f>SUM(B13:M13)</f>
        <v>408818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23.25">
      <c r="A14" s="9" t="s">
        <v>15</v>
      </c>
      <c r="B14" s="10">
        <v>0</v>
      </c>
      <c r="C14" s="10">
        <v>5784</v>
      </c>
      <c r="D14" s="10">
        <v>1198</v>
      </c>
      <c r="E14" s="10">
        <v>0</v>
      </c>
      <c r="F14" s="10">
        <v>898</v>
      </c>
      <c r="G14" s="10">
        <v>165</v>
      </c>
      <c r="H14" s="10">
        <v>415</v>
      </c>
      <c r="I14" s="10">
        <v>420</v>
      </c>
      <c r="J14" s="10">
        <v>810</v>
      </c>
      <c r="K14" s="10">
        <v>754</v>
      </c>
      <c r="L14" s="10">
        <v>201</v>
      </c>
      <c r="M14" s="10">
        <v>1625</v>
      </c>
      <c r="N14" s="11">
        <f>SUM(B14:M14)</f>
        <v>12270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23.25">
      <c r="A15" s="9" t="s">
        <v>76</v>
      </c>
      <c r="B15" s="10">
        <v>422577</v>
      </c>
      <c r="C15" s="10">
        <v>494210.00000000006</v>
      </c>
      <c r="D15" s="10">
        <v>410811.3552243978</v>
      </c>
      <c r="E15" s="10">
        <v>437210.0000000001</v>
      </c>
      <c r="F15" s="10">
        <v>462153.99999999994</v>
      </c>
      <c r="G15" s="10">
        <v>433698</v>
      </c>
      <c r="H15" s="10">
        <v>452121.99999999994</v>
      </c>
      <c r="I15" s="10">
        <v>442514</v>
      </c>
      <c r="J15" s="10">
        <v>472541.00000000006</v>
      </c>
      <c r="K15" s="10">
        <v>464215</v>
      </c>
      <c r="L15" s="10">
        <v>467547.99999999994</v>
      </c>
      <c r="M15" s="10">
        <v>458973.99999999994</v>
      </c>
      <c r="N15" s="12">
        <f>SUM(B15:M15)/3</f>
        <v>1806191.451741466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23.25">
      <c r="A16" s="9" t="s">
        <v>45</v>
      </c>
      <c r="B16" s="10">
        <v>3214</v>
      </c>
      <c r="C16" s="10">
        <v>1913</v>
      </c>
      <c r="D16" s="10">
        <v>2098.9999999999995</v>
      </c>
      <c r="E16" s="10">
        <v>2389.0000000000005</v>
      </c>
      <c r="F16" s="10">
        <v>3835</v>
      </c>
      <c r="G16" s="10">
        <v>4365</v>
      </c>
      <c r="H16" s="10">
        <v>3451.9999999999995</v>
      </c>
      <c r="I16" s="10">
        <v>7215</v>
      </c>
      <c r="J16" s="10">
        <v>10984.999999999998</v>
      </c>
      <c r="K16" s="10">
        <v>6214.000000000001</v>
      </c>
      <c r="L16" s="10">
        <v>14598</v>
      </c>
      <c r="M16" s="10">
        <v>14202.999999999998</v>
      </c>
      <c r="N16" s="11">
        <f aca="true" t="shared" si="0" ref="N16:N54">SUM(B16:M16)</f>
        <v>74482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23.25">
      <c r="A17" s="9" t="s">
        <v>77</v>
      </c>
      <c r="B17" s="10">
        <v>7302</v>
      </c>
      <c r="C17" s="10">
        <v>145878</v>
      </c>
      <c r="D17" s="10">
        <v>27753.999999999996</v>
      </c>
      <c r="E17" s="10">
        <v>17526</v>
      </c>
      <c r="F17" s="10">
        <v>4754</v>
      </c>
      <c r="G17" s="10">
        <v>6524.000000000001</v>
      </c>
      <c r="H17" s="10">
        <v>19544</v>
      </c>
      <c r="I17" s="10">
        <v>23235</v>
      </c>
      <c r="J17" s="10">
        <v>3953.9999999999995</v>
      </c>
      <c r="K17" s="10">
        <v>4621</v>
      </c>
      <c r="L17" s="10">
        <v>12652</v>
      </c>
      <c r="M17" s="10">
        <v>20954.000000000004</v>
      </c>
      <c r="N17" s="11">
        <f t="shared" si="0"/>
        <v>294698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23.25">
      <c r="A18" s="9" t="s">
        <v>17</v>
      </c>
      <c r="B18" s="10">
        <v>20295</v>
      </c>
      <c r="C18" s="10">
        <v>28101</v>
      </c>
      <c r="D18" s="10">
        <v>48851</v>
      </c>
      <c r="E18" s="10">
        <v>16012</v>
      </c>
      <c r="F18" s="10">
        <v>4215</v>
      </c>
      <c r="G18" s="10">
        <v>8200.999999999998</v>
      </c>
      <c r="H18" s="10">
        <v>44525</v>
      </c>
      <c r="I18" s="10">
        <v>39521</v>
      </c>
      <c r="J18" s="10">
        <v>3654.0000000000005</v>
      </c>
      <c r="K18" s="10">
        <v>3568</v>
      </c>
      <c r="L18" s="10">
        <v>16202</v>
      </c>
      <c r="M18" s="10">
        <v>43521</v>
      </c>
      <c r="N18" s="11">
        <f t="shared" si="0"/>
        <v>276666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23.25">
      <c r="A19" s="9" t="s">
        <v>18</v>
      </c>
      <c r="B19" s="10">
        <v>1735</v>
      </c>
      <c r="C19" s="10">
        <v>984.9999999999999</v>
      </c>
      <c r="D19" s="10">
        <v>1287.8743914313534</v>
      </c>
      <c r="E19" s="10">
        <v>389</v>
      </c>
      <c r="F19" s="10">
        <v>330</v>
      </c>
      <c r="G19" s="10">
        <v>220</v>
      </c>
      <c r="H19" s="10">
        <v>3121</v>
      </c>
      <c r="I19" s="10">
        <v>1245</v>
      </c>
      <c r="J19" s="10">
        <v>286</v>
      </c>
      <c r="K19" s="10">
        <v>130</v>
      </c>
      <c r="L19" s="10">
        <v>1265</v>
      </c>
      <c r="M19" s="10">
        <v>1324</v>
      </c>
      <c r="N19" s="11">
        <f t="shared" si="0"/>
        <v>12317.874391431353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3.25">
      <c r="A20" s="9" t="s">
        <v>78</v>
      </c>
      <c r="B20" s="10">
        <v>62144</v>
      </c>
      <c r="C20" s="10">
        <v>58012</v>
      </c>
      <c r="D20" s="10">
        <v>35458</v>
      </c>
      <c r="E20" s="10">
        <v>25453.999999999996</v>
      </c>
      <c r="F20" s="10">
        <v>18254.000000000004</v>
      </c>
      <c r="G20" s="10">
        <v>15724.999999999998</v>
      </c>
      <c r="H20" s="10">
        <v>13245</v>
      </c>
      <c r="I20" s="10">
        <v>14624</v>
      </c>
      <c r="J20" s="10">
        <v>13502</v>
      </c>
      <c r="K20" s="10">
        <v>9214</v>
      </c>
      <c r="L20" s="10">
        <v>16552</v>
      </c>
      <c r="M20" s="10">
        <v>63561.99999999999</v>
      </c>
      <c r="N20" s="11">
        <f t="shared" si="0"/>
        <v>345746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3.25">
      <c r="A21" s="9" t="s">
        <v>20</v>
      </c>
      <c r="B21" s="10">
        <v>4907</v>
      </c>
      <c r="C21" s="10">
        <v>9201</v>
      </c>
      <c r="D21" s="10">
        <v>9201</v>
      </c>
      <c r="E21" s="10">
        <v>10498</v>
      </c>
      <c r="F21" s="10">
        <v>7853.999999999998</v>
      </c>
      <c r="G21" s="10">
        <v>6856.999999999999</v>
      </c>
      <c r="H21" s="10">
        <v>7420.999999999999</v>
      </c>
      <c r="I21" s="10">
        <v>7021</v>
      </c>
      <c r="J21" s="10">
        <v>7523.999999999999</v>
      </c>
      <c r="K21" s="10">
        <v>6672</v>
      </c>
      <c r="L21" s="10">
        <v>12345</v>
      </c>
      <c r="M21" s="10">
        <v>8965</v>
      </c>
      <c r="N21" s="11">
        <f t="shared" si="0"/>
        <v>98466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3.25">
      <c r="A22" s="9" t="s">
        <v>21</v>
      </c>
      <c r="B22" s="10">
        <v>9428</v>
      </c>
      <c r="C22" s="10">
        <v>9568</v>
      </c>
      <c r="D22" s="10">
        <v>7902</v>
      </c>
      <c r="E22" s="10">
        <v>9342</v>
      </c>
      <c r="F22" s="10">
        <v>4521</v>
      </c>
      <c r="G22" s="10">
        <v>7612</v>
      </c>
      <c r="H22" s="10">
        <v>6012</v>
      </c>
      <c r="I22" s="10">
        <v>4101</v>
      </c>
      <c r="J22" s="10">
        <v>5012</v>
      </c>
      <c r="K22" s="10">
        <v>3501.0000000000005</v>
      </c>
      <c r="L22" s="10">
        <v>5698</v>
      </c>
      <c r="M22" s="10">
        <v>7098</v>
      </c>
      <c r="N22" s="11">
        <f t="shared" si="0"/>
        <v>79795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3.25">
      <c r="A23" s="9" t="s">
        <v>22</v>
      </c>
      <c r="B23" s="10">
        <v>4989</v>
      </c>
      <c r="C23" s="10">
        <v>5819.999999999999</v>
      </c>
      <c r="D23" s="10">
        <v>4201</v>
      </c>
      <c r="E23" s="10">
        <v>3120</v>
      </c>
      <c r="F23" s="10">
        <v>4251</v>
      </c>
      <c r="G23" s="10">
        <v>3998</v>
      </c>
      <c r="H23" s="10">
        <v>2745</v>
      </c>
      <c r="I23" s="10">
        <v>3042</v>
      </c>
      <c r="J23" s="10">
        <v>4425</v>
      </c>
      <c r="K23" s="10">
        <v>3799</v>
      </c>
      <c r="L23" s="10">
        <v>5202</v>
      </c>
      <c r="M23" s="10">
        <v>4490</v>
      </c>
      <c r="N23" s="11">
        <f t="shared" si="0"/>
        <v>50082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3.25">
      <c r="A24" s="9" t="s">
        <v>46</v>
      </c>
      <c r="B24" s="10">
        <v>5867</v>
      </c>
      <c r="C24" s="10">
        <v>8012.000000000001</v>
      </c>
      <c r="D24" s="10">
        <v>6819.999999999999</v>
      </c>
      <c r="E24" s="10">
        <v>7101.999999999999</v>
      </c>
      <c r="F24" s="10">
        <v>6412</v>
      </c>
      <c r="G24" s="10">
        <v>6785</v>
      </c>
      <c r="H24" s="10">
        <v>5721</v>
      </c>
      <c r="I24" s="10">
        <v>5201</v>
      </c>
      <c r="J24" s="10">
        <v>5003</v>
      </c>
      <c r="K24" s="10">
        <v>5498.999999999999</v>
      </c>
      <c r="L24" s="10">
        <v>6958</v>
      </c>
      <c r="M24" s="10">
        <v>8451.999999999998</v>
      </c>
      <c r="N24" s="11">
        <f t="shared" si="0"/>
        <v>77832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3.25">
      <c r="A25" s="9" t="s">
        <v>23</v>
      </c>
      <c r="B25" s="10">
        <v>25477.999999999996</v>
      </c>
      <c r="C25" s="10">
        <v>41021</v>
      </c>
      <c r="D25" s="10">
        <v>28140.999999999996</v>
      </c>
      <c r="E25" s="10">
        <v>28214</v>
      </c>
      <c r="F25" s="10">
        <v>31402.000000000004</v>
      </c>
      <c r="G25" s="10">
        <v>28745</v>
      </c>
      <c r="H25" s="10">
        <v>25987</v>
      </c>
      <c r="I25" s="10">
        <v>28542</v>
      </c>
      <c r="J25" s="10">
        <v>30123.999999999996</v>
      </c>
      <c r="K25" s="10">
        <v>32544.999999999996</v>
      </c>
      <c r="L25" s="10">
        <v>46987.00000000001</v>
      </c>
      <c r="M25" s="10">
        <v>29412.000000000004</v>
      </c>
      <c r="N25" s="11">
        <f t="shared" si="0"/>
        <v>376598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23.25">
      <c r="A26" s="9" t="s">
        <v>47</v>
      </c>
      <c r="B26" s="10">
        <v>13201</v>
      </c>
      <c r="C26" s="10">
        <v>13021</v>
      </c>
      <c r="D26" s="10">
        <v>17021</v>
      </c>
      <c r="E26" s="10">
        <v>14323.999999999998</v>
      </c>
      <c r="F26" s="10">
        <v>9568</v>
      </c>
      <c r="G26" s="10">
        <v>16011.999999999998</v>
      </c>
      <c r="H26" s="10">
        <v>5102</v>
      </c>
      <c r="I26" s="10">
        <v>7010</v>
      </c>
      <c r="J26" s="10">
        <v>7100</v>
      </c>
      <c r="K26" s="10">
        <v>6214</v>
      </c>
      <c r="L26" s="10">
        <v>9359</v>
      </c>
      <c r="M26" s="10">
        <v>10409.999999999998</v>
      </c>
      <c r="N26" s="11">
        <f t="shared" si="0"/>
        <v>128342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3.25">
      <c r="A27" s="9" t="s">
        <v>24</v>
      </c>
      <c r="B27" s="10">
        <v>0</v>
      </c>
      <c r="C27" s="10">
        <v>0</v>
      </c>
      <c r="D27" s="10">
        <v>175</v>
      </c>
      <c r="E27" s="10">
        <v>1598</v>
      </c>
      <c r="F27" s="10">
        <v>2301</v>
      </c>
      <c r="G27" s="10">
        <v>285</v>
      </c>
      <c r="H27" s="10">
        <v>180</v>
      </c>
      <c r="I27" s="10">
        <v>94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4633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23.25">
      <c r="A28" s="9" t="s">
        <v>25</v>
      </c>
      <c r="B28" s="10">
        <v>12001</v>
      </c>
      <c r="C28" s="10">
        <v>8957</v>
      </c>
      <c r="D28" s="10">
        <v>14300.999999999998</v>
      </c>
      <c r="E28" s="10">
        <v>6988.999999999998</v>
      </c>
      <c r="F28" s="10">
        <v>7854</v>
      </c>
      <c r="G28" s="10">
        <v>11420</v>
      </c>
      <c r="H28" s="10">
        <v>9256</v>
      </c>
      <c r="I28" s="10">
        <v>8759</v>
      </c>
      <c r="J28" s="10">
        <v>10214.000000000002</v>
      </c>
      <c r="K28" s="10">
        <v>9521</v>
      </c>
      <c r="L28" s="10">
        <v>11569</v>
      </c>
      <c r="M28" s="10">
        <v>13452</v>
      </c>
      <c r="N28" s="11">
        <f t="shared" si="0"/>
        <v>124293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3.25">
      <c r="A29" s="9" t="s">
        <v>26</v>
      </c>
      <c r="B29" s="10">
        <v>6541</v>
      </c>
      <c r="C29" s="10">
        <v>5621</v>
      </c>
      <c r="D29" s="10">
        <v>5982.000000000001</v>
      </c>
      <c r="E29" s="10">
        <v>4752</v>
      </c>
      <c r="F29" s="10">
        <v>4215</v>
      </c>
      <c r="G29" s="10">
        <v>8012</v>
      </c>
      <c r="H29" s="10">
        <v>4852</v>
      </c>
      <c r="I29" s="10">
        <v>4562</v>
      </c>
      <c r="J29" s="10">
        <v>3925</v>
      </c>
      <c r="K29" s="10">
        <v>3214</v>
      </c>
      <c r="L29" s="10">
        <v>6021</v>
      </c>
      <c r="M29" s="10">
        <v>7411.999999999999</v>
      </c>
      <c r="N29" s="11">
        <f t="shared" si="0"/>
        <v>65109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3.25">
      <c r="A30" s="9" t="s">
        <v>27</v>
      </c>
      <c r="B30" s="10">
        <v>5874</v>
      </c>
      <c r="C30" s="10">
        <v>5421</v>
      </c>
      <c r="D30" s="10">
        <v>5620</v>
      </c>
      <c r="E30" s="10">
        <v>15010.000000000002</v>
      </c>
      <c r="F30" s="10">
        <v>7235.000000000001</v>
      </c>
      <c r="G30" s="10">
        <v>4021</v>
      </c>
      <c r="H30" s="10">
        <v>6621</v>
      </c>
      <c r="I30" s="10">
        <v>5010</v>
      </c>
      <c r="J30" s="10">
        <v>5712</v>
      </c>
      <c r="K30" s="10">
        <v>3621.000000000001</v>
      </c>
      <c r="L30" s="10">
        <v>2154</v>
      </c>
      <c r="M30" s="10">
        <v>2752</v>
      </c>
      <c r="N30" s="11">
        <f t="shared" si="0"/>
        <v>69051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23.25">
      <c r="A31" s="9" t="s">
        <v>28</v>
      </c>
      <c r="B31" s="10">
        <v>1451.9999999999998</v>
      </c>
      <c r="C31" s="10">
        <v>1654</v>
      </c>
      <c r="D31" s="10">
        <v>789.0000000000001</v>
      </c>
      <c r="E31" s="10">
        <v>1387</v>
      </c>
      <c r="F31" s="10">
        <v>954</v>
      </c>
      <c r="G31" s="10">
        <v>1324</v>
      </c>
      <c r="H31" s="10">
        <v>1345.0000000000002</v>
      </c>
      <c r="I31" s="10">
        <v>789</v>
      </c>
      <c r="J31" s="10">
        <v>800.0000000000001</v>
      </c>
      <c r="K31" s="10">
        <v>1120</v>
      </c>
      <c r="L31" s="10">
        <v>1235</v>
      </c>
      <c r="M31" s="10">
        <v>875</v>
      </c>
      <c r="N31" s="11">
        <f t="shared" si="0"/>
        <v>13724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23.25">
      <c r="A32" s="9" t="s">
        <v>29</v>
      </c>
      <c r="B32" s="10">
        <v>2541.000000000001</v>
      </c>
      <c r="C32" s="10">
        <v>2421</v>
      </c>
      <c r="D32" s="10">
        <v>3182.9322033898306</v>
      </c>
      <c r="E32" s="10">
        <v>1288.9999999999998</v>
      </c>
      <c r="F32" s="10">
        <v>1213.3271815315186</v>
      </c>
      <c r="G32" s="10">
        <v>1268</v>
      </c>
      <c r="H32" s="10">
        <v>2010.0000000000002</v>
      </c>
      <c r="I32" s="10">
        <v>989</v>
      </c>
      <c r="J32" s="10">
        <v>1001</v>
      </c>
      <c r="K32" s="10">
        <v>1383</v>
      </c>
      <c r="L32" s="10">
        <v>1398.0000000000002</v>
      </c>
      <c r="M32" s="10">
        <v>1955</v>
      </c>
      <c r="N32" s="11">
        <f t="shared" si="0"/>
        <v>20651.25938492135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23.25">
      <c r="A33" s="9" t="s">
        <v>30</v>
      </c>
      <c r="B33" s="10">
        <v>1204</v>
      </c>
      <c r="C33" s="10">
        <v>1520</v>
      </c>
      <c r="D33" s="10">
        <v>1541.9999999999993</v>
      </c>
      <c r="E33" s="10">
        <v>498.99999999999994</v>
      </c>
      <c r="F33" s="10">
        <v>687</v>
      </c>
      <c r="G33" s="10">
        <v>1230.0000000000002</v>
      </c>
      <c r="H33" s="10">
        <v>1564</v>
      </c>
      <c r="I33" s="10">
        <v>998</v>
      </c>
      <c r="J33" s="10">
        <v>1201</v>
      </c>
      <c r="K33" s="10">
        <v>801</v>
      </c>
      <c r="L33" s="10">
        <v>896</v>
      </c>
      <c r="M33" s="10">
        <v>898</v>
      </c>
      <c r="N33" s="11">
        <f t="shared" si="0"/>
        <v>13040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23.25">
      <c r="A34" s="9" t="s">
        <v>31</v>
      </c>
      <c r="B34" s="10">
        <v>11254.000000000002</v>
      </c>
      <c r="C34" s="10">
        <v>13549</v>
      </c>
      <c r="D34" s="10">
        <v>13244</v>
      </c>
      <c r="E34" s="10">
        <v>5462</v>
      </c>
      <c r="F34" s="10">
        <v>6301</v>
      </c>
      <c r="G34" s="10">
        <v>8754</v>
      </c>
      <c r="H34" s="10">
        <v>8493</v>
      </c>
      <c r="I34" s="10">
        <v>9654</v>
      </c>
      <c r="J34" s="10">
        <v>10302</v>
      </c>
      <c r="K34" s="10">
        <v>9210</v>
      </c>
      <c r="L34" s="10">
        <v>8421.000000000002</v>
      </c>
      <c r="M34" s="10">
        <v>15201</v>
      </c>
      <c r="N34" s="11">
        <f t="shared" si="0"/>
        <v>119845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23.25">
      <c r="A35" s="9" t="s">
        <v>32</v>
      </c>
      <c r="B35" s="10">
        <v>2602.0000000000005</v>
      </c>
      <c r="C35" s="10">
        <v>2721</v>
      </c>
      <c r="D35" s="10">
        <v>3542</v>
      </c>
      <c r="E35" s="10">
        <v>3456</v>
      </c>
      <c r="F35" s="10">
        <v>1457</v>
      </c>
      <c r="G35" s="10">
        <v>2375</v>
      </c>
      <c r="H35" s="10">
        <v>1089</v>
      </c>
      <c r="I35" s="10">
        <v>1692</v>
      </c>
      <c r="J35" s="10">
        <v>1298</v>
      </c>
      <c r="K35" s="10">
        <v>2014.0000000000002</v>
      </c>
      <c r="L35" s="10">
        <v>1345</v>
      </c>
      <c r="M35" s="10">
        <v>2015</v>
      </c>
      <c r="N35" s="11">
        <f t="shared" si="0"/>
        <v>25606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23.25">
      <c r="A36" s="9" t="s">
        <v>79</v>
      </c>
      <c r="B36" s="10">
        <v>12491.466175</v>
      </c>
      <c r="C36" s="10">
        <v>25021.050355555555</v>
      </c>
      <c r="D36" s="10">
        <v>26543.149205555557</v>
      </c>
      <c r="E36" s="10">
        <v>10454.321483333333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74509.98721944445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23.25">
      <c r="A37" s="9" t="s">
        <v>33</v>
      </c>
      <c r="B37" s="10">
        <v>2455</v>
      </c>
      <c r="C37" s="10">
        <v>1800</v>
      </c>
      <c r="D37" s="10">
        <v>2921</v>
      </c>
      <c r="E37" s="10">
        <v>1598</v>
      </c>
      <c r="F37" s="10">
        <v>1254</v>
      </c>
      <c r="G37" s="10">
        <v>9520</v>
      </c>
      <c r="H37" s="10">
        <v>1521.0000000000002</v>
      </c>
      <c r="I37" s="10">
        <v>1201</v>
      </c>
      <c r="J37" s="10">
        <v>1498</v>
      </c>
      <c r="K37" s="10">
        <v>2201</v>
      </c>
      <c r="L37" s="10">
        <v>2301</v>
      </c>
      <c r="M37" s="10">
        <v>2256</v>
      </c>
      <c r="N37" s="11">
        <f t="shared" si="0"/>
        <v>30526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23.25">
      <c r="A38" s="9" t="s">
        <v>34</v>
      </c>
      <c r="B38" s="10">
        <v>452</v>
      </c>
      <c r="C38" s="10">
        <v>495</v>
      </c>
      <c r="D38" s="10">
        <v>279</v>
      </c>
      <c r="E38" s="10">
        <v>439.99999999999994</v>
      </c>
      <c r="F38" s="10">
        <v>445</v>
      </c>
      <c r="G38" s="10">
        <v>288.00000000000006</v>
      </c>
      <c r="H38" s="10">
        <v>401</v>
      </c>
      <c r="I38" s="10">
        <v>270</v>
      </c>
      <c r="J38" s="10">
        <v>276</v>
      </c>
      <c r="K38" s="10">
        <v>280</v>
      </c>
      <c r="L38" s="10">
        <v>310</v>
      </c>
      <c r="M38" s="10">
        <v>856</v>
      </c>
      <c r="N38" s="11">
        <f t="shared" si="0"/>
        <v>4792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23.25">
      <c r="A39" s="9" t="s">
        <v>48</v>
      </c>
      <c r="B39" s="10">
        <v>112</v>
      </c>
      <c r="C39" s="10">
        <v>84.99999999999999</v>
      </c>
      <c r="D39" s="10">
        <v>91</v>
      </c>
      <c r="E39" s="10">
        <v>143</v>
      </c>
      <c r="F39" s="10">
        <v>95</v>
      </c>
      <c r="G39" s="10">
        <v>112</v>
      </c>
      <c r="H39" s="10">
        <v>165</v>
      </c>
      <c r="I39" s="10">
        <v>159</v>
      </c>
      <c r="J39" s="10">
        <v>230</v>
      </c>
      <c r="K39" s="10">
        <v>125</v>
      </c>
      <c r="L39" s="10">
        <v>132</v>
      </c>
      <c r="M39" s="10">
        <v>165</v>
      </c>
      <c r="N39" s="11">
        <f t="shared" si="0"/>
        <v>1614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23.25">
      <c r="A40" s="9" t="s">
        <v>49</v>
      </c>
      <c r="B40" s="10">
        <v>435</v>
      </c>
      <c r="C40" s="10">
        <v>462</v>
      </c>
      <c r="D40" s="10">
        <v>362</v>
      </c>
      <c r="E40" s="10">
        <v>482</v>
      </c>
      <c r="F40" s="10">
        <v>524</v>
      </c>
      <c r="G40" s="10">
        <v>670</v>
      </c>
      <c r="H40" s="10">
        <v>867</v>
      </c>
      <c r="I40" s="10">
        <v>445</v>
      </c>
      <c r="J40" s="10">
        <v>650</v>
      </c>
      <c r="K40" s="10">
        <v>489</v>
      </c>
      <c r="L40" s="10">
        <v>498</v>
      </c>
      <c r="M40" s="10">
        <v>852</v>
      </c>
      <c r="N40" s="11">
        <f t="shared" si="0"/>
        <v>6736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23.25">
      <c r="A41" s="9" t="s">
        <v>35</v>
      </c>
      <c r="B41" s="10">
        <v>135</v>
      </c>
      <c r="C41" s="10">
        <v>185</v>
      </c>
      <c r="D41" s="10">
        <v>138</v>
      </c>
      <c r="E41" s="10">
        <v>217.99999999999997</v>
      </c>
      <c r="F41" s="10">
        <v>150</v>
      </c>
      <c r="G41" s="10">
        <v>320</v>
      </c>
      <c r="H41" s="10">
        <v>301</v>
      </c>
      <c r="I41" s="10">
        <v>125</v>
      </c>
      <c r="J41" s="10">
        <v>370</v>
      </c>
      <c r="K41" s="10">
        <v>158</v>
      </c>
      <c r="L41" s="10">
        <v>129</v>
      </c>
      <c r="M41" s="10">
        <v>200</v>
      </c>
      <c r="N41" s="11">
        <f t="shared" si="0"/>
        <v>2429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23.25">
      <c r="A42" s="9" t="s">
        <v>50</v>
      </c>
      <c r="B42" s="10">
        <v>1595</v>
      </c>
      <c r="C42" s="10">
        <v>1374</v>
      </c>
      <c r="D42" s="10">
        <v>1201.0000000000002</v>
      </c>
      <c r="E42" s="10">
        <v>1187</v>
      </c>
      <c r="F42" s="10">
        <v>2145</v>
      </c>
      <c r="G42" s="10">
        <v>1988.9999999999998</v>
      </c>
      <c r="H42" s="10">
        <v>1720</v>
      </c>
      <c r="I42" s="10">
        <v>1324</v>
      </c>
      <c r="J42" s="10">
        <v>1301</v>
      </c>
      <c r="K42" s="10">
        <v>1102</v>
      </c>
      <c r="L42" s="10">
        <v>1200</v>
      </c>
      <c r="M42" s="10">
        <v>1502</v>
      </c>
      <c r="N42" s="11">
        <f t="shared" si="0"/>
        <v>17640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ht="23.25">
      <c r="A43" s="9" t="s">
        <v>51</v>
      </c>
      <c r="B43" s="10">
        <v>1985</v>
      </c>
      <c r="C43" s="10">
        <v>6902.000000000001</v>
      </c>
      <c r="D43" s="10">
        <v>2852</v>
      </c>
      <c r="E43" s="10">
        <v>3254</v>
      </c>
      <c r="F43" s="10">
        <v>3102</v>
      </c>
      <c r="G43" s="10">
        <v>2598</v>
      </c>
      <c r="H43" s="10">
        <v>2974</v>
      </c>
      <c r="I43" s="10">
        <v>2321</v>
      </c>
      <c r="J43" s="10">
        <v>2965</v>
      </c>
      <c r="K43" s="10">
        <v>2458</v>
      </c>
      <c r="L43" s="10">
        <v>1335</v>
      </c>
      <c r="M43" s="10">
        <v>2354</v>
      </c>
      <c r="N43" s="11">
        <f t="shared" si="0"/>
        <v>35100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23.25">
      <c r="A44" s="9" t="s">
        <v>37</v>
      </c>
      <c r="B44" s="10">
        <v>874.9999999999999</v>
      </c>
      <c r="C44" s="10">
        <v>901.0000000000001</v>
      </c>
      <c r="D44" s="10">
        <v>985</v>
      </c>
      <c r="E44" s="10">
        <v>1076.0000000000002</v>
      </c>
      <c r="F44" s="10">
        <v>714</v>
      </c>
      <c r="G44" s="10">
        <v>1632</v>
      </c>
      <c r="H44" s="10">
        <v>1620.9999999999998</v>
      </c>
      <c r="I44" s="10">
        <v>958</v>
      </c>
      <c r="J44" s="10">
        <v>1289</v>
      </c>
      <c r="K44" s="10">
        <v>1000.9999999999999</v>
      </c>
      <c r="L44" s="10">
        <v>1254</v>
      </c>
      <c r="M44" s="10">
        <v>1001</v>
      </c>
      <c r="N44" s="11">
        <f t="shared" si="0"/>
        <v>13307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ht="23.25">
      <c r="A45" s="9" t="s">
        <v>38</v>
      </c>
      <c r="B45" s="10">
        <v>3547.0000000000005</v>
      </c>
      <c r="C45" s="10">
        <v>8689</v>
      </c>
      <c r="D45" s="10">
        <v>1920</v>
      </c>
      <c r="E45" s="10">
        <v>1458.9999999999998</v>
      </c>
      <c r="F45" s="10">
        <v>1853.9999999999998</v>
      </c>
      <c r="G45" s="10">
        <v>4921</v>
      </c>
      <c r="H45" s="10">
        <v>2895.0000000000005</v>
      </c>
      <c r="I45" s="10">
        <v>5201</v>
      </c>
      <c r="J45" s="10">
        <v>3245</v>
      </c>
      <c r="K45" s="10">
        <v>2985</v>
      </c>
      <c r="L45" s="10">
        <v>4521</v>
      </c>
      <c r="M45" s="10">
        <v>3652</v>
      </c>
      <c r="N45" s="11">
        <f t="shared" si="0"/>
        <v>44889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23.25">
      <c r="A46" s="9" t="s">
        <v>80</v>
      </c>
      <c r="B46" s="10">
        <v>67214</v>
      </c>
      <c r="C46" s="10">
        <v>92144</v>
      </c>
      <c r="D46" s="10">
        <v>70875</v>
      </c>
      <c r="E46" s="10">
        <v>13894.999999999998</v>
      </c>
      <c r="F46" s="10">
        <v>11546.999999999998</v>
      </c>
      <c r="G46" s="10">
        <v>42514</v>
      </c>
      <c r="H46" s="10">
        <v>31245.000000000004</v>
      </c>
      <c r="I46" s="10">
        <v>51024</v>
      </c>
      <c r="J46" s="10">
        <v>72144</v>
      </c>
      <c r="K46" s="10">
        <v>79853.99999999999</v>
      </c>
      <c r="L46" s="10">
        <v>64251.00000000001</v>
      </c>
      <c r="M46" s="10">
        <v>66497.99999999999</v>
      </c>
      <c r="N46" s="11">
        <f t="shared" si="0"/>
        <v>663205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ht="23.25">
      <c r="A47" s="9" t="s">
        <v>81</v>
      </c>
      <c r="B47" s="10">
        <v>15484</v>
      </c>
      <c r="C47" s="10">
        <v>24587.999999999993</v>
      </c>
      <c r="D47" s="10">
        <v>14251</v>
      </c>
      <c r="E47" s="10">
        <v>6854.000000000001</v>
      </c>
      <c r="F47" s="10">
        <v>23145</v>
      </c>
      <c r="G47" s="10">
        <v>17201</v>
      </c>
      <c r="H47" s="10">
        <v>14565</v>
      </c>
      <c r="I47" s="10">
        <v>16521</v>
      </c>
      <c r="J47" s="10">
        <v>22545</v>
      </c>
      <c r="K47" s="10">
        <v>22014</v>
      </c>
      <c r="L47" s="10">
        <v>13982</v>
      </c>
      <c r="M47" s="10">
        <v>24581.000000000004</v>
      </c>
      <c r="N47" s="11">
        <f t="shared" si="0"/>
        <v>215731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ht="23.25">
      <c r="A48" s="9" t="s">
        <v>82</v>
      </c>
      <c r="B48" s="10">
        <v>11895.000000000002</v>
      </c>
      <c r="C48" s="10">
        <v>11240</v>
      </c>
      <c r="D48" s="10">
        <v>9520.999999999998</v>
      </c>
      <c r="E48" s="10">
        <v>11654.000000000002</v>
      </c>
      <c r="F48" s="10">
        <v>9875</v>
      </c>
      <c r="G48" s="10">
        <v>10068</v>
      </c>
      <c r="H48" s="10">
        <v>6524</v>
      </c>
      <c r="I48" s="10">
        <v>11204</v>
      </c>
      <c r="J48" s="10">
        <v>7854</v>
      </c>
      <c r="K48" s="10">
        <v>7821</v>
      </c>
      <c r="L48" s="10">
        <v>28792.000000000007</v>
      </c>
      <c r="M48" s="10">
        <v>16203.999999999998</v>
      </c>
      <c r="N48" s="11">
        <f t="shared" si="0"/>
        <v>142652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ht="23.25">
      <c r="A49" s="9" t="s">
        <v>55</v>
      </c>
      <c r="B49" s="10">
        <v>945</v>
      </c>
      <c r="C49" s="10">
        <v>2354</v>
      </c>
      <c r="D49" s="10">
        <v>1400</v>
      </c>
      <c r="E49" s="10">
        <v>812</v>
      </c>
      <c r="F49" s="10">
        <v>878</v>
      </c>
      <c r="G49" s="10">
        <v>1456</v>
      </c>
      <c r="H49" s="10">
        <v>1356</v>
      </c>
      <c r="I49" s="10">
        <v>797</v>
      </c>
      <c r="J49" s="10">
        <v>812</v>
      </c>
      <c r="K49" s="10">
        <v>1022</v>
      </c>
      <c r="L49" s="10">
        <v>12014</v>
      </c>
      <c r="M49" s="10">
        <v>601</v>
      </c>
      <c r="N49" s="11">
        <f t="shared" si="0"/>
        <v>24447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ht="23.25">
      <c r="A50" s="9" t="s">
        <v>83</v>
      </c>
      <c r="B50" s="10">
        <v>69581</v>
      </c>
      <c r="C50" s="10">
        <v>58998</v>
      </c>
      <c r="D50" s="10">
        <v>28819.999999999996</v>
      </c>
      <c r="E50" s="10">
        <v>23598</v>
      </c>
      <c r="F50" s="10">
        <v>25987</v>
      </c>
      <c r="G50" s="10">
        <v>19654</v>
      </c>
      <c r="H50" s="10">
        <v>10458</v>
      </c>
      <c r="I50" s="10">
        <v>6500</v>
      </c>
      <c r="J50" s="10">
        <v>8987</v>
      </c>
      <c r="K50" s="10">
        <v>16201</v>
      </c>
      <c r="L50" s="10">
        <v>42105</v>
      </c>
      <c r="M50" s="10">
        <v>65411.00000000001</v>
      </c>
      <c r="N50" s="11">
        <f t="shared" si="0"/>
        <v>376300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23.25">
      <c r="A51" s="9" t="s">
        <v>39</v>
      </c>
      <c r="B51" s="10">
        <v>7211</v>
      </c>
      <c r="C51" s="10">
        <v>10921</v>
      </c>
      <c r="D51" s="10">
        <v>9210</v>
      </c>
      <c r="E51" s="10">
        <v>21021</v>
      </c>
      <c r="F51" s="10">
        <v>6541.999999999999</v>
      </c>
      <c r="G51" s="10">
        <v>10124</v>
      </c>
      <c r="H51" s="10">
        <v>7214</v>
      </c>
      <c r="I51" s="10">
        <v>5620</v>
      </c>
      <c r="J51" s="10">
        <v>8452</v>
      </c>
      <c r="K51" s="10">
        <v>6254</v>
      </c>
      <c r="L51" s="10">
        <v>16002</v>
      </c>
      <c r="M51" s="10">
        <v>11856</v>
      </c>
      <c r="N51" s="11">
        <f t="shared" si="0"/>
        <v>120427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ht="23.25">
      <c r="A52" s="9" t="s">
        <v>84</v>
      </c>
      <c r="B52" s="10">
        <v>28977</v>
      </c>
      <c r="C52" s="10">
        <v>36897</v>
      </c>
      <c r="D52" s="10">
        <v>24514.000000000004</v>
      </c>
      <c r="E52" s="10">
        <v>21540</v>
      </c>
      <c r="F52" s="10">
        <v>28745</v>
      </c>
      <c r="G52" s="10">
        <v>35645</v>
      </c>
      <c r="H52" s="10">
        <v>45873.99999999999</v>
      </c>
      <c r="I52" s="10">
        <v>33214</v>
      </c>
      <c r="J52" s="10">
        <v>32548</v>
      </c>
      <c r="K52" s="10">
        <v>34588</v>
      </c>
      <c r="L52" s="10">
        <v>29528</v>
      </c>
      <c r="M52" s="10">
        <v>35210</v>
      </c>
      <c r="N52" s="11">
        <f t="shared" si="0"/>
        <v>387280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ht="23.25">
      <c r="A53" s="9" t="s">
        <v>85</v>
      </c>
      <c r="B53" s="10">
        <v>2789</v>
      </c>
      <c r="C53" s="10">
        <v>2451</v>
      </c>
      <c r="D53" s="10">
        <v>2654</v>
      </c>
      <c r="E53" s="10">
        <v>930</v>
      </c>
      <c r="F53" s="10">
        <v>689</v>
      </c>
      <c r="G53" s="10">
        <v>875</v>
      </c>
      <c r="H53" s="10">
        <v>22</v>
      </c>
      <c r="I53" s="10">
        <v>0</v>
      </c>
      <c r="J53" s="10">
        <v>251</v>
      </c>
      <c r="K53" s="10">
        <v>754</v>
      </c>
      <c r="L53" s="10">
        <v>2120</v>
      </c>
      <c r="M53" s="10">
        <v>6521</v>
      </c>
      <c r="N53" s="11">
        <f t="shared" si="0"/>
        <v>20056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ht="23.25">
      <c r="A54" s="9" t="s">
        <v>86</v>
      </c>
      <c r="B54" s="10">
        <v>9521</v>
      </c>
      <c r="C54" s="10">
        <v>6451</v>
      </c>
      <c r="D54" s="10">
        <v>5412.000000000002</v>
      </c>
      <c r="E54" s="10">
        <v>175</v>
      </c>
      <c r="F54" s="10">
        <v>0</v>
      </c>
      <c r="G54" s="10">
        <v>17</v>
      </c>
      <c r="H54" s="10">
        <v>421</v>
      </c>
      <c r="I54" s="10">
        <v>218</v>
      </c>
      <c r="J54" s="10">
        <v>132</v>
      </c>
      <c r="K54" s="10">
        <v>70</v>
      </c>
      <c r="L54" s="10">
        <v>6124.999999999999</v>
      </c>
      <c r="M54" s="10">
        <v>7350.999999999999</v>
      </c>
      <c r="N54" s="11">
        <f t="shared" si="0"/>
        <v>35893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ht="23.25">
      <c r="A55" s="9" t="s">
        <v>87</v>
      </c>
      <c r="B55" s="10">
        <v>399457</v>
      </c>
      <c r="C55" s="10">
        <v>442104</v>
      </c>
      <c r="D55" s="10">
        <v>472154.00000000006</v>
      </c>
      <c r="E55" s="10">
        <v>462511.00000000006</v>
      </c>
      <c r="F55" s="10">
        <v>485124</v>
      </c>
      <c r="G55" s="10">
        <v>458788</v>
      </c>
      <c r="H55" s="10">
        <v>456245.00000000006</v>
      </c>
      <c r="I55" s="10">
        <v>445891</v>
      </c>
      <c r="J55" s="10">
        <v>415125</v>
      </c>
      <c r="K55" s="10">
        <v>418587.00000000006</v>
      </c>
      <c r="L55" s="10">
        <v>365487</v>
      </c>
      <c r="M55" s="10">
        <v>373451.99999999994</v>
      </c>
      <c r="N55" s="13">
        <f>SUM(B55:M55)/12</f>
        <v>432910.4166666667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23.25">
      <c r="A56" s="9" t="s">
        <v>88</v>
      </c>
      <c r="B56" s="10">
        <v>697453.9999999999</v>
      </c>
      <c r="C56" s="10">
        <v>758411.0000000001</v>
      </c>
      <c r="D56" s="10">
        <v>735846.9999999999</v>
      </c>
      <c r="E56" s="10">
        <v>765488.9999999999</v>
      </c>
      <c r="F56" s="10">
        <v>784517.9999999999</v>
      </c>
      <c r="G56" s="10">
        <v>798124</v>
      </c>
      <c r="H56" s="10">
        <v>795209.9999999999</v>
      </c>
      <c r="I56" s="10">
        <v>789542</v>
      </c>
      <c r="J56" s="10">
        <v>710244.9999999999</v>
      </c>
      <c r="K56" s="10">
        <v>751022</v>
      </c>
      <c r="L56" s="10">
        <v>734985.0000000001</v>
      </c>
      <c r="M56" s="10">
        <v>752716.9999999999</v>
      </c>
      <c r="N56" s="13">
        <f>SUM(B56:M56)/12</f>
        <v>756130.3333333334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21.75" thickBot="1">
      <c r="A57" s="77" t="s">
        <v>40</v>
      </c>
      <c r="B57" s="77">
        <f aca="true" t="shared" si="1" ref="B57:N57">SUM(B12:B56)</f>
        <v>2005340.4661749997</v>
      </c>
      <c r="C57" s="77">
        <f t="shared" si="1"/>
        <v>2389697.0503555555</v>
      </c>
      <c r="D57" s="77">
        <f t="shared" si="1"/>
        <v>2165382.3110247743</v>
      </c>
      <c r="E57" s="77">
        <f t="shared" si="1"/>
        <v>2475605.321483333</v>
      </c>
      <c r="F57" s="77">
        <f t="shared" si="1"/>
        <v>2426082.327181531</v>
      </c>
      <c r="G57" s="77">
        <f t="shared" si="1"/>
        <v>2212635</v>
      </c>
      <c r="H57" s="77">
        <f t="shared" si="1"/>
        <v>2123156</v>
      </c>
      <c r="I57" s="77">
        <f t="shared" si="1"/>
        <v>2168487</v>
      </c>
      <c r="J57" s="77">
        <f t="shared" si="1"/>
        <v>2202442</v>
      </c>
      <c r="K57" s="77">
        <f t="shared" si="1"/>
        <v>2479064</v>
      </c>
      <c r="L57" s="77">
        <f>SUM(L12:L56)</f>
        <v>2478562</v>
      </c>
      <c r="M57" s="77">
        <f t="shared" si="1"/>
        <v>2242993</v>
      </c>
      <c r="N57" s="77">
        <f t="shared" si="1"/>
        <v>10677615.322737264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21">
      <c r="A58" s="141" t="s">
        <v>89</v>
      </c>
      <c r="B58" s="32"/>
      <c r="C58" s="32"/>
      <c r="D58" s="32"/>
      <c r="E58" s="32"/>
      <c r="F58" s="32"/>
      <c r="G58" s="142" t="s">
        <v>90</v>
      </c>
      <c r="H58" s="32"/>
      <c r="I58" s="32"/>
      <c r="J58" s="32"/>
      <c r="K58" s="32"/>
      <c r="L58" s="32"/>
      <c r="M58" s="32"/>
      <c r="N58" s="32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ht="21">
      <c r="A59" s="141" t="s">
        <v>91</v>
      </c>
      <c r="B59" s="142"/>
      <c r="C59" s="142"/>
      <c r="D59" s="142"/>
      <c r="E59" s="142"/>
      <c r="F59" s="142"/>
      <c r="G59" s="142" t="s">
        <v>92</v>
      </c>
      <c r="H59" s="142"/>
      <c r="I59" s="142"/>
      <c r="J59" s="142"/>
      <c r="K59" s="142"/>
      <c r="L59" s="142"/>
      <c r="M59" s="142"/>
      <c r="N59" s="142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21">
      <c r="A60" s="141"/>
      <c r="B60" s="31"/>
      <c r="C60" s="31"/>
      <c r="D60" s="31"/>
      <c r="E60" s="31"/>
      <c r="F60" s="31"/>
      <c r="G60" s="143"/>
      <c r="H60" s="31"/>
      <c r="I60" s="31"/>
      <c r="J60" s="31"/>
      <c r="K60" s="31"/>
      <c r="L60" s="31"/>
      <c r="M60" s="31"/>
      <c r="N60" s="31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24" ht="21">
      <c r="A61" s="14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Q61" s="17"/>
      <c r="R61" s="17"/>
      <c r="S61" s="17"/>
      <c r="T61" s="17"/>
      <c r="U61" s="17"/>
      <c r="V61" s="17"/>
      <c r="W61" s="17"/>
      <c r="X61" s="17"/>
    </row>
    <row r="62" spans="1:24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Q62" s="17"/>
      <c r="R62" s="17"/>
      <c r="S62" s="17"/>
      <c r="T62" s="17"/>
      <c r="U62" s="17"/>
      <c r="V62" s="17"/>
      <c r="W62" s="17"/>
      <c r="X62" s="17"/>
    </row>
    <row r="63" spans="1:24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Q63" s="17"/>
      <c r="R63" s="17"/>
      <c r="S63" s="17"/>
      <c r="T63" s="17"/>
      <c r="U63" s="17"/>
      <c r="V63" s="17"/>
      <c r="W63" s="17"/>
      <c r="X63" s="17"/>
    </row>
    <row r="64" spans="1:24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Q64" s="17"/>
      <c r="R64" s="17"/>
      <c r="S64" s="17"/>
      <c r="T64" s="17"/>
      <c r="U64" s="17"/>
      <c r="V64" s="17"/>
      <c r="W64" s="17"/>
      <c r="X64" s="17"/>
    </row>
    <row r="65" spans="1:2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Q65" s="17"/>
      <c r="R65" s="17"/>
      <c r="S65" s="17"/>
      <c r="T65" s="17"/>
      <c r="U65" s="17"/>
      <c r="V65" s="17"/>
      <c r="W65" s="17"/>
      <c r="X65" s="17"/>
    </row>
    <row r="66" spans="1:24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Q66" s="17"/>
      <c r="R66" s="17"/>
      <c r="S66" s="17"/>
      <c r="T66" s="17"/>
      <c r="U66" s="17"/>
      <c r="V66" s="17"/>
      <c r="W66" s="17"/>
      <c r="X66" s="17"/>
    </row>
    <row r="67" spans="1:24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Q67" s="17"/>
      <c r="R67" s="17"/>
      <c r="S67" s="17"/>
      <c r="T67" s="17"/>
      <c r="U67" s="17"/>
      <c r="V67" s="17"/>
      <c r="W67" s="17"/>
      <c r="X67" s="17"/>
    </row>
    <row r="68" spans="1:24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Q68" s="17"/>
      <c r="R68" s="17"/>
      <c r="S68" s="17"/>
      <c r="T68" s="17"/>
      <c r="U68" s="17"/>
      <c r="V68" s="17"/>
      <c r="W68" s="17"/>
      <c r="X68" s="17"/>
    </row>
    <row r="69" spans="1:24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Q69" s="17"/>
      <c r="R69" s="17"/>
      <c r="S69" s="17"/>
      <c r="T69" s="17"/>
      <c r="U69" s="17"/>
      <c r="V69" s="17"/>
      <c r="W69" s="17"/>
      <c r="X69" s="17"/>
    </row>
    <row r="70" spans="1:24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Q70" s="17"/>
      <c r="R70" s="17"/>
      <c r="S70" s="17"/>
      <c r="T70" s="17"/>
      <c r="U70" s="17"/>
      <c r="V70" s="17"/>
      <c r="W70" s="17"/>
      <c r="X70" s="17"/>
    </row>
    <row r="71" spans="1:24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Q71" s="17"/>
      <c r="R71" s="17"/>
      <c r="S71" s="17"/>
      <c r="T71" s="17"/>
      <c r="U71" s="17"/>
      <c r="V71" s="17"/>
      <c r="W71" s="17"/>
      <c r="X71" s="17"/>
    </row>
    <row r="72" spans="1:24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Q72" s="17"/>
      <c r="R72" s="17"/>
      <c r="S72" s="17"/>
      <c r="T72" s="17"/>
      <c r="U72" s="17"/>
      <c r="V72" s="17"/>
      <c r="W72" s="17"/>
      <c r="X72" s="17"/>
    </row>
    <row r="73" spans="1:24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Q73" s="17"/>
      <c r="R73" s="17"/>
      <c r="S73" s="17"/>
      <c r="T73" s="17"/>
      <c r="U73" s="17"/>
      <c r="V73" s="17"/>
      <c r="W73" s="17"/>
      <c r="X73" s="17"/>
    </row>
    <row r="74" spans="1:24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Q74" s="17"/>
      <c r="R74" s="17"/>
      <c r="S74" s="17"/>
      <c r="T74" s="17"/>
      <c r="U74" s="17"/>
      <c r="V74" s="17"/>
      <c r="W74" s="17"/>
      <c r="X74" s="17"/>
    </row>
    <row r="75" spans="1:2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Q75" s="17"/>
      <c r="R75" s="17"/>
      <c r="S75" s="17"/>
      <c r="T75" s="17"/>
      <c r="U75" s="17"/>
      <c r="V75" s="17"/>
      <c r="W75" s="17"/>
      <c r="X75" s="17"/>
    </row>
    <row r="76" spans="1:2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Q76" s="17"/>
      <c r="R76" s="17"/>
      <c r="S76" s="17"/>
      <c r="T76" s="17"/>
      <c r="U76" s="17"/>
      <c r="V76" s="17"/>
      <c r="W76" s="17"/>
      <c r="X76" s="17"/>
    </row>
    <row r="77" spans="1:2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Q77" s="17"/>
      <c r="R77" s="17"/>
      <c r="S77" s="17"/>
      <c r="T77" s="17"/>
      <c r="U77" s="17"/>
      <c r="V77" s="17"/>
      <c r="W77" s="17"/>
      <c r="X77" s="17"/>
    </row>
    <row r="78" spans="1:2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Q78" s="17"/>
      <c r="R78" s="17"/>
      <c r="S78" s="17"/>
      <c r="T78" s="17"/>
      <c r="U78" s="17"/>
      <c r="V78" s="17"/>
      <c r="W78" s="17"/>
      <c r="X78" s="17"/>
    </row>
    <row r="79" spans="1:2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Q79" s="17"/>
      <c r="R79" s="17"/>
      <c r="S79" s="17"/>
      <c r="T79" s="17"/>
      <c r="U79" s="17"/>
      <c r="V79" s="17"/>
      <c r="W79" s="17"/>
      <c r="X79" s="17"/>
    </row>
    <row r="80" spans="1:2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Q80" s="17"/>
      <c r="R80" s="17"/>
      <c r="S80" s="17"/>
      <c r="T80" s="17"/>
      <c r="U80" s="17"/>
      <c r="V80" s="17"/>
      <c r="W80" s="17"/>
      <c r="X80" s="17"/>
    </row>
    <row r="81" spans="1:2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Q81" s="17"/>
      <c r="R81" s="17"/>
      <c r="S81" s="17"/>
      <c r="T81" s="17"/>
      <c r="U81" s="17"/>
      <c r="V81" s="17"/>
      <c r="W81" s="17"/>
      <c r="X81" s="17"/>
    </row>
    <row r="82" spans="1:2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Q82" s="17"/>
      <c r="R82" s="17"/>
      <c r="S82" s="17"/>
      <c r="T82" s="17"/>
      <c r="U82" s="17"/>
      <c r="V82" s="17"/>
      <c r="W82" s="17"/>
      <c r="X82" s="17"/>
    </row>
    <row r="83" spans="1:2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Q83" s="17"/>
      <c r="R83" s="17"/>
      <c r="S83" s="17"/>
      <c r="T83" s="17"/>
      <c r="U83" s="17"/>
      <c r="V83" s="17"/>
      <c r="W83" s="17"/>
      <c r="X83" s="17"/>
    </row>
    <row r="84" spans="1:2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Q84" s="17"/>
      <c r="R84" s="17"/>
      <c r="S84" s="17"/>
      <c r="T84" s="17"/>
      <c r="U84" s="17"/>
      <c r="V84" s="17"/>
      <c r="W84" s="17"/>
      <c r="X84" s="17"/>
    </row>
    <row r="85" spans="1:2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Q85" s="17"/>
      <c r="R85" s="17"/>
      <c r="S85" s="17"/>
      <c r="T85" s="17"/>
      <c r="U85" s="17"/>
      <c r="V85" s="17"/>
      <c r="W85" s="17"/>
      <c r="X85" s="17"/>
    </row>
    <row r="86" spans="1:2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Q86" s="17"/>
      <c r="R86" s="17"/>
      <c r="S86" s="17"/>
      <c r="T86" s="17"/>
      <c r="U86" s="17"/>
      <c r="V86" s="17"/>
      <c r="W86" s="17"/>
      <c r="X86" s="17"/>
    </row>
    <row r="87" spans="1:2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Q87" s="17"/>
      <c r="R87" s="17"/>
      <c r="S87" s="17"/>
      <c r="T87" s="17"/>
      <c r="U87" s="17"/>
      <c r="V87" s="17"/>
      <c r="W87" s="17"/>
      <c r="X87" s="17"/>
    </row>
    <row r="88" spans="1:2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Q88" s="17"/>
      <c r="R88" s="17"/>
      <c r="S88" s="17"/>
      <c r="T88" s="17"/>
      <c r="U88" s="17"/>
      <c r="V88" s="17"/>
      <c r="W88" s="17"/>
      <c r="X88" s="17"/>
    </row>
    <row r="89" spans="1:2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Q89" s="17"/>
      <c r="R89" s="17"/>
      <c r="S89" s="17"/>
      <c r="T89" s="17"/>
      <c r="U89" s="17"/>
      <c r="V89" s="17"/>
      <c r="W89" s="17"/>
      <c r="X89" s="17"/>
    </row>
    <row r="90" spans="1:2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Q90" s="17"/>
      <c r="R90" s="17"/>
      <c r="S90" s="17"/>
      <c r="T90" s="17"/>
      <c r="U90" s="17"/>
      <c r="V90" s="17"/>
      <c r="W90" s="17"/>
      <c r="X90" s="17"/>
    </row>
    <row r="91" spans="1:2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Q91" s="17"/>
      <c r="R91" s="17"/>
      <c r="S91" s="17"/>
      <c r="T91" s="17"/>
      <c r="U91" s="17"/>
      <c r="V91" s="17"/>
      <c r="W91" s="17"/>
      <c r="X91" s="17"/>
    </row>
    <row r="92" spans="1:2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Q92" s="17"/>
      <c r="R92" s="17"/>
      <c r="S92" s="17"/>
      <c r="T92" s="17"/>
      <c r="U92" s="17"/>
      <c r="V92" s="17"/>
      <c r="W92" s="17"/>
      <c r="X92" s="17"/>
    </row>
    <row r="93" spans="1:2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Q93" s="17"/>
      <c r="R93" s="17"/>
      <c r="S93" s="17"/>
      <c r="T93" s="17"/>
      <c r="U93" s="17"/>
      <c r="V93" s="17"/>
      <c r="W93" s="17"/>
      <c r="X93" s="17"/>
    </row>
    <row r="94" spans="1:2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Q94" s="17"/>
      <c r="R94" s="17"/>
      <c r="S94" s="17"/>
      <c r="T94" s="17"/>
      <c r="U94" s="17"/>
      <c r="V94" s="17"/>
      <c r="W94" s="17"/>
      <c r="X94" s="17"/>
    </row>
    <row r="95" spans="1:2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Q95" s="17"/>
      <c r="R95" s="17"/>
      <c r="S95" s="17"/>
      <c r="T95" s="17"/>
      <c r="U95" s="17"/>
      <c r="V95" s="17"/>
      <c r="W95" s="17"/>
      <c r="X95" s="17"/>
    </row>
    <row r="96" spans="1:2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Q96" s="17"/>
      <c r="R96" s="17"/>
      <c r="S96" s="17"/>
      <c r="T96" s="17"/>
      <c r="U96" s="17"/>
      <c r="V96" s="17"/>
      <c r="W96" s="17"/>
      <c r="X96" s="17"/>
    </row>
    <row r="97" spans="1:20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Q97" s="17"/>
      <c r="R97" s="17"/>
      <c r="S97" s="17"/>
      <c r="T97" s="17"/>
    </row>
    <row r="98" spans="1:20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Q98" s="17"/>
      <c r="R98" s="17"/>
      <c r="S98" s="17"/>
      <c r="T98" s="17"/>
    </row>
    <row r="99" spans="1:20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Q99" s="17"/>
      <c r="R99" s="17"/>
      <c r="S99" s="17"/>
      <c r="T99" s="17"/>
    </row>
    <row r="100" spans="1:20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Q100" s="17"/>
      <c r="R100" s="17"/>
      <c r="S100" s="17"/>
      <c r="T100" s="17"/>
    </row>
    <row r="101" spans="1:20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Q101" s="17"/>
      <c r="R101" s="17"/>
      <c r="S101" s="17"/>
      <c r="T101" s="17"/>
    </row>
    <row r="102" spans="1:20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Q102" s="17"/>
      <c r="R102" s="17"/>
      <c r="S102" s="17"/>
      <c r="T102" s="17"/>
    </row>
    <row r="103" spans="1:20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Q103" s="17"/>
      <c r="R103" s="17"/>
      <c r="S103" s="17"/>
      <c r="T103" s="17"/>
    </row>
    <row r="104" spans="1:20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Q104" s="17"/>
      <c r="R104" s="17"/>
      <c r="S104" s="17"/>
      <c r="T104" s="17"/>
    </row>
    <row r="105" spans="1:20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Q105" s="17"/>
      <c r="R105" s="17"/>
      <c r="S105" s="17"/>
      <c r="T105" s="17"/>
    </row>
    <row r="106" spans="1:20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Q106" s="17"/>
      <c r="R106" s="17"/>
      <c r="S106" s="17"/>
      <c r="T106" s="17"/>
    </row>
    <row r="107" spans="1:20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Q107" s="17"/>
      <c r="R107" s="17"/>
      <c r="S107" s="17"/>
      <c r="T107" s="17"/>
    </row>
    <row r="108" spans="1:20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Q108" s="17"/>
      <c r="R108" s="17"/>
      <c r="S108" s="17"/>
      <c r="T108" s="17"/>
    </row>
    <row r="109" spans="1:20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Q109" s="17"/>
      <c r="R109" s="17"/>
      <c r="S109" s="17"/>
      <c r="T109" s="17"/>
    </row>
    <row r="110" spans="1:20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Q110" s="17"/>
      <c r="R110" s="17"/>
      <c r="S110" s="17"/>
      <c r="T110" s="17"/>
    </row>
    <row r="111" spans="1:20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Q111" s="17"/>
      <c r="R111" s="17"/>
      <c r="S111" s="17"/>
      <c r="T111" s="17"/>
    </row>
    <row r="112" spans="1:20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Q112" s="17"/>
      <c r="R112" s="17"/>
      <c r="S112" s="17"/>
      <c r="T112" s="17"/>
    </row>
    <row r="113" spans="1:20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Q113" s="17"/>
      <c r="R113" s="17"/>
      <c r="S113" s="17"/>
      <c r="T113" s="17"/>
    </row>
    <row r="114" spans="1:20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Q114" s="17"/>
      <c r="R114" s="17"/>
      <c r="S114" s="17"/>
      <c r="T114" s="17"/>
    </row>
    <row r="115" spans="1:20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Q115" s="17"/>
      <c r="R115" s="17"/>
      <c r="S115" s="17"/>
      <c r="T115" s="17"/>
    </row>
    <row r="116" spans="1:20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Q116" s="17"/>
      <c r="R116" s="17"/>
      <c r="S116" s="17"/>
      <c r="T116" s="17"/>
    </row>
    <row r="117" spans="1:20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Q117" s="17"/>
      <c r="R117" s="17"/>
      <c r="S117" s="17"/>
      <c r="T117" s="17"/>
    </row>
    <row r="118" spans="1:20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Q118" s="17"/>
      <c r="R118" s="17"/>
      <c r="S118" s="17"/>
      <c r="T118" s="17"/>
    </row>
    <row r="119" spans="1:20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Q119" s="17"/>
      <c r="R119" s="17"/>
      <c r="S119" s="17"/>
      <c r="T119" s="17"/>
    </row>
    <row r="120" spans="1:20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Q120" s="17"/>
      <c r="R120" s="17"/>
      <c r="S120" s="17"/>
      <c r="T120" s="17"/>
    </row>
    <row r="121" spans="1:20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Q121" s="17"/>
      <c r="R121" s="17"/>
      <c r="S121" s="17"/>
      <c r="T121" s="17"/>
    </row>
    <row r="122" spans="1:20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Q122" s="17"/>
      <c r="R122" s="17"/>
      <c r="S122" s="17"/>
      <c r="T122" s="17"/>
    </row>
    <row r="123" spans="1:20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Q123" s="17"/>
      <c r="R123" s="17"/>
      <c r="S123" s="17"/>
      <c r="T123" s="17"/>
    </row>
    <row r="124" spans="1:20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Q124" s="17"/>
      <c r="R124" s="17"/>
      <c r="S124" s="17"/>
      <c r="T124" s="17"/>
    </row>
    <row r="125" spans="1:20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Q125" s="17"/>
      <c r="R125" s="17"/>
      <c r="S125" s="17"/>
      <c r="T125" s="17"/>
    </row>
    <row r="126" spans="1:20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Q126" s="17"/>
      <c r="R126" s="17"/>
      <c r="S126" s="17"/>
      <c r="T126" s="17"/>
    </row>
    <row r="127" spans="1:20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Q127" s="17"/>
      <c r="R127" s="17"/>
      <c r="S127" s="17"/>
      <c r="T127" s="17"/>
    </row>
    <row r="128" spans="1:20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Q128" s="17"/>
      <c r="R128" s="17"/>
      <c r="S128" s="17"/>
      <c r="T128" s="17"/>
    </row>
    <row r="129" spans="1:20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Q129" s="17"/>
      <c r="R129" s="17"/>
      <c r="S129" s="17"/>
      <c r="T129" s="17"/>
    </row>
    <row r="130" spans="1:20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Q130" s="17"/>
      <c r="R130" s="17"/>
      <c r="S130" s="17"/>
      <c r="T130" s="17"/>
    </row>
    <row r="131" spans="1:20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Q131" s="17"/>
      <c r="R131" s="17"/>
      <c r="S131" s="17"/>
      <c r="T131" s="17"/>
    </row>
    <row r="132" spans="1:20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Q132" s="17"/>
      <c r="R132" s="17"/>
      <c r="S132" s="17"/>
      <c r="T132" s="17"/>
    </row>
    <row r="133" spans="1:20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Q133" s="17"/>
      <c r="R133" s="17"/>
      <c r="S133" s="17"/>
      <c r="T133" s="17"/>
    </row>
    <row r="134" spans="1:20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Q134" s="17"/>
      <c r="R134" s="17"/>
      <c r="S134" s="17"/>
      <c r="T134" s="17"/>
    </row>
    <row r="135" spans="1:20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Q135" s="17"/>
      <c r="R135" s="17"/>
      <c r="S135" s="17"/>
      <c r="T135" s="17"/>
    </row>
    <row r="136" spans="1:20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Q136" s="17"/>
      <c r="R136" s="17"/>
      <c r="S136" s="17"/>
      <c r="T136" s="17"/>
    </row>
    <row r="137" spans="1:20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Q137" s="17"/>
      <c r="R137" s="17"/>
      <c r="S137" s="17"/>
      <c r="T137" s="17"/>
    </row>
    <row r="138" spans="1:2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Q138" s="17"/>
      <c r="R138" s="17"/>
      <c r="S138" s="17"/>
      <c r="T138" s="17"/>
    </row>
    <row r="139" spans="1:20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Q139" s="17"/>
      <c r="R139" s="17"/>
      <c r="S139" s="17"/>
      <c r="T139" s="17"/>
    </row>
    <row r="140" spans="1:20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Q140" s="17"/>
      <c r="R140" s="17"/>
      <c r="S140" s="17"/>
      <c r="T140" s="17"/>
    </row>
    <row r="141" spans="1:20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Q141" s="17"/>
      <c r="R141" s="17"/>
      <c r="S141" s="17"/>
      <c r="T141" s="17"/>
    </row>
    <row r="142" spans="1:20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Q142" s="17"/>
      <c r="R142" s="17"/>
      <c r="S142" s="17"/>
      <c r="T142" s="17"/>
    </row>
    <row r="143" spans="1:20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Q143" s="17"/>
      <c r="R143" s="17"/>
      <c r="S143" s="17"/>
      <c r="T143" s="17"/>
    </row>
    <row r="144" spans="1:20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Q144" s="17"/>
      <c r="R144" s="17"/>
      <c r="S144" s="17"/>
      <c r="T144" s="17"/>
    </row>
    <row r="145" spans="1:20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Q145" s="17"/>
      <c r="R145" s="17"/>
      <c r="S145" s="17"/>
      <c r="T145" s="17"/>
    </row>
    <row r="146" spans="1:20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Q146" s="17"/>
      <c r="R146" s="17"/>
      <c r="S146" s="17"/>
      <c r="T146" s="17"/>
    </row>
    <row r="147" spans="1:20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Q147" s="17"/>
      <c r="R147" s="17"/>
      <c r="S147" s="17"/>
      <c r="T147" s="17"/>
    </row>
    <row r="148" spans="1:20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Q148" s="17"/>
      <c r="R148" s="17"/>
      <c r="S148" s="17"/>
      <c r="T148" s="17"/>
    </row>
    <row r="149" spans="1:20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Q149" s="17"/>
      <c r="R149" s="17"/>
      <c r="S149" s="17"/>
      <c r="T149" s="17"/>
    </row>
    <row r="150" spans="1:20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Q150" s="17"/>
      <c r="R150" s="17"/>
      <c r="S150" s="17"/>
      <c r="T150" s="17"/>
    </row>
    <row r="151" spans="1:20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Q151" s="17"/>
      <c r="R151" s="17"/>
      <c r="S151" s="17"/>
      <c r="T151" s="17"/>
    </row>
    <row r="152" spans="1:20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Q152" s="17"/>
      <c r="R152" s="17"/>
      <c r="S152" s="17"/>
      <c r="T152" s="17"/>
    </row>
    <row r="153" spans="1:20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Q153" s="17"/>
      <c r="R153" s="17"/>
      <c r="S153" s="17"/>
      <c r="T153" s="17"/>
    </row>
    <row r="154" spans="1:20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Q154" s="17"/>
      <c r="R154" s="17"/>
      <c r="S154" s="17"/>
      <c r="T154" s="17"/>
    </row>
    <row r="155" spans="1:20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Q155" s="17"/>
      <c r="R155" s="17"/>
      <c r="S155" s="17"/>
      <c r="T155" s="17"/>
    </row>
    <row r="156" spans="1:20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Q156" s="17"/>
      <c r="R156" s="17"/>
      <c r="S156" s="17"/>
      <c r="T156" s="17"/>
    </row>
    <row r="157" spans="1:20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Q157" s="17"/>
      <c r="R157" s="17"/>
      <c r="S157" s="17"/>
      <c r="T157" s="17"/>
    </row>
    <row r="158" spans="1:20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Q158" s="17"/>
      <c r="R158" s="17"/>
      <c r="S158" s="17"/>
      <c r="T158" s="17"/>
    </row>
    <row r="159" spans="1:20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Q159" s="17"/>
      <c r="R159" s="17"/>
      <c r="S159" s="17"/>
      <c r="T159" s="17"/>
    </row>
    <row r="160" spans="1:20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Q160" s="17"/>
      <c r="R160" s="17"/>
      <c r="S160" s="17"/>
      <c r="T160" s="17"/>
    </row>
    <row r="161" spans="1:20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7"/>
      <c r="R161" s="17"/>
      <c r="S161" s="17"/>
      <c r="T161" s="17"/>
    </row>
    <row r="162" spans="1:20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17"/>
      <c r="R162" s="17"/>
      <c r="S162" s="17"/>
      <c r="T162" s="17"/>
    </row>
    <row r="163" spans="1:20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7"/>
      <c r="R163" s="17"/>
      <c r="S163" s="17"/>
      <c r="T163" s="17"/>
    </row>
    <row r="164" spans="1:20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7"/>
      <c r="R164" s="17"/>
      <c r="S164" s="17"/>
      <c r="T164" s="17"/>
    </row>
    <row r="165" spans="1:20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7"/>
      <c r="R165" s="17"/>
      <c r="S165" s="17"/>
      <c r="T165" s="17"/>
    </row>
    <row r="166" spans="1:20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7"/>
      <c r="R166" s="17"/>
      <c r="S166" s="17"/>
      <c r="T166" s="17"/>
    </row>
    <row r="167" spans="1:20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17"/>
      <c r="R167" s="17"/>
      <c r="S167" s="17"/>
      <c r="T167" s="17"/>
    </row>
    <row r="168" spans="1:20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17"/>
      <c r="R168" s="17"/>
      <c r="S168" s="17"/>
      <c r="T168" s="17"/>
    </row>
    <row r="169" spans="1:20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7"/>
      <c r="R169" s="17"/>
      <c r="S169" s="17"/>
      <c r="T169" s="17"/>
    </row>
    <row r="170" spans="1:20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7"/>
      <c r="R170" s="17"/>
      <c r="S170" s="17"/>
      <c r="T170" s="17"/>
    </row>
    <row r="171" spans="1:20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"/>
      <c r="R171" s="17"/>
      <c r="S171" s="17"/>
      <c r="T171" s="17"/>
    </row>
    <row r="172" spans="1:20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Q172" s="17"/>
      <c r="R172" s="17"/>
      <c r="S172" s="17"/>
      <c r="T172" s="17"/>
    </row>
    <row r="173" spans="1:20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Q173" s="17"/>
      <c r="R173" s="17"/>
      <c r="S173" s="17"/>
      <c r="T173" s="17"/>
    </row>
    <row r="174" spans="1:20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Q174" s="17"/>
      <c r="R174" s="17"/>
      <c r="S174" s="17"/>
      <c r="T174" s="17"/>
    </row>
    <row r="175" spans="1:20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Q175" s="17"/>
      <c r="R175" s="17"/>
      <c r="S175" s="17"/>
      <c r="T175" s="17"/>
    </row>
    <row r="176" spans="1:20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Q176" s="17"/>
      <c r="R176" s="17"/>
      <c r="S176" s="17"/>
      <c r="T176" s="17"/>
    </row>
    <row r="177" spans="1:20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Q177" s="17"/>
      <c r="R177" s="17"/>
      <c r="S177" s="17"/>
      <c r="T177" s="17"/>
    </row>
    <row r="178" spans="1:20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Q178" s="17"/>
      <c r="R178" s="17"/>
      <c r="S178" s="17"/>
      <c r="T178" s="17"/>
    </row>
    <row r="179" spans="1:20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Q179" s="17"/>
      <c r="R179" s="17"/>
      <c r="S179" s="17"/>
      <c r="T179" s="17"/>
    </row>
    <row r="180" spans="1:20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Q180" s="17"/>
      <c r="R180" s="17"/>
      <c r="S180" s="17"/>
      <c r="T180" s="17"/>
    </row>
    <row r="181" spans="1:20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Q181" s="17"/>
      <c r="R181" s="17"/>
      <c r="S181" s="17"/>
      <c r="T181" s="17"/>
    </row>
    <row r="182" spans="1:20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Q182" s="17"/>
      <c r="R182" s="17"/>
      <c r="S182" s="17"/>
      <c r="T182" s="17"/>
    </row>
    <row r="183" spans="1:20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Q183" s="17"/>
      <c r="R183" s="17"/>
      <c r="S183" s="17"/>
      <c r="T183" s="17"/>
    </row>
    <row r="184" spans="1:20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Q184" s="17"/>
      <c r="R184" s="17"/>
      <c r="S184" s="17"/>
      <c r="T184" s="17"/>
    </row>
    <row r="185" spans="1:20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Q185" s="17"/>
      <c r="R185" s="17"/>
      <c r="S185" s="17"/>
      <c r="T185" s="17"/>
    </row>
    <row r="186" spans="1:20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Q186" s="17"/>
      <c r="R186" s="17"/>
      <c r="S186" s="17"/>
      <c r="T186" s="17"/>
    </row>
    <row r="187" spans="1:20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Q187" s="17"/>
      <c r="R187" s="17"/>
      <c r="S187" s="17"/>
      <c r="T187" s="17"/>
    </row>
    <row r="188" spans="1:20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Q188" s="17"/>
      <c r="R188" s="17"/>
      <c r="S188" s="17"/>
      <c r="T188" s="17"/>
    </row>
    <row r="189" spans="1:20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Q189" s="17"/>
      <c r="R189" s="17"/>
      <c r="S189" s="17"/>
      <c r="T189" s="17"/>
    </row>
    <row r="190" spans="1:20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Q190" s="17"/>
      <c r="R190" s="17"/>
      <c r="S190" s="17"/>
      <c r="T190" s="17"/>
    </row>
    <row r="191" spans="1:20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Q191" s="17"/>
      <c r="R191" s="17"/>
      <c r="S191" s="17"/>
      <c r="T191" s="17"/>
    </row>
    <row r="192" spans="1:20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Q192" s="17"/>
      <c r="R192" s="17"/>
      <c r="S192" s="17"/>
      <c r="T192" s="17"/>
    </row>
    <row r="193" spans="1:20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Q193" s="17"/>
      <c r="R193" s="17"/>
      <c r="S193" s="17"/>
      <c r="T193" s="17"/>
    </row>
    <row r="194" spans="1:20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Q194" s="17"/>
      <c r="R194" s="17"/>
      <c r="S194" s="17"/>
      <c r="T194" s="17"/>
    </row>
    <row r="195" spans="1:20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Q195" s="17"/>
      <c r="R195" s="17"/>
      <c r="S195" s="17"/>
      <c r="T195" s="17"/>
    </row>
    <row r="196" spans="1:20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Q196" s="17"/>
      <c r="R196" s="17"/>
      <c r="S196" s="17"/>
      <c r="T196" s="17"/>
    </row>
    <row r="197" spans="1:20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Q197" s="17"/>
      <c r="R197" s="17"/>
      <c r="S197" s="17"/>
      <c r="T197" s="17"/>
    </row>
    <row r="198" spans="1:20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Q198" s="17"/>
      <c r="R198" s="17"/>
      <c r="S198" s="17"/>
      <c r="T198" s="17"/>
    </row>
    <row r="199" spans="1:20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Q199" s="17"/>
      <c r="R199" s="17"/>
      <c r="S199" s="17"/>
      <c r="T199" s="17"/>
    </row>
    <row r="200" spans="1:20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Q200" s="17"/>
      <c r="R200" s="17"/>
      <c r="S200" s="17"/>
      <c r="T200" s="17"/>
    </row>
    <row r="201" spans="1:20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Q201" s="17"/>
      <c r="R201" s="17"/>
      <c r="S201" s="17"/>
      <c r="T201" s="17"/>
    </row>
    <row r="202" spans="1:20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Q202" s="17"/>
      <c r="R202" s="17"/>
      <c r="S202" s="17"/>
      <c r="T202" s="17"/>
    </row>
    <row r="203" spans="1:20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Q203" s="17"/>
      <c r="R203" s="17"/>
      <c r="S203" s="17"/>
      <c r="T203" s="17"/>
    </row>
    <row r="204" spans="1:20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Q204" s="17"/>
      <c r="R204" s="17"/>
      <c r="S204" s="17"/>
      <c r="T204" s="17"/>
    </row>
    <row r="205" spans="1:20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Q205" s="17"/>
      <c r="R205" s="17"/>
      <c r="S205" s="17"/>
      <c r="T205" s="17"/>
    </row>
    <row r="206" spans="1:20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Q206" s="17"/>
      <c r="R206" s="17"/>
      <c r="S206" s="17"/>
      <c r="T206" s="17"/>
    </row>
    <row r="207" spans="1:20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Q207" s="17"/>
      <c r="R207" s="17"/>
      <c r="S207" s="17"/>
      <c r="T207" s="17"/>
    </row>
    <row r="208" spans="1:20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Q208" s="17"/>
      <c r="R208" s="17"/>
      <c r="S208" s="17"/>
      <c r="T208" s="17"/>
    </row>
    <row r="209" spans="1:20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Q209" s="17"/>
      <c r="R209" s="17"/>
      <c r="S209" s="17"/>
      <c r="T209" s="17"/>
    </row>
    <row r="210" spans="1:20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Q210" s="17"/>
      <c r="R210" s="17"/>
      <c r="S210" s="17"/>
      <c r="T210" s="17"/>
    </row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9:N78"/>
  <sheetViews>
    <sheetView zoomScale="55" zoomScaleNormal="55" zoomScalePageLayoutView="0" workbookViewId="0" topLeftCell="A1">
      <selection activeCell="P19" sqref="P19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20.57421875" style="0" customWidth="1"/>
    <col min="4" max="4" width="18.8515625" style="0" customWidth="1"/>
    <col min="5" max="6" width="20.00390625" style="0" bestFit="1" customWidth="1"/>
    <col min="7" max="8" width="19.140625" style="0" customWidth="1"/>
    <col min="9" max="9" width="19.57421875" style="0" bestFit="1" customWidth="1"/>
    <col min="10" max="11" width="18.57421875" style="0" customWidth="1"/>
    <col min="12" max="12" width="19.57421875" style="0" customWidth="1"/>
    <col min="13" max="13" width="19.140625" style="0" customWidth="1"/>
    <col min="14" max="14" width="21.00390625" style="0" customWidth="1"/>
    <col min="15" max="16" width="11.421875" style="17" customWidth="1"/>
  </cols>
  <sheetData>
    <row r="1" s="17" customFormat="1" ht="15"/>
    <row r="2" s="17" customFormat="1" ht="15"/>
    <row r="3" s="17" customFormat="1" ht="15"/>
    <row r="4" s="17" customFormat="1" ht="15"/>
    <row r="5" s="17" customFormat="1" ht="15"/>
    <row r="6" s="17" customFormat="1" ht="15"/>
    <row r="7" s="17" customFormat="1" ht="15"/>
    <row r="8" s="17" customFormat="1" ht="15"/>
    <row r="9" spans="1:14" s="17" customFormat="1" ht="26.25">
      <c r="A9" s="272" t="s">
        <v>93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</row>
    <row r="10" spans="1:14" s="17" customFormat="1" ht="26.25">
      <c r="A10" s="272" t="s">
        <v>94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</row>
    <row r="11" spans="1:14" s="17" customFormat="1" ht="13.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32.25" customHeight="1">
      <c r="A12" s="72" t="s">
        <v>69</v>
      </c>
      <c r="B12" s="73" t="s">
        <v>2</v>
      </c>
      <c r="C12" s="73" t="s">
        <v>3</v>
      </c>
      <c r="D12" s="73" t="s">
        <v>4</v>
      </c>
      <c r="E12" s="73" t="s">
        <v>5</v>
      </c>
      <c r="F12" s="73" t="s">
        <v>6</v>
      </c>
      <c r="G12" s="73" t="s">
        <v>7</v>
      </c>
      <c r="H12" s="73" t="s">
        <v>8</v>
      </c>
      <c r="I12" s="73" t="s">
        <v>9</v>
      </c>
      <c r="J12" s="73" t="s">
        <v>10</v>
      </c>
      <c r="K12" s="73" t="s">
        <v>11</v>
      </c>
      <c r="L12" s="73" t="s">
        <v>12</v>
      </c>
      <c r="M12" s="73" t="s">
        <v>13</v>
      </c>
      <c r="N12" s="74" t="s">
        <v>14</v>
      </c>
    </row>
    <row r="13" spans="1:14" ht="23.25">
      <c r="A13" s="14" t="s">
        <v>175</v>
      </c>
      <c r="B13" s="15">
        <v>17458.000000000004</v>
      </c>
      <c r="C13" s="15">
        <v>2851.0000000000005</v>
      </c>
      <c r="D13" s="15">
        <v>102303</v>
      </c>
      <c r="E13" s="15">
        <v>480124.00000000006</v>
      </c>
      <c r="F13" s="15">
        <v>469932</v>
      </c>
      <c r="G13" s="15">
        <v>203753</v>
      </c>
      <c r="H13" s="15">
        <v>130013</v>
      </c>
      <c r="I13" s="15">
        <v>278629</v>
      </c>
      <c r="J13" s="15">
        <v>333920</v>
      </c>
      <c r="K13" s="15">
        <v>471240</v>
      </c>
      <c r="L13" s="15">
        <v>467584</v>
      </c>
      <c r="M13" s="15">
        <v>104598</v>
      </c>
      <c r="N13" s="11">
        <f>SUM(B13:M13)</f>
        <v>3062405</v>
      </c>
    </row>
    <row r="14" spans="1:14" ht="23.25">
      <c r="A14" s="14" t="s">
        <v>75</v>
      </c>
      <c r="B14" s="15">
        <v>29211</v>
      </c>
      <c r="C14" s="15">
        <v>31020.999999999996</v>
      </c>
      <c r="D14" s="15">
        <v>27892</v>
      </c>
      <c r="E14" s="15">
        <v>27541</v>
      </c>
      <c r="F14" s="15">
        <v>20945</v>
      </c>
      <c r="G14" s="15">
        <v>31854</v>
      </c>
      <c r="H14" s="15">
        <v>37120</v>
      </c>
      <c r="I14" s="15">
        <v>39210</v>
      </c>
      <c r="J14" s="15">
        <v>48999</v>
      </c>
      <c r="K14" s="15">
        <v>32154.000000000004</v>
      </c>
      <c r="L14" s="15">
        <v>37542</v>
      </c>
      <c r="M14" s="15">
        <v>52353.999999999985</v>
      </c>
      <c r="N14" s="11">
        <f>SUM(B14:M14)</f>
        <v>415843</v>
      </c>
    </row>
    <row r="15" spans="1:14" ht="23.25">
      <c r="A15" s="14" t="s">
        <v>15</v>
      </c>
      <c r="B15" s="15">
        <v>0</v>
      </c>
      <c r="C15" s="15">
        <v>5210</v>
      </c>
      <c r="D15" s="15">
        <v>1201</v>
      </c>
      <c r="E15" s="15">
        <v>0</v>
      </c>
      <c r="F15" s="15">
        <v>745</v>
      </c>
      <c r="G15" s="15">
        <v>158</v>
      </c>
      <c r="H15" s="15">
        <v>312</v>
      </c>
      <c r="I15" s="15">
        <v>289</v>
      </c>
      <c r="J15" s="15">
        <v>599</v>
      </c>
      <c r="K15" s="15">
        <v>400</v>
      </c>
      <c r="L15" s="15">
        <v>145</v>
      </c>
      <c r="M15" s="15">
        <v>1541</v>
      </c>
      <c r="N15" s="11">
        <f>SUM(B15:M15)</f>
        <v>10600</v>
      </c>
    </row>
    <row r="16" spans="1:14" ht="23.25">
      <c r="A16" s="14" t="s">
        <v>76</v>
      </c>
      <c r="B16" s="16">
        <v>442019.0000000001</v>
      </c>
      <c r="C16" s="16">
        <v>495787.99999999994</v>
      </c>
      <c r="D16" s="16">
        <v>411625.2412560998</v>
      </c>
      <c r="E16" s="16">
        <v>442157.99999999994</v>
      </c>
      <c r="F16" s="16">
        <v>467894.99999999994</v>
      </c>
      <c r="G16" s="16">
        <v>445986</v>
      </c>
      <c r="H16" s="15">
        <v>459895</v>
      </c>
      <c r="I16" s="16">
        <v>449214.00000000006</v>
      </c>
      <c r="J16" s="16">
        <v>469989</v>
      </c>
      <c r="K16" s="16">
        <v>475214</v>
      </c>
      <c r="L16" s="16">
        <v>475214</v>
      </c>
      <c r="M16" s="16">
        <v>471254</v>
      </c>
      <c r="N16" s="13">
        <f>SUM(B16:M16)/3</f>
        <v>1835417.0804186997</v>
      </c>
    </row>
    <row r="17" spans="1:14" ht="23.25">
      <c r="A17" s="14" t="s">
        <v>45</v>
      </c>
      <c r="B17" s="15">
        <v>3310</v>
      </c>
      <c r="C17" s="15">
        <v>1989</v>
      </c>
      <c r="D17" s="15">
        <v>2201</v>
      </c>
      <c r="E17" s="15">
        <v>2421</v>
      </c>
      <c r="F17" s="15">
        <v>3752</v>
      </c>
      <c r="G17" s="15">
        <v>4652</v>
      </c>
      <c r="H17" s="15">
        <v>3600</v>
      </c>
      <c r="I17" s="15">
        <v>8046</v>
      </c>
      <c r="J17" s="15">
        <v>10214</v>
      </c>
      <c r="K17" s="15">
        <v>5987</v>
      </c>
      <c r="L17" s="15">
        <v>15021.000000000002</v>
      </c>
      <c r="M17" s="15">
        <v>14752</v>
      </c>
      <c r="N17" s="11">
        <f aca="true" t="shared" si="0" ref="N17:N64">SUM(B17:M17)</f>
        <v>75945</v>
      </c>
    </row>
    <row r="18" spans="1:14" ht="23.25">
      <c r="A18" s="14" t="s">
        <v>77</v>
      </c>
      <c r="B18" s="15">
        <v>15102.000000000002</v>
      </c>
      <c r="C18" s="15">
        <v>147813.99999999997</v>
      </c>
      <c r="D18" s="15">
        <v>27612</v>
      </c>
      <c r="E18" s="15">
        <v>16425</v>
      </c>
      <c r="F18" s="15">
        <v>4520.999999999999</v>
      </c>
      <c r="G18" s="15">
        <v>5985</v>
      </c>
      <c r="H18" s="15">
        <v>16024</v>
      </c>
      <c r="I18" s="15">
        <v>17999</v>
      </c>
      <c r="J18" s="15">
        <v>4212</v>
      </c>
      <c r="K18" s="15">
        <v>3789</v>
      </c>
      <c r="L18" s="15">
        <v>11854</v>
      </c>
      <c r="M18" s="15">
        <v>21881</v>
      </c>
      <c r="N18" s="11">
        <f t="shared" si="0"/>
        <v>293218</v>
      </c>
    </row>
    <row r="19" spans="1:14" ht="23.25">
      <c r="A19" s="14" t="s">
        <v>17</v>
      </c>
      <c r="B19" s="15">
        <v>21321</v>
      </c>
      <c r="C19" s="15">
        <v>33113</v>
      </c>
      <c r="D19" s="15">
        <v>58452</v>
      </c>
      <c r="E19" s="15">
        <v>33458</v>
      </c>
      <c r="F19" s="15">
        <v>5136</v>
      </c>
      <c r="G19" s="15">
        <v>8124</v>
      </c>
      <c r="H19" s="15">
        <v>38912</v>
      </c>
      <c r="I19" s="15">
        <v>34120</v>
      </c>
      <c r="J19" s="15">
        <v>8524</v>
      </c>
      <c r="K19" s="15">
        <v>2899</v>
      </c>
      <c r="L19" s="15">
        <v>16214</v>
      </c>
      <c r="M19" s="15">
        <v>45621</v>
      </c>
      <c r="N19" s="11">
        <f t="shared" si="0"/>
        <v>305894</v>
      </c>
    </row>
    <row r="20" spans="1:14" ht="23.25">
      <c r="A20" s="14" t="s">
        <v>18</v>
      </c>
      <c r="B20" s="15">
        <v>1490</v>
      </c>
      <c r="C20" s="15">
        <v>851</v>
      </c>
      <c r="D20" s="15">
        <v>1120</v>
      </c>
      <c r="E20" s="15">
        <v>345</v>
      </c>
      <c r="F20" s="15">
        <v>335</v>
      </c>
      <c r="G20" s="15">
        <v>225</v>
      </c>
      <c r="H20" s="15">
        <v>1753.9999999999998</v>
      </c>
      <c r="I20" s="15">
        <v>1120</v>
      </c>
      <c r="J20" s="15">
        <v>321</v>
      </c>
      <c r="K20" s="15">
        <v>169</v>
      </c>
      <c r="L20" s="15">
        <v>999</v>
      </c>
      <c r="M20" s="15">
        <v>1375</v>
      </c>
      <c r="N20" s="11">
        <f t="shared" si="0"/>
        <v>10104</v>
      </c>
    </row>
    <row r="21" spans="1:14" ht="23.25">
      <c r="A21" s="14" t="s">
        <v>78</v>
      </c>
      <c r="B21" s="15">
        <v>68523.99999999999</v>
      </c>
      <c r="C21" s="15">
        <v>59210.00000000001</v>
      </c>
      <c r="D21" s="15">
        <v>35421</v>
      </c>
      <c r="E21" s="15">
        <v>26212</v>
      </c>
      <c r="F21" s="15">
        <v>18352</v>
      </c>
      <c r="G21" s="15">
        <v>16451.999999999996</v>
      </c>
      <c r="H21" s="15">
        <v>13521.000000000002</v>
      </c>
      <c r="I21" s="15">
        <v>16895</v>
      </c>
      <c r="J21" s="15">
        <v>13012</v>
      </c>
      <c r="K21" s="15">
        <v>9456</v>
      </c>
      <c r="L21" s="15">
        <v>18950.999999999996</v>
      </c>
      <c r="M21" s="15">
        <v>67697.99999999999</v>
      </c>
      <c r="N21" s="11">
        <f t="shared" si="0"/>
        <v>363704</v>
      </c>
    </row>
    <row r="22" spans="1:14" ht="23.25">
      <c r="A22" s="14" t="s">
        <v>95</v>
      </c>
      <c r="B22" s="15">
        <v>143</v>
      </c>
      <c r="C22" s="15">
        <v>175</v>
      </c>
      <c r="D22" s="15">
        <v>198</v>
      </c>
      <c r="E22" s="15">
        <v>64</v>
      </c>
      <c r="F22" s="15">
        <v>166</v>
      </c>
      <c r="G22" s="15">
        <v>285</v>
      </c>
      <c r="H22" s="15">
        <v>152</v>
      </c>
      <c r="I22" s="15">
        <v>195</v>
      </c>
      <c r="J22" s="15">
        <v>233</v>
      </c>
      <c r="K22" s="15">
        <v>109</v>
      </c>
      <c r="L22" s="15">
        <v>116</v>
      </c>
      <c r="M22" s="15">
        <v>57</v>
      </c>
      <c r="N22" s="11">
        <f>SUM(B22:M22)</f>
        <v>1893</v>
      </c>
    </row>
    <row r="23" spans="1:14" ht="23.25">
      <c r="A23" s="14" t="s">
        <v>20</v>
      </c>
      <c r="B23" s="15">
        <v>5982</v>
      </c>
      <c r="C23" s="15">
        <v>10321</v>
      </c>
      <c r="D23" s="15">
        <v>9542</v>
      </c>
      <c r="E23" s="15">
        <v>11899</v>
      </c>
      <c r="F23" s="15">
        <v>8958.999999999998</v>
      </c>
      <c r="G23" s="15">
        <v>8245.000000000002</v>
      </c>
      <c r="H23" s="15">
        <v>7984.999999999998</v>
      </c>
      <c r="I23" s="15">
        <v>7281</v>
      </c>
      <c r="J23" s="15">
        <v>7102.000000000001</v>
      </c>
      <c r="K23" s="15">
        <v>6301</v>
      </c>
      <c r="L23" s="15">
        <v>13402</v>
      </c>
      <c r="M23" s="15">
        <v>8944.999999999998</v>
      </c>
      <c r="N23" s="11">
        <f t="shared" si="0"/>
        <v>105964</v>
      </c>
    </row>
    <row r="24" spans="1:14" ht="23.25">
      <c r="A24" s="14" t="s">
        <v>21</v>
      </c>
      <c r="B24" s="15">
        <v>9001</v>
      </c>
      <c r="C24" s="15">
        <v>9287</v>
      </c>
      <c r="D24" s="15">
        <v>7784</v>
      </c>
      <c r="E24" s="15">
        <v>9452</v>
      </c>
      <c r="F24" s="15">
        <v>5301</v>
      </c>
      <c r="G24" s="15">
        <v>6541</v>
      </c>
      <c r="H24" s="15">
        <v>4421</v>
      </c>
      <c r="I24" s="15">
        <v>3852.0000000000005</v>
      </c>
      <c r="J24" s="15">
        <v>4658</v>
      </c>
      <c r="K24" s="15">
        <v>3415</v>
      </c>
      <c r="L24" s="15">
        <v>5621</v>
      </c>
      <c r="M24" s="15">
        <v>7004</v>
      </c>
      <c r="N24" s="11">
        <f t="shared" si="0"/>
        <v>76337</v>
      </c>
    </row>
    <row r="25" spans="1:14" ht="23.25">
      <c r="A25" s="14" t="s">
        <v>22</v>
      </c>
      <c r="B25" s="15">
        <v>4865</v>
      </c>
      <c r="C25" s="15">
        <v>5521</v>
      </c>
      <c r="D25" s="15">
        <v>4321.000000000001</v>
      </c>
      <c r="E25" s="15">
        <v>4102</v>
      </c>
      <c r="F25" s="15">
        <v>5010</v>
      </c>
      <c r="G25" s="15">
        <v>3912</v>
      </c>
      <c r="H25" s="15">
        <v>3310</v>
      </c>
      <c r="I25" s="15">
        <v>3385</v>
      </c>
      <c r="J25" s="15">
        <v>4521.000000000001</v>
      </c>
      <c r="K25" s="15">
        <v>3758</v>
      </c>
      <c r="L25" s="15">
        <v>5321</v>
      </c>
      <c r="M25" s="15">
        <v>4775</v>
      </c>
      <c r="N25" s="11">
        <f t="shared" si="0"/>
        <v>52801</v>
      </c>
    </row>
    <row r="26" spans="1:14" ht="23.25">
      <c r="A26" s="14" t="s">
        <v>46</v>
      </c>
      <c r="B26" s="15">
        <v>5645</v>
      </c>
      <c r="C26" s="15">
        <v>7850.999999999999</v>
      </c>
      <c r="D26" s="15">
        <v>6845</v>
      </c>
      <c r="E26" s="15">
        <v>6854</v>
      </c>
      <c r="F26" s="15">
        <v>5898</v>
      </c>
      <c r="G26" s="15">
        <v>6214</v>
      </c>
      <c r="H26" s="15">
        <v>4854.000000000001</v>
      </c>
      <c r="I26" s="15">
        <v>4692</v>
      </c>
      <c r="J26" s="15">
        <v>4621</v>
      </c>
      <c r="K26" s="15">
        <v>5314.000000000001</v>
      </c>
      <c r="L26" s="15">
        <v>6566</v>
      </c>
      <c r="M26" s="15">
        <v>8245.000000000002</v>
      </c>
      <c r="N26" s="11">
        <f t="shared" si="0"/>
        <v>73599</v>
      </c>
    </row>
    <row r="27" spans="1:14" ht="23.25">
      <c r="A27" s="14" t="s">
        <v>23</v>
      </c>
      <c r="B27" s="15">
        <v>25647.000000000004</v>
      </c>
      <c r="C27" s="15">
        <v>35689.00000000001</v>
      </c>
      <c r="D27" s="15">
        <v>27845</v>
      </c>
      <c r="E27" s="15">
        <v>28545</v>
      </c>
      <c r="F27" s="15">
        <v>24154</v>
      </c>
      <c r="G27" s="15">
        <v>26544</v>
      </c>
      <c r="H27" s="15">
        <v>18524</v>
      </c>
      <c r="I27" s="15">
        <v>26754</v>
      </c>
      <c r="J27" s="15">
        <v>25698</v>
      </c>
      <c r="K27" s="15">
        <v>30561.999999999996</v>
      </c>
      <c r="L27" s="15">
        <v>46012</v>
      </c>
      <c r="M27" s="15">
        <v>28599</v>
      </c>
      <c r="N27" s="11">
        <f t="shared" si="0"/>
        <v>344573</v>
      </c>
    </row>
    <row r="28" spans="1:14" ht="23.25">
      <c r="A28" s="14" t="s">
        <v>96</v>
      </c>
      <c r="B28" s="15">
        <v>98</v>
      </c>
      <c r="C28" s="15">
        <v>204</v>
      </c>
      <c r="D28" s="15">
        <v>332</v>
      </c>
      <c r="E28" s="15">
        <v>257</v>
      </c>
      <c r="F28" s="15">
        <v>85</v>
      </c>
      <c r="G28" s="15">
        <v>65</v>
      </c>
      <c r="H28" s="15">
        <v>139</v>
      </c>
      <c r="I28" s="15">
        <v>99</v>
      </c>
      <c r="J28" s="15">
        <v>147</v>
      </c>
      <c r="K28" s="15">
        <v>204</v>
      </c>
      <c r="L28" s="15">
        <v>289</v>
      </c>
      <c r="M28" s="15">
        <v>142</v>
      </c>
      <c r="N28" s="11">
        <f t="shared" si="0"/>
        <v>2061</v>
      </c>
    </row>
    <row r="29" spans="1:14" ht="23.25">
      <c r="A29" s="14" t="s">
        <v>47</v>
      </c>
      <c r="B29" s="15">
        <v>13244.999999999998</v>
      </c>
      <c r="C29" s="15">
        <v>13754</v>
      </c>
      <c r="D29" s="15">
        <v>18200.999999999996</v>
      </c>
      <c r="E29" s="15">
        <v>14011.999999999998</v>
      </c>
      <c r="F29" s="15">
        <v>10245</v>
      </c>
      <c r="G29" s="15">
        <v>16241</v>
      </c>
      <c r="H29" s="15">
        <v>6541</v>
      </c>
      <c r="I29" s="15">
        <v>7704</v>
      </c>
      <c r="J29" s="15">
        <v>7464.999999999999</v>
      </c>
      <c r="K29" s="15">
        <v>6850</v>
      </c>
      <c r="L29" s="15">
        <v>9721</v>
      </c>
      <c r="M29" s="15">
        <v>11812.000000000002</v>
      </c>
      <c r="N29" s="11">
        <f t="shared" si="0"/>
        <v>135791</v>
      </c>
    </row>
    <row r="30" spans="1:14" ht="23.25">
      <c r="A30" s="14" t="s">
        <v>24</v>
      </c>
      <c r="B30" s="15">
        <v>0</v>
      </c>
      <c r="C30" s="15">
        <v>82</v>
      </c>
      <c r="D30" s="15">
        <v>439</v>
      </c>
      <c r="E30" s="15">
        <v>1425</v>
      </c>
      <c r="F30" s="15">
        <v>2189</v>
      </c>
      <c r="G30" s="15">
        <v>545</v>
      </c>
      <c r="H30" s="15">
        <v>120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1">
        <f t="shared" si="0"/>
        <v>4800</v>
      </c>
    </row>
    <row r="31" spans="1:14" ht="23.25">
      <c r="A31" s="14" t="s">
        <v>25</v>
      </c>
      <c r="B31" s="15">
        <v>12420</v>
      </c>
      <c r="C31" s="15">
        <v>12012.000000000002</v>
      </c>
      <c r="D31" s="15">
        <v>15021</v>
      </c>
      <c r="E31" s="15">
        <v>8541</v>
      </c>
      <c r="F31" s="15">
        <v>9521</v>
      </c>
      <c r="G31" s="15">
        <v>11021.000000000002</v>
      </c>
      <c r="H31" s="15">
        <v>10244.999999999998</v>
      </c>
      <c r="I31" s="15">
        <v>9142</v>
      </c>
      <c r="J31" s="15">
        <v>10354</v>
      </c>
      <c r="K31" s="15">
        <v>9652</v>
      </c>
      <c r="L31" s="15">
        <v>13214</v>
      </c>
      <c r="M31" s="15">
        <v>14201</v>
      </c>
      <c r="N31" s="11">
        <f t="shared" si="0"/>
        <v>135344</v>
      </c>
    </row>
    <row r="32" spans="1:14" ht="23.25">
      <c r="A32" s="14" t="s">
        <v>26</v>
      </c>
      <c r="B32" s="15">
        <v>7011.999999999999</v>
      </c>
      <c r="C32" s="15">
        <v>5854.000000000001</v>
      </c>
      <c r="D32" s="15">
        <v>6214</v>
      </c>
      <c r="E32" s="15">
        <v>2104</v>
      </c>
      <c r="F32" s="15">
        <v>4521</v>
      </c>
      <c r="G32" s="15">
        <v>8214</v>
      </c>
      <c r="H32" s="15">
        <v>5312</v>
      </c>
      <c r="I32" s="15">
        <v>4752</v>
      </c>
      <c r="J32" s="15">
        <v>4659.000000000001</v>
      </c>
      <c r="K32" s="15">
        <v>3320</v>
      </c>
      <c r="L32" s="15">
        <v>6353.999999999999</v>
      </c>
      <c r="M32" s="15">
        <v>7674</v>
      </c>
      <c r="N32" s="11">
        <f t="shared" si="0"/>
        <v>65990</v>
      </c>
    </row>
    <row r="33" spans="1:14" ht="23.25">
      <c r="A33" s="14" t="s">
        <v>27</v>
      </c>
      <c r="B33" s="15">
        <v>5102</v>
      </c>
      <c r="C33" s="15">
        <v>4685</v>
      </c>
      <c r="D33" s="15">
        <v>5921</v>
      </c>
      <c r="E33" s="15">
        <v>15312</v>
      </c>
      <c r="F33" s="15">
        <v>7455</v>
      </c>
      <c r="G33" s="15">
        <v>5985</v>
      </c>
      <c r="H33" s="15">
        <v>7512.000000000001</v>
      </c>
      <c r="I33" s="15">
        <v>4894.999999999999</v>
      </c>
      <c r="J33" s="15">
        <v>5010</v>
      </c>
      <c r="K33" s="15">
        <v>3201</v>
      </c>
      <c r="L33" s="15">
        <v>2101</v>
      </c>
      <c r="M33" s="15">
        <v>2902</v>
      </c>
      <c r="N33" s="11">
        <f t="shared" si="0"/>
        <v>70081</v>
      </c>
    </row>
    <row r="34" spans="1:14" ht="23.25">
      <c r="A34" s="14" t="s">
        <v>28</v>
      </c>
      <c r="B34" s="15">
        <v>1498.0000000000002</v>
      </c>
      <c r="C34" s="15">
        <v>1758</v>
      </c>
      <c r="D34" s="15">
        <v>854.0000000000001</v>
      </c>
      <c r="E34" s="15">
        <v>1452</v>
      </c>
      <c r="F34" s="15">
        <v>949</v>
      </c>
      <c r="G34" s="15">
        <v>1421</v>
      </c>
      <c r="H34" s="15">
        <v>1254.0000000000002</v>
      </c>
      <c r="I34" s="15">
        <v>799.0000000000001</v>
      </c>
      <c r="J34" s="15">
        <v>758.0000000000001</v>
      </c>
      <c r="K34" s="15">
        <v>1256.0000000000002</v>
      </c>
      <c r="L34" s="15">
        <v>1332.0000000000002</v>
      </c>
      <c r="M34" s="15">
        <v>922</v>
      </c>
      <c r="N34" s="11">
        <f t="shared" si="0"/>
        <v>14253</v>
      </c>
    </row>
    <row r="35" spans="1:14" ht="23.25">
      <c r="A35" s="14" t="s">
        <v>29</v>
      </c>
      <c r="B35" s="15">
        <v>4899</v>
      </c>
      <c r="C35" s="15">
        <v>2586.9999999999995</v>
      </c>
      <c r="D35" s="15">
        <v>3215.0000000000005</v>
      </c>
      <c r="E35" s="15">
        <v>1342</v>
      </c>
      <c r="F35" s="15">
        <v>1510</v>
      </c>
      <c r="G35" s="15">
        <v>1324</v>
      </c>
      <c r="H35" s="15">
        <v>2154</v>
      </c>
      <c r="I35" s="15">
        <v>1452</v>
      </c>
      <c r="J35" s="15">
        <v>1380</v>
      </c>
      <c r="K35" s="15">
        <v>1440</v>
      </c>
      <c r="L35" s="15">
        <v>1358</v>
      </c>
      <c r="M35" s="15">
        <v>2021</v>
      </c>
      <c r="N35" s="11">
        <f t="shared" si="0"/>
        <v>24682</v>
      </c>
    </row>
    <row r="36" spans="1:14" ht="23.25">
      <c r="A36" s="14" t="s">
        <v>30</v>
      </c>
      <c r="B36" s="15">
        <v>1320</v>
      </c>
      <c r="C36" s="15">
        <v>1651.9999999999998</v>
      </c>
      <c r="D36" s="15">
        <v>1620.9999999999998</v>
      </c>
      <c r="E36" s="15">
        <v>492</v>
      </c>
      <c r="F36" s="15">
        <v>710</v>
      </c>
      <c r="G36" s="15">
        <v>1201</v>
      </c>
      <c r="H36" s="15">
        <v>1425</v>
      </c>
      <c r="I36" s="15">
        <v>1014.0000000000001</v>
      </c>
      <c r="J36" s="15">
        <v>1231</v>
      </c>
      <c r="K36" s="15">
        <v>810</v>
      </c>
      <c r="L36" s="15">
        <v>925</v>
      </c>
      <c r="M36" s="15">
        <v>928.0000000000001</v>
      </c>
      <c r="N36" s="11">
        <f t="shared" si="0"/>
        <v>13329</v>
      </c>
    </row>
    <row r="37" spans="1:14" ht="23.25">
      <c r="A37" s="14" t="s">
        <v>31</v>
      </c>
      <c r="B37" s="15">
        <v>10213.999999999998</v>
      </c>
      <c r="C37" s="15">
        <v>14002.000000000002</v>
      </c>
      <c r="D37" s="15">
        <v>14400.000000000002</v>
      </c>
      <c r="E37" s="15">
        <v>6569</v>
      </c>
      <c r="F37" s="15">
        <v>5895</v>
      </c>
      <c r="G37" s="15">
        <v>8389</v>
      </c>
      <c r="H37" s="15">
        <v>7853.999999999999</v>
      </c>
      <c r="I37" s="15">
        <v>8201</v>
      </c>
      <c r="J37" s="15">
        <v>9899</v>
      </c>
      <c r="K37" s="15">
        <v>8659</v>
      </c>
      <c r="L37" s="15">
        <v>8501</v>
      </c>
      <c r="M37" s="15">
        <v>15485</v>
      </c>
      <c r="N37" s="11">
        <f t="shared" si="0"/>
        <v>118068</v>
      </c>
    </row>
    <row r="38" spans="1:14" ht="23.25">
      <c r="A38" s="14" t="s">
        <v>32</v>
      </c>
      <c r="B38" s="15">
        <v>2677.9999999999995</v>
      </c>
      <c r="C38" s="15">
        <v>2895</v>
      </c>
      <c r="D38" s="15">
        <v>3499</v>
      </c>
      <c r="E38" s="15">
        <v>3198</v>
      </c>
      <c r="F38" s="15">
        <v>1459</v>
      </c>
      <c r="G38" s="15">
        <v>2457.9999999999995</v>
      </c>
      <c r="H38" s="15">
        <v>1102</v>
      </c>
      <c r="I38" s="15">
        <v>1652</v>
      </c>
      <c r="J38" s="15">
        <v>1352</v>
      </c>
      <c r="K38" s="15">
        <v>2100</v>
      </c>
      <c r="L38" s="15">
        <v>1452</v>
      </c>
      <c r="M38" s="15">
        <v>2201</v>
      </c>
      <c r="N38" s="11">
        <f t="shared" si="0"/>
        <v>26046</v>
      </c>
    </row>
    <row r="39" spans="1:14" ht="23.25">
      <c r="A39" s="14" t="s">
        <v>97</v>
      </c>
      <c r="B39" s="15">
        <v>14445</v>
      </c>
      <c r="C39" s="15">
        <v>24201</v>
      </c>
      <c r="D39" s="15">
        <v>26200</v>
      </c>
      <c r="E39" s="15">
        <v>12154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1">
        <f t="shared" si="0"/>
        <v>77000</v>
      </c>
    </row>
    <row r="40" spans="1:14" ht="23.25">
      <c r="A40" s="14" t="s">
        <v>33</v>
      </c>
      <c r="B40" s="15">
        <v>2499.0000000000005</v>
      </c>
      <c r="C40" s="15">
        <v>1856</v>
      </c>
      <c r="D40" s="15">
        <v>2610</v>
      </c>
      <c r="E40" s="15">
        <v>1545</v>
      </c>
      <c r="F40" s="15">
        <v>1457.9999999999998</v>
      </c>
      <c r="G40" s="15">
        <v>9565</v>
      </c>
      <c r="H40" s="15">
        <v>1653.9999999999998</v>
      </c>
      <c r="I40" s="15">
        <v>1176.9999999999998</v>
      </c>
      <c r="J40" s="15">
        <v>1601</v>
      </c>
      <c r="K40" s="15">
        <v>2241</v>
      </c>
      <c r="L40" s="15">
        <v>2458</v>
      </c>
      <c r="M40" s="15">
        <v>2340</v>
      </c>
      <c r="N40" s="11">
        <f t="shared" si="0"/>
        <v>31004</v>
      </c>
    </row>
    <row r="41" spans="1:14" ht="23.25">
      <c r="A41" s="14" t="s">
        <v>34</v>
      </c>
      <c r="B41" s="15">
        <v>485.0000000000001</v>
      </c>
      <c r="C41" s="15">
        <v>562</v>
      </c>
      <c r="D41" s="15">
        <v>329</v>
      </c>
      <c r="E41" s="15">
        <v>485</v>
      </c>
      <c r="F41" s="15">
        <v>459</v>
      </c>
      <c r="G41" s="15">
        <v>283</v>
      </c>
      <c r="H41" s="15">
        <v>408</v>
      </c>
      <c r="I41" s="15">
        <v>367.00000000000006</v>
      </c>
      <c r="J41" s="15">
        <v>337</v>
      </c>
      <c r="K41" s="15">
        <v>345</v>
      </c>
      <c r="L41" s="15">
        <v>312</v>
      </c>
      <c r="M41" s="15">
        <v>844</v>
      </c>
      <c r="N41" s="11">
        <f t="shared" si="0"/>
        <v>5216</v>
      </c>
    </row>
    <row r="42" spans="1:14" ht="23.25">
      <c r="A42" s="14" t="s">
        <v>48</v>
      </c>
      <c r="B42" s="15">
        <v>133</v>
      </c>
      <c r="C42" s="15">
        <v>127</v>
      </c>
      <c r="D42" s="15">
        <v>90</v>
      </c>
      <c r="E42" s="15">
        <v>145</v>
      </c>
      <c r="F42" s="15">
        <v>98</v>
      </c>
      <c r="G42" s="15">
        <v>119</v>
      </c>
      <c r="H42" s="15">
        <v>184.99999999999997</v>
      </c>
      <c r="I42" s="15">
        <v>162.00000000000003</v>
      </c>
      <c r="J42" s="15">
        <v>230</v>
      </c>
      <c r="K42" s="15">
        <v>133</v>
      </c>
      <c r="L42" s="15">
        <v>136</v>
      </c>
      <c r="M42" s="15">
        <v>154</v>
      </c>
      <c r="N42" s="11">
        <f t="shared" si="0"/>
        <v>1712</v>
      </c>
    </row>
    <row r="43" spans="1:14" ht="23.25">
      <c r="A43" s="14" t="s">
        <v>49</v>
      </c>
      <c r="B43" s="15">
        <v>586</v>
      </c>
      <c r="C43" s="15">
        <v>665</v>
      </c>
      <c r="D43" s="15">
        <v>451</v>
      </c>
      <c r="E43" s="15">
        <v>468</v>
      </c>
      <c r="F43" s="15">
        <v>565</v>
      </c>
      <c r="G43" s="15">
        <v>658</v>
      </c>
      <c r="H43" s="15">
        <v>871</v>
      </c>
      <c r="I43" s="15">
        <v>487</v>
      </c>
      <c r="J43" s="15">
        <v>669</v>
      </c>
      <c r="K43" s="15">
        <v>502</v>
      </c>
      <c r="L43" s="15">
        <v>519</v>
      </c>
      <c r="M43" s="15">
        <v>846</v>
      </c>
      <c r="N43" s="11">
        <f t="shared" si="0"/>
        <v>7287</v>
      </c>
    </row>
    <row r="44" spans="1:14" ht="23.25">
      <c r="A44" s="14" t="s">
        <v>35</v>
      </c>
      <c r="B44" s="15">
        <v>175</v>
      </c>
      <c r="C44" s="15">
        <v>205</v>
      </c>
      <c r="D44" s="15">
        <v>149</v>
      </c>
      <c r="E44" s="15">
        <v>216</v>
      </c>
      <c r="F44" s="15">
        <v>159</v>
      </c>
      <c r="G44" s="15">
        <v>322</v>
      </c>
      <c r="H44" s="15">
        <v>321</v>
      </c>
      <c r="I44" s="15">
        <v>130</v>
      </c>
      <c r="J44" s="15">
        <v>367</v>
      </c>
      <c r="K44" s="15">
        <v>165</v>
      </c>
      <c r="L44" s="15">
        <v>149</v>
      </c>
      <c r="M44" s="15">
        <v>198</v>
      </c>
      <c r="N44" s="11">
        <f t="shared" si="0"/>
        <v>2556</v>
      </c>
    </row>
    <row r="45" spans="1:14" ht="23.25">
      <c r="A45" s="14" t="s">
        <v>50</v>
      </c>
      <c r="B45" s="15">
        <v>1598</v>
      </c>
      <c r="C45" s="15">
        <v>1545.0000000000002</v>
      </c>
      <c r="D45" s="15">
        <v>1658</v>
      </c>
      <c r="E45" s="15">
        <v>1175</v>
      </c>
      <c r="F45" s="15">
        <v>2516</v>
      </c>
      <c r="G45" s="15">
        <v>2245</v>
      </c>
      <c r="H45" s="15">
        <v>1721</v>
      </c>
      <c r="I45" s="15">
        <v>1301</v>
      </c>
      <c r="J45" s="15">
        <v>1325</v>
      </c>
      <c r="K45" s="15">
        <v>1422.9999999999998</v>
      </c>
      <c r="L45" s="15">
        <v>1274</v>
      </c>
      <c r="M45" s="15">
        <v>1570</v>
      </c>
      <c r="N45" s="11">
        <f t="shared" si="0"/>
        <v>19351</v>
      </c>
    </row>
    <row r="46" spans="1:14" ht="23.25">
      <c r="A46" s="14" t="s">
        <v>37</v>
      </c>
      <c r="B46" s="15">
        <v>877</v>
      </c>
      <c r="C46" s="15">
        <v>910</v>
      </c>
      <c r="D46" s="15">
        <v>1019.9999999999999</v>
      </c>
      <c r="E46" s="15">
        <v>1120</v>
      </c>
      <c r="F46" s="15">
        <v>785</v>
      </c>
      <c r="G46" s="15">
        <v>1720</v>
      </c>
      <c r="H46" s="15">
        <v>1758</v>
      </c>
      <c r="I46" s="15">
        <v>825</v>
      </c>
      <c r="J46" s="15">
        <v>1341.9999999999998</v>
      </c>
      <c r="K46" s="15">
        <v>1102</v>
      </c>
      <c r="L46" s="15">
        <v>1398</v>
      </c>
      <c r="M46" s="15">
        <v>1130</v>
      </c>
      <c r="N46" s="11">
        <f t="shared" si="0"/>
        <v>13987</v>
      </c>
    </row>
    <row r="47" spans="1:14" ht="23.25">
      <c r="A47" s="14" t="s">
        <v>38</v>
      </c>
      <c r="B47" s="15">
        <v>5010.000000000001</v>
      </c>
      <c r="C47" s="15">
        <v>8421</v>
      </c>
      <c r="D47" s="15">
        <v>2314</v>
      </c>
      <c r="E47" s="15">
        <v>2985</v>
      </c>
      <c r="F47" s="15">
        <v>2337</v>
      </c>
      <c r="G47" s="15">
        <v>5214</v>
      </c>
      <c r="H47" s="15">
        <v>3601</v>
      </c>
      <c r="I47" s="15">
        <v>6119.999999999999</v>
      </c>
      <c r="J47" s="15">
        <v>3895</v>
      </c>
      <c r="K47" s="15">
        <v>3201</v>
      </c>
      <c r="L47" s="15">
        <v>5001</v>
      </c>
      <c r="M47" s="15">
        <v>3890</v>
      </c>
      <c r="N47" s="11">
        <f t="shared" si="0"/>
        <v>51989</v>
      </c>
    </row>
    <row r="48" spans="1:14" ht="23.25">
      <c r="A48" s="14" t="s">
        <v>98</v>
      </c>
      <c r="B48" s="15">
        <v>869</v>
      </c>
      <c r="C48" s="15">
        <v>674</v>
      </c>
      <c r="D48" s="15">
        <v>584</v>
      </c>
      <c r="E48" s="15">
        <v>578</v>
      </c>
      <c r="F48" s="15">
        <v>596</v>
      </c>
      <c r="G48" s="15">
        <v>579</v>
      </c>
      <c r="H48" s="15">
        <v>563</v>
      </c>
      <c r="I48" s="15">
        <v>578</v>
      </c>
      <c r="J48" s="15">
        <v>602</v>
      </c>
      <c r="K48" s="15">
        <v>811</v>
      </c>
      <c r="L48" s="15">
        <v>734</v>
      </c>
      <c r="M48" s="15">
        <v>741</v>
      </c>
      <c r="N48" s="11">
        <f aca="true" t="shared" si="1" ref="N48:N55">SUM(B48:M48)</f>
        <v>7909</v>
      </c>
    </row>
    <row r="49" spans="1:14" ht="23.25">
      <c r="A49" s="14" t="s">
        <v>99</v>
      </c>
      <c r="B49" s="15">
        <v>0</v>
      </c>
      <c r="C49" s="15">
        <v>0</v>
      </c>
      <c r="D49" s="15">
        <v>0</v>
      </c>
      <c r="E49" s="15">
        <v>0</v>
      </c>
      <c r="F49" s="15">
        <v>8</v>
      </c>
      <c r="G49" s="15">
        <v>0</v>
      </c>
      <c r="H49" s="15">
        <v>0</v>
      </c>
      <c r="I49" s="15">
        <v>10</v>
      </c>
      <c r="J49" s="15">
        <v>22</v>
      </c>
      <c r="K49" s="15">
        <v>8</v>
      </c>
      <c r="L49" s="15">
        <v>26</v>
      </c>
      <c r="M49" s="15">
        <v>14</v>
      </c>
      <c r="N49" s="11">
        <f t="shared" si="1"/>
        <v>88</v>
      </c>
    </row>
    <row r="50" spans="1:14" ht="23.25">
      <c r="A50" s="14" t="s">
        <v>100</v>
      </c>
      <c r="B50" s="15">
        <v>407</v>
      </c>
      <c r="C50" s="15">
        <v>368</v>
      </c>
      <c r="D50" s="15">
        <v>353</v>
      </c>
      <c r="E50" s="15">
        <v>324</v>
      </c>
      <c r="F50" s="15">
        <v>279</v>
      </c>
      <c r="G50" s="15">
        <v>309</v>
      </c>
      <c r="H50" s="15">
        <v>356</v>
      </c>
      <c r="I50" s="15">
        <v>270</v>
      </c>
      <c r="J50" s="15">
        <v>293</v>
      </c>
      <c r="K50" s="15">
        <v>416</v>
      </c>
      <c r="L50" s="15">
        <v>408</v>
      </c>
      <c r="M50" s="15">
        <v>1024</v>
      </c>
      <c r="N50" s="11">
        <f t="shared" si="1"/>
        <v>4807</v>
      </c>
    </row>
    <row r="51" spans="1:14" ht="23.25">
      <c r="A51" s="14" t="s">
        <v>101</v>
      </c>
      <c r="B51" s="15">
        <v>288</v>
      </c>
      <c r="C51" s="15">
        <v>664</v>
      </c>
      <c r="D51" s="15">
        <v>321</v>
      </c>
      <c r="E51" s="15">
        <v>470</v>
      </c>
      <c r="F51" s="15">
        <v>360</v>
      </c>
      <c r="G51" s="15">
        <v>980</v>
      </c>
      <c r="H51" s="15">
        <v>841</v>
      </c>
      <c r="I51" s="15">
        <v>953</v>
      </c>
      <c r="J51" s="15">
        <v>511</v>
      </c>
      <c r="K51" s="15">
        <v>1024</v>
      </c>
      <c r="L51" s="15">
        <v>845</v>
      </c>
      <c r="M51" s="15">
        <v>789</v>
      </c>
      <c r="N51" s="11">
        <f t="shared" si="1"/>
        <v>8046</v>
      </c>
    </row>
    <row r="52" spans="1:14" ht="23.25">
      <c r="A52" s="14" t="s">
        <v>102</v>
      </c>
      <c r="B52" s="15">
        <v>236</v>
      </c>
      <c r="C52" s="15">
        <v>315</v>
      </c>
      <c r="D52" s="15">
        <v>169</v>
      </c>
      <c r="E52" s="15">
        <v>193</v>
      </c>
      <c r="F52" s="15">
        <v>185</v>
      </c>
      <c r="G52" s="15">
        <v>179</v>
      </c>
      <c r="H52" s="15">
        <v>320</v>
      </c>
      <c r="I52" s="15">
        <v>235</v>
      </c>
      <c r="J52" s="15">
        <v>347</v>
      </c>
      <c r="K52" s="15">
        <v>358</v>
      </c>
      <c r="L52" s="15">
        <v>271</v>
      </c>
      <c r="M52" s="15">
        <v>439</v>
      </c>
      <c r="N52" s="11">
        <f t="shared" si="1"/>
        <v>3247</v>
      </c>
    </row>
    <row r="53" spans="1:14" ht="23.25">
      <c r="A53" s="14" t="s">
        <v>103</v>
      </c>
      <c r="B53" s="15">
        <v>14</v>
      </c>
      <c r="C53" s="15">
        <v>86</v>
      </c>
      <c r="D53" s="15">
        <v>187</v>
      </c>
      <c r="E53" s="15">
        <v>116</v>
      </c>
      <c r="F53" s="15">
        <v>125</v>
      </c>
      <c r="G53" s="15">
        <v>128</v>
      </c>
      <c r="H53" s="15">
        <v>26</v>
      </c>
      <c r="I53" s="15">
        <v>11</v>
      </c>
      <c r="J53" s="15">
        <v>122</v>
      </c>
      <c r="K53" s="15">
        <v>199</v>
      </c>
      <c r="L53" s="15">
        <v>162</v>
      </c>
      <c r="M53" s="15">
        <v>160.00000000000003</v>
      </c>
      <c r="N53" s="11">
        <f t="shared" si="1"/>
        <v>1336</v>
      </c>
    </row>
    <row r="54" spans="1:14" ht="23.25">
      <c r="A54" s="14" t="s">
        <v>104</v>
      </c>
      <c r="B54" s="15">
        <v>2014</v>
      </c>
      <c r="C54" s="15">
        <v>6001</v>
      </c>
      <c r="D54" s="15">
        <v>2388</v>
      </c>
      <c r="E54" s="15">
        <v>3452</v>
      </c>
      <c r="F54" s="15">
        <v>2564</v>
      </c>
      <c r="G54" s="15">
        <v>2514</v>
      </c>
      <c r="H54" s="15">
        <v>2840</v>
      </c>
      <c r="I54" s="15">
        <v>2124</v>
      </c>
      <c r="J54" s="15">
        <v>2698</v>
      </c>
      <c r="K54" s="15">
        <v>2601</v>
      </c>
      <c r="L54" s="15">
        <v>1376.9999999999998</v>
      </c>
      <c r="M54" s="15">
        <v>2433</v>
      </c>
      <c r="N54" s="11">
        <f t="shared" si="1"/>
        <v>33006</v>
      </c>
    </row>
    <row r="55" spans="1:14" ht="23.25">
      <c r="A55" s="14" t="s">
        <v>105</v>
      </c>
      <c r="B55" s="15">
        <v>308</v>
      </c>
      <c r="C55" s="15">
        <v>413</v>
      </c>
      <c r="D55" s="15">
        <v>488</v>
      </c>
      <c r="E55" s="15">
        <v>694</v>
      </c>
      <c r="F55" s="15">
        <v>377</v>
      </c>
      <c r="G55" s="15">
        <v>486</v>
      </c>
      <c r="H55" s="15">
        <v>694</v>
      </c>
      <c r="I55" s="15">
        <v>1403</v>
      </c>
      <c r="J55" s="15">
        <v>1600</v>
      </c>
      <c r="K55" s="15">
        <v>1664</v>
      </c>
      <c r="L55" s="15">
        <v>309</v>
      </c>
      <c r="M55" s="15">
        <v>380</v>
      </c>
      <c r="N55" s="11">
        <f t="shared" si="1"/>
        <v>8816</v>
      </c>
    </row>
    <row r="56" spans="1:14" ht="23.25">
      <c r="A56" s="14" t="s">
        <v>80</v>
      </c>
      <c r="B56" s="15">
        <v>73011.99999999999</v>
      </c>
      <c r="C56" s="15">
        <v>91254</v>
      </c>
      <c r="D56" s="15">
        <v>66540.99999999999</v>
      </c>
      <c r="E56" s="15">
        <v>10214</v>
      </c>
      <c r="F56" s="15">
        <v>11012.000000000002</v>
      </c>
      <c r="G56" s="15">
        <v>43523.99999999999</v>
      </c>
      <c r="H56" s="15">
        <v>32422</v>
      </c>
      <c r="I56" s="15">
        <v>52124.00000000001</v>
      </c>
      <c r="J56" s="15">
        <v>73213.99999999999</v>
      </c>
      <c r="K56" s="15">
        <v>76989</v>
      </c>
      <c r="L56" s="15">
        <v>65389.00000000001</v>
      </c>
      <c r="M56" s="15">
        <v>67845</v>
      </c>
      <c r="N56" s="11">
        <f t="shared" si="0"/>
        <v>663540</v>
      </c>
    </row>
    <row r="57" spans="1:14" ht="23.25">
      <c r="A57" s="14" t="s">
        <v>81</v>
      </c>
      <c r="B57" s="15">
        <v>15201</v>
      </c>
      <c r="C57" s="15">
        <v>22012</v>
      </c>
      <c r="D57" s="15">
        <v>14209.999999999998</v>
      </c>
      <c r="E57" s="15">
        <v>9100</v>
      </c>
      <c r="F57" s="15">
        <v>23412</v>
      </c>
      <c r="G57" s="15">
        <v>16245</v>
      </c>
      <c r="H57" s="15">
        <v>13899</v>
      </c>
      <c r="I57" s="15">
        <v>17254</v>
      </c>
      <c r="J57" s="15">
        <v>21012</v>
      </c>
      <c r="K57" s="15">
        <v>20154</v>
      </c>
      <c r="L57" s="15">
        <v>13999</v>
      </c>
      <c r="M57" s="15">
        <v>23144.999999999996</v>
      </c>
      <c r="N57" s="11">
        <f t="shared" si="0"/>
        <v>209643</v>
      </c>
    </row>
    <row r="58" spans="1:14" ht="23.25">
      <c r="A58" s="14" t="s">
        <v>82</v>
      </c>
      <c r="B58" s="15">
        <v>12021.000000000002</v>
      </c>
      <c r="C58" s="15">
        <v>12299.999999999998</v>
      </c>
      <c r="D58" s="15">
        <v>12020.999999999998</v>
      </c>
      <c r="E58" s="15">
        <v>12674</v>
      </c>
      <c r="F58" s="15">
        <v>12021</v>
      </c>
      <c r="G58" s="15">
        <v>11302</v>
      </c>
      <c r="H58" s="15">
        <v>9524</v>
      </c>
      <c r="I58" s="15">
        <v>12004</v>
      </c>
      <c r="J58" s="15">
        <v>9011.999999999998</v>
      </c>
      <c r="K58" s="15">
        <v>12120</v>
      </c>
      <c r="L58" s="15">
        <v>31895.000000000004</v>
      </c>
      <c r="M58" s="15">
        <v>17001</v>
      </c>
      <c r="N58" s="11">
        <f t="shared" si="0"/>
        <v>163895</v>
      </c>
    </row>
    <row r="59" spans="1:14" ht="23.25">
      <c r="A59" s="14" t="s">
        <v>55</v>
      </c>
      <c r="B59" s="15">
        <v>950.9999999999999</v>
      </c>
      <c r="C59" s="15">
        <v>2411.0000000000005</v>
      </c>
      <c r="D59" s="15">
        <v>1452</v>
      </c>
      <c r="E59" s="15">
        <v>921</v>
      </c>
      <c r="F59" s="15">
        <v>899</v>
      </c>
      <c r="G59" s="15">
        <v>1562.0000000000002</v>
      </c>
      <c r="H59" s="15">
        <v>1312.0000000000002</v>
      </c>
      <c r="I59" s="15">
        <v>785</v>
      </c>
      <c r="J59" s="15">
        <v>816.0000000000001</v>
      </c>
      <c r="K59" s="15">
        <v>997</v>
      </c>
      <c r="L59" s="15">
        <v>10214</v>
      </c>
      <c r="M59" s="15">
        <v>658</v>
      </c>
      <c r="N59" s="11">
        <f t="shared" si="0"/>
        <v>22978</v>
      </c>
    </row>
    <row r="60" spans="1:14" ht="23.25">
      <c r="A60" s="14" t="s">
        <v>83</v>
      </c>
      <c r="B60" s="15">
        <v>70145</v>
      </c>
      <c r="C60" s="15">
        <v>59213.99999999999</v>
      </c>
      <c r="D60" s="15">
        <v>34001</v>
      </c>
      <c r="E60" s="15">
        <v>29122</v>
      </c>
      <c r="F60" s="15">
        <v>27548</v>
      </c>
      <c r="G60" s="15">
        <v>18952</v>
      </c>
      <c r="H60" s="15">
        <v>10245</v>
      </c>
      <c r="I60" s="15">
        <v>6610</v>
      </c>
      <c r="J60" s="15">
        <v>8712</v>
      </c>
      <c r="K60" s="15">
        <v>15981</v>
      </c>
      <c r="L60" s="15">
        <v>42154</v>
      </c>
      <c r="M60" s="15">
        <v>63833</v>
      </c>
      <c r="N60" s="11">
        <f t="shared" si="0"/>
        <v>386517</v>
      </c>
    </row>
    <row r="61" spans="1:14" ht="23.25">
      <c r="A61" s="14" t="s">
        <v>39</v>
      </c>
      <c r="B61" s="15">
        <v>7011.999999999999</v>
      </c>
      <c r="C61" s="15">
        <v>10954</v>
      </c>
      <c r="D61" s="15">
        <v>9524</v>
      </c>
      <c r="E61" s="15">
        <v>23012</v>
      </c>
      <c r="F61" s="15">
        <v>6985</v>
      </c>
      <c r="G61" s="15">
        <v>13124</v>
      </c>
      <c r="H61" s="15">
        <v>7340</v>
      </c>
      <c r="I61" s="15">
        <v>5669</v>
      </c>
      <c r="J61" s="15">
        <v>8598</v>
      </c>
      <c r="K61" s="15">
        <v>6210</v>
      </c>
      <c r="L61" s="15">
        <v>16201</v>
      </c>
      <c r="M61" s="15">
        <v>13031</v>
      </c>
      <c r="N61" s="11">
        <f t="shared" si="0"/>
        <v>127660</v>
      </c>
    </row>
    <row r="62" spans="1:14" ht="23.25">
      <c r="A62" s="14" t="s">
        <v>84</v>
      </c>
      <c r="B62" s="15">
        <v>38547</v>
      </c>
      <c r="C62" s="15">
        <v>39254</v>
      </c>
      <c r="D62" s="15">
        <v>24510</v>
      </c>
      <c r="E62" s="15">
        <v>23544</v>
      </c>
      <c r="F62" s="15">
        <v>29541</v>
      </c>
      <c r="G62" s="15">
        <v>37895</v>
      </c>
      <c r="H62" s="15">
        <v>44215</v>
      </c>
      <c r="I62" s="15">
        <v>31024</v>
      </c>
      <c r="J62" s="15">
        <v>33004</v>
      </c>
      <c r="K62" s="15">
        <v>33021</v>
      </c>
      <c r="L62" s="15">
        <v>33145.00000000001</v>
      </c>
      <c r="M62" s="15">
        <v>39615</v>
      </c>
      <c r="N62" s="11">
        <f t="shared" si="0"/>
        <v>407315</v>
      </c>
    </row>
    <row r="63" spans="1:14" ht="23.25">
      <c r="A63" s="14" t="s">
        <v>85</v>
      </c>
      <c r="B63" s="15">
        <v>2653.9999999999995</v>
      </c>
      <c r="C63" s="15">
        <v>2321</v>
      </c>
      <c r="D63" s="15">
        <v>1524</v>
      </c>
      <c r="E63" s="15">
        <v>921</v>
      </c>
      <c r="F63" s="15">
        <v>625</v>
      </c>
      <c r="G63" s="15">
        <v>898</v>
      </c>
      <c r="H63" s="15">
        <v>34</v>
      </c>
      <c r="I63" s="15">
        <v>0</v>
      </c>
      <c r="J63" s="15">
        <v>235</v>
      </c>
      <c r="K63" s="15">
        <v>748</v>
      </c>
      <c r="L63" s="15">
        <v>2014</v>
      </c>
      <c r="M63" s="15">
        <v>6510</v>
      </c>
      <c r="N63" s="11">
        <f t="shared" si="0"/>
        <v>18484</v>
      </c>
    </row>
    <row r="64" spans="1:14" ht="23.25">
      <c r="A64" s="14" t="s">
        <v>86</v>
      </c>
      <c r="B64" s="15">
        <v>9542</v>
      </c>
      <c r="C64" s="15">
        <v>6621</v>
      </c>
      <c r="D64" s="15">
        <v>6548</v>
      </c>
      <c r="E64" s="15">
        <v>192</v>
      </c>
      <c r="F64" s="15">
        <v>200</v>
      </c>
      <c r="G64" s="15">
        <v>18</v>
      </c>
      <c r="H64" s="15">
        <v>489</v>
      </c>
      <c r="I64" s="15">
        <v>210</v>
      </c>
      <c r="J64" s="15">
        <v>159</v>
      </c>
      <c r="K64" s="15">
        <v>96</v>
      </c>
      <c r="L64" s="15">
        <v>6642</v>
      </c>
      <c r="M64" s="15">
        <v>7665</v>
      </c>
      <c r="N64" s="11">
        <f t="shared" si="0"/>
        <v>38382</v>
      </c>
    </row>
    <row r="65" spans="1:14" ht="23.25">
      <c r="A65" s="14" t="s">
        <v>106</v>
      </c>
      <c r="B65" s="15">
        <v>2064</v>
      </c>
      <c r="C65" s="15">
        <v>923</v>
      </c>
      <c r="D65" s="15">
        <v>1911</v>
      </c>
      <c r="E65" s="15">
        <v>3109</v>
      </c>
      <c r="F65" s="15">
        <v>2235</v>
      </c>
      <c r="G65" s="15">
        <v>2349</v>
      </c>
      <c r="H65" s="15">
        <v>4375</v>
      </c>
      <c r="I65" s="15">
        <v>2737</v>
      </c>
      <c r="J65" s="15">
        <v>2688</v>
      </c>
      <c r="K65" s="15">
        <v>3076</v>
      </c>
      <c r="L65" s="15">
        <v>3312</v>
      </c>
      <c r="M65" s="15">
        <v>1445.0000000000005</v>
      </c>
      <c r="N65" s="11">
        <f aca="true" t="shared" si="2" ref="N65:N72">SUM(B65:M65)</f>
        <v>30224</v>
      </c>
    </row>
    <row r="66" spans="1:14" ht="23.25">
      <c r="A66" s="14" t="s">
        <v>107</v>
      </c>
      <c r="B66" s="15">
        <v>170</v>
      </c>
      <c r="C66" s="15">
        <v>213</v>
      </c>
      <c r="D66" s="15">
        <v>231</v>
      </c>
      <c r="E66" s="15">
        <v>268</v>
      </c>
      <c r="F66" s="15">
        <v>175</v>
      </c>
      <c r="G66" s="15">
        <v>239</v>
      </c>
      <c r="H66" s="15">
        <v>232</v>
      </c>
      <c r="I66" s="15">
        <v>277</v>
      </c>
      <c r="J66" s="15">
        <v>732</v>
      </c>
      <c r="K66" s="15">
        <v>201</v>
      </c>
      <c r="L66" s="15">
        <v>242</v>
      </c>
      <c r="M66" s="15">
        <v>150</v>
      </c>
      <c r="N66" s="11">
        <f t="shared" si="2"/>
        <v>3130</v>
      </c>
    </row>
    <row r="67" spans="1:14" ht="23.25">
      <c r="A67" s="14" t="s">
        <v>108</v>
      </c>
      <c r="B67" s="15">
        <v>229</v>
      </c>
      <c r="C67" s="15">
        <v>202</v>
      </c>
      <c r="D67" s="15">
        <v>286</v>
      </c>
      <c r="E67" s="15">
        <v>103</v>
      </c>
      <c r="F67" s="15">
        <v>42</v>
      </c>
      <c r="G67" s="15">
        <v>222</v>
      </c>
      <c r="H67" s="15">
        <v>374</v>
      </c>
      <c r="I67" s="15">
        <v>829</v>
      </c>
      <c r="J67" s="15">
        <v>34</v>
      </c>
      <c r="K67" s="15">
        <v>222</v>
      </c>
      <c r="L67" s="15">
        <v>190</v>
      </c>
      <c r="M67" s="15">
        <v>204</v>
      </c>
      <c r="N67" s="11">
        <f t="shared" si="2"/>
        <v>2937</v>
      </c>
    </row>
    <row r="68" spans="1:14" ht="23.25">
      <c r="A68" s="14" t="s">
        <v>109</v>
      </c>
      <c r="B68" s="15">
        <v>328</v>
      </c>
      <c r="C68" s="15">
        <v>195</v>
      </c>
      <c r="D68" s="15">
        <v>132</v>
      </c>
      <c r="E68" s="15">
        <v>212</v>
      </c>
      <c r="F68" s="15">
        <v>370</v>
      </c>
      <c r="G68" s="15">
        <v>509</v>
      </c>
      <c r="H68" s="15">
        <v>245</v>
      </c>
      <c r="I68" s="15">
        <v>289</v>
      </c>
      <c r="J68" s="15">
        <v>287</v>
      </c>
      <c r="K68" s="15">
        <v>399</v>
      </c>
      <c r="L68" s="15">
        <v>302</v>
      </c>
      <c r="M68" s="15">
        <v>286</v>
      </c>
      <c r="N68" s="11">
        <f t="shared" si="2"/>
        <v>3554</v>
      </c>
    </row>
    <row r="69" spans="1:14" ht="23.25">
      <c r="A69" s="14" t="s">
        <v>110</v>
      </c>
      <c r="B69" s="15">
        <v>0</v>
      </c>
      <c r="C69" s="15">
        <v>10</v>
      </c>
      <c r="D69" s="15">
        <v>1064</v>
      </c>
      <c r="E69" s="15">
        <v>1500</v>
      </c>
      <c r="F69" s="15">
        <v>618</v>
      </c>
      <c r="G69" s="15">
        <v>14120</v>
      </c>
      <c r="H69" s="15">
        <v>16020</v>
      </c>
      <c r="I69" s="15">
        <v>5544</v>
      </c>
      <c r="J69" s="15">
        <v>5440</v>
      </c>
      <c r="K69" s="15">
        <v>3725</v>
      </c>
      <c r="L69" s="15">
        <v>341</v>
      </c>
      <c r="M69" s="15">
        <v>10</v>
      </c>
      <c r="N69" s="11">
        <f t="shared" si="2"/>
        <v>48392</v>
      </c>
    </row>
    <row r="70" spans="1:14" ht="23.25">
      <c r="A70" s="14" t="s">
        <v>111</v>
      </c>
      <c r="B70" s="15">
        <v>935</v>
      </c>
      <c r="C70" s="15">
        <v>2189</v>
      </c>
      <c r="D70" s="15">
        <v>1421</v>
      </c>
      <c r="E70" s="15">
        <v>815</v>
      </c>
      <c r="F70" s="15">
        <v>1193</v>
      </c>
      <c r="G70" s="15">
        <v>912</v>
      </c>
      <c r="H70" s="15">
        <v>1591</v>
      </c>
      <c r="I70" s="15">
        <v>1174</v>
      </c>
      <c r="J70" s="15">
        <v>842</v>
      </c>
      <c r="K70" s="15">
        <v>1110</v>
      </c>
      <c r="L70" s="15">
        <v>842.0000000000001</v>
      </c>
      <c r="M70" s="15">
        <v>1112</v>
      </c>
      <c r="N70" s="11">
        <f t="shared" si="2"/>
        <v>14136</v>
      </c>
    </row>
    <row r="71" spans="1:14" ht="23.25">
      <c r="A71" s="14" t="s">
        <v>112</v>
      </c>
      <c r="B71" s="15">
        <v>12</v>
      </c>
      <c r="C71" s="15">
        <v>6</v>
      </c>
      <c r="D71" s="15">
        <v>0</v>
      </c>
      <c r="E71" s="15">
        <v>0</v>
      </c>
      <c r="F71" s="15">
        <v>1</v>
      </c>
      <c r="G71" s="15">
        <v>43</v>
      </c>
      <c r="H71" s="15">
        <v>74</v>
      </c>
      <c r="I71" s="15">
        <v>81</v>
      </c>
      <c r="J71" s="15">
        <v>73</v>
      </c>
      <c r="K71" s="15">
        <v>121</v>
      </c>
      <c r="L71" s="15">
        <v>33</v>
      </c>
      <c r="M71" s="15">
        <v>8</v>
      </c>
      <c r="N71" s="11">
        <f t="shared" si="2"/>
        <v>452</v>
      </c>
    </row>
    <row r="72" spans="1:14" ht="23.25">
      <c r="A72" s="14" t="s">
        <v>113</v>
      </c>
      <c r="B72" s="15">
        <v>3626</v>
      </c>
      <c r="C72" s="15">
        <v>3533</v>
      </c>
      <c r="D72" s="15">
        <v>6253</v>
      </c>
      <c r="E72" s="15">
        <v>3580</v>
      </c>
      <c r="F72" s="15">
        <v>3576</v>
      </c>
      <c r="G72" s="15">
        <v>4208</v>
      </c>
      <c r="H72" s="15">
        <v>4666</v>
      </c>
      <c r="I72" s="15">
        <v>5597</v>
      </c>
      <c r="J72" s="15">
        <v>4218</v>
      </c>
      <c r="K72" s="15">
        <v>4425</v>
      </c>
      <c r="L72" s="15">
        <v>4412</v>
      </c>
      <c r="M72" s="15">
        <v>4521</v>
      </c>
      <c r="N72" s="11">
        <f t="shared" si="2"/>
        <v>52615</v>
      </c>
    </row>
    <row r="73" spans="1:14" ht="23.25">
      <c r="A73" s="14" t="s">
        <v>87</v>
      </c>
      <c r="B73" s="15">
        <v>401244</v>
      </c>
      <c r="C73" s="15">
        <v>467381</v>
      </c>
      <c r="D73" s="15">
        <v>478551.9999999999</v>
      </c>
      <c r="E73" s="15">
        <v>463425</v>
      </c>
      <c r="F73" s="15">
        <v>485647</v>
      </c>
      <c r="G73" s="15">
        <v>462153.99999999994</v>
      </c>
      <c r="H73" s="15">
        <v>460124.00000000006</v>
      </c>
      <c r="I73" s="15">
        <v>452154</v>
      </c>
      <c r="J73" s="15">
        <v>425177.99999999994</v>
      </c>
      <c r="K73" s="15">
        <v>452149</v>
      </c>
      <c r="L73" s="15">
        <v>400100</v>
      </c>
      <c r="M73" s="15">
        <v>398021</v>
      </c>
      <c r="N73" s="13">
        <f>SUM(B73:M73)/12</f>
        <v>445510.75</v>
      </c>
    </row>
    <row r="74" spans="1:14" ht="23.25">
      <c r="A74" s="14" t="s">
        <v>88</v>
      </c>
      <c r="B74" s="15">
        <v>694578</v>
      </c>
      <c r="C74" s="15">
        <v>775241</v>
      </c>
      <c r="D74" s="15">
        <v>733458.9999999998</v>
      </c>
      <c r="E74" s="15">
        <v>766985</v>
      </c>
      <c r="F74" s="15">
        <v>785547</v>
      </c>
      <c r="G74" s="15">
        <v>798395</v>
      </c>
      <c r="H74" s="15">
        <v>798546</v>
      </c>
      <c r="I74" s="15">
        <v>792458</v>
      </c>
      <c r="J74" s="15">
        <v>749854.0000000001</v>
      </c>
      <c r="K74" s="15">
        <v>785484</v>
      </c>
      <c r="L74" s="15">
        <v>755421</v>
      </c>
      <c r="M74" s="15">
        <v>789541.0000000002</v>
      </c>
      <c r="N74" s="13">
        <f>SUM(B74:M74)/12</f>
        <v>768792.4166666666</v>
      </c>
    </row>
    <row r="75" spans="1:14" ht="21.75" thickBot="1">
      <c r="A75" s="77" t="s">
        <v>40</v>
      </c>
      <c r="B75" s="77">
        <f aca="true" t="shared" si="3" ref="B75:N75">SUM(B13:B74)</f>
        <v>2070419</v>
      </c>
      <c r="C75" s="77">
        <f t="shared" si="3"/>
        <v>2449423</v>
      </c>
      <c r="D75" s="77">
        <f t="shared" si="3"/>
        <v>2227030.241256099</v>
      </c>
      <c r="E75" s="77">
        <f t="shared" si="3"/>
        <v>2520121</v>
      </c>
      <c r="F75" s="77">
        <f t="shared" si="3"/>
        <v>2490158</v>
      </c>
      <c r="G75" s="77">
        <f t="shared" si="3"/>
        <v>2277766</v>
      </c>
      <c r="H75" s="77">
        <f t="shared" si="3"/>
        <v>2205941</v>
      </c>
      <c r="I75" s="77">
        <f t="shared" si="3"/>
        <v>2334364</v>
      </c>
      <c r="J75" s="77">
        <f t="shared" si="3"/>
        <v>2338947</v>
      </c>
      <c r="K75" s="77">
        <f t="shared" si="3"/>
        <v>2521680</v>
      </c>
      <c r="L75" s="77">
        <f t="shared" si="3"/>
        <v>2568036</v>
      </c>
      <c r="M75" s="77">
        <f t="shared" si="3"/>
        <v>2348540</v>
      </c>
      <c r="N75" s="77">
        <f t="shared" si="3"/>
        <v>11324256.247085365</v>
      </c>
    </row>
    <row r="76" spans="1:14" s="17" customFormat="1" ht="21">
      <c r="A76" s="21" t="s">
        <v>176</v>
      </c>
      <c r="B76" s="32"/>
      <c r="C76" s="32"/>
      <c r="D76" s="32"/>
      <c r="E76" s="32"/>
      <c r="F76" s="32"/>
      <c r="G76" s="22" t="s">
        <v>169</v>
      </c>
      <c r="H76" s="32"/>
      <c r="I76" s="32"/>
      <c r="J76" s="32"/>
      <c r="K76" s="32"/>
      <c r="L76" s="32"/>
      <c r="M76" s="32"/>
      <c r="N76" s="32"/>
    </row>
    <row r="77" spans="1:14" s="17" customFormat="1" ht="21">
      <c r="A77" s="21" t="s">
        <v>170</v>
      </c>
      <c r="B77" s="22"/>
      <c r="C77" s="22"/>
      <c r="D77" s="22"/>
      <c r="E77" s="22"/>
      <c r="F77" s="22"/>
      <c r="G77" s="285"/>
      <c r="H77" s="285"/>
      <c r="I77" s="285"/>
      <c r="J77" s="285"/>
      <c r="K77" s="285"/>
      <c r="L77" s="285"/>
      <c r="M77" s="285"/>
      <c r="N77" s="285"/>
    </row>
    <row r="78" spans="1:14" s="17" customFormat="1" ht="21">
      <c r="A78" s="286"/>
      <c r="B78" s="286"/>
      <c r="C78" s="286"/>
      <c r="D78" s="286"/>
      <c r="E78" s="286"/>
      <c r="F78" s="286"/>
      <c r="G78" s="285"/>
      <c r="H78" s="285"/>
      <c r="I78" s="285"/>
      <c r="J78" s="285"/>
      <c r="K78" s="285"/>
      <c r="L78" s="285"/>
      <c r="M78" s="285"/>
      <c r="N78" s="285"/>
    </row>
    <row r="79" s="17" customFormat="1" ht="15"/>
  </sheetData>
  <sheetProtection/>
  <mergeCells count="4">
    <mergeCell ref="A9:N9"/>
    <mergeCell ref="A10:N10"/>
    <mergeCell ref="G77:N78"/>
    <mergeCell ref="A78:F7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30">
      <selection activeCell="O42" sqref="O42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190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58745</v>
      </c>
      <c r="C13" s="179">
        <v>16321</v>
      </c>
      <c r="D13" s="179">
        <v>5760</v>
      </c>
      <c r="E13" s="179">
        <v>25713</v>
      </c>
      <c r="F13" s="179">
        <v>121993</v>
      </c>
      <c r="G13" s="179">
        <v>470883</v>
      </c>
      <c r="H13" s="179">
        <v>374523</v>
      </c>
      <c r="I13" s="179">
        <v>138680</v>
      </c>
      <c r="J13" s="179">
        <v>279516</v>
      </c>
      <c r="K13" s="179">
        <v>377707</v>
      </c>
      <c r="L13" s="179">
        <v>309597</v>
      </c>
      <c r="M13" s="179">
        <v>164699</v>
      </c>
      <c r="N13" s="300">
        <f aca="true" t="shared" si="0" ref="N13:N44">SUM(B13:M13)</f>
        <v>2344137</v>
      </c>
      <c r="O13" s="111"/>
      <c r="P13" s="119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30716</v>
      </c>
      <c r="C14" s="3">
        <v>29076</v>
      </c>
      <c r="D14" s="3">
        <v>28827</v>
      </c>
      <c r="E14" s="3">
        <v>54214</v>
      </c>
      <c r="F14" s="3">
        <v>22982</v>
      </c>
      <c r="G14" s="3">
        <v>24680</v>
      </c>
      <c r="H14" s="3">
        <v>34223</v>
      </c>
      <c r="I14" s="3">
        <v>51040</v>
      </c>
      <c r="J14" s="179">
        <v>46369</v>
      </c>
      <c r="K14" s="3">
        <v>44100</v>
      </c>
      <c r="L14" s="3">
        <v>25543</v>
      </c>
      <c r="M14" s="3">
        <v>41842</v>
      </c>
      <c r="N14" s="4">
        <f t="shared" si="0"/>
        <v>433612</v>
      </c>
      <c r="O14" s="111"/>
      <c r="P14" s="119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22525</v>
      </c>
      <c r="C15" s="3">
        <v>20893</v>
      </c>
      <c r="D15" s="3">
        <v>3782</v>
      </c>
      <c r="E15" s="3">
        <v>4900</v>
      </c>
      <c r="F15" s="3">
        <v>1021</v>
      </c>
      <c r="G15" s="3">
        <v>4174</v>
      </c>
      <c r="H15" s="3">
        <v>1946</v>
      </c>
      <c r="I15" s="3">
        <v>7441</v>
      </c>
      <c r="J15" s="179">
        <v>1245</v>
      </c>
      <c r="K15" s="3">
        <v>30</v>
      </c>
      <c r="L15" s="3">
        <v>1256</v>
      </c>
      <c r="M15" s="3">
        <v>60</v>
      </c>
      <c r="N15" s="4">
        <f t="shared" si="0"/>
        <v>69273</v>
      </c>
      <c r="O15" s="111"/>
      <c r="P15" s="119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146752</v>
      </c>
      <c r="C16" s="3">
        <v>147283</v>
      </c>
      <c r="D16" s="3">
        <v>147272</v>
      </c>
      <c r="E16" s="3">
        <v>146952</v>
      </c>
      <c r="F16" s="3">
        <v>146877</v>
      </c>
      <c r="G16" s="3">
        <v>147045</v>
      </c>
      <c r="H16" s="3">
        <v>147771</v>
      </c>
      <c r="I16" s="3">
        <v>146795</v>
      </c>
      <c r="J16" s="179">
        <v>147693</v>
      </c>
      <c r="K16" s="3">
        <v>146970</v>
      </c>
      <c r="L16" s="3">
        <v>146941</v>
      </c>
      <c r="M16" s="3">
        <v>146960</v>
      </c>
      <c r="N16" s="4">
        <f>SUM(B16:M16)/3</f>
        <v>588437</v>
      </c>
      <c r="O16" s="111"/>
      <c r="P16" s="119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946</v>
      </c>
      <c r="C17" s="3">
        <v>1381</v>
      </c>
      <c r="D17" s="3">
        <v>62</v>
      </c>
      <c r="E17" s="3">
        <v>645</v>
      </c>
      <c r="F17" s="3">
        <v>1512</v>
      </c>
      <c r="G17" s="3">
        <v>2269</v>
      </c>
      <c r="H17" s="3">
        <v>4402</v>
      </c>
      <c r="I17" s="3">
        <v>7627</v>
      </c>
      <c r="J17" s="179">
        <v>2586</v>
      </c>
      <c r="K17" s="3">
        <v>526</v>
      </c>
      <c r="L17" s="3">
        <v>5951</v>
      </c>
      <c r="M17" s="3">
        <v>8778</v>
      </c>
      <c r="N17" s="4">
        <f t="shared" si="0"/>
        <v>36685</v>
      </c>
      <c r="O17" s="111"/>
      <c r="P17" s="119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17283</v>
      </c>
      <c r="C18" s="3">
        <v>188182</v>
      </c>
      <c r="D18" s="3">
        <v>110034</v>
      </c>
      <c r="E18" s="3">
        <v>31791</v>
      </c>
      <c r="F18" s="3">
        <v>12800</v>
      </c>
      <c r="G18" s="3">
        <v>16621</v>
      </c>
      <c r="H18" s="3">
        <v>36322</v>
      </c>
      <c r="I18" s="3">
        <v>32792</v>
      </c>
      <c r="J18" s="179">
        <v>3873</v>
      </c>
      <c r="K18" s="3">
        <v>6803</v>
      </c>
      <c r="L18" s="3">
        <v>17437</v>
      </c>
      <c r="M18" s="3">
        <v>48970</v>
      </c>
      <c r="N18" s="4">
        <f t="shared" si="0"/>
        <v>522908</v>
      </c>
      <c r="O18" s="111"/>
      <c r="P18" s="119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4020</v>
      </c>
      <c r="C19" s="3">
        <v>9664</v>
      </c>
      <c r="D19" s="3">
        <v>23665</v>
      </c>
      <c r="E19" s="3">
        <v>5970</v>
      </c>
      <c r="F19" s="3">
        <v>2522</v>
      </c>
      <c r="G19" s="3">
        <v>4068</v>
      </c>
      <c r="H19" s="3">
        <v>16050</v>
      </c>
      <c r="I19" s="3">
        <v>14145</v>
      </c>
      <c r="J19" s="179">
        <v>839</v>
      </c>
      <c r="K19" s="3">
        <v>1372</v>
      </c>
      <c r="L19" s="3">
        <v>7396</v>
      </c>
      <c r="M19" s="3">
        <v>17347</v>
      </c>
      <c r="N19" s="4">
        <f t="shared" si="0"/>
        <v>107058</v>
      </c>
      <c r="O19" s="111"/>
      <c r="P19" s="119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523</v>
      </c>
      <c r="C20" s="3">
        <v>1179</v>
      </c>
      <c r="D20" s="3">
        <v>1019</v>
      </c>
      <c r="E20" s="3">
        <v>58</v>
      </c>
      <c r="F20" s="3">
        <v>165</v>
      </c>
      <c r="G20" s="3">
        <v>158</v>
      </c>
      <c r="H20" s="3">
        <v>1270</v>
      </c>
      <c r="I20" s="3">
        <v>2192</v>
      </c>
      <c r="J20" s="179">
        <v>40</v>
      </c>
      <c r="K20" s="3">
        <v>6</v>
      </c>
      <c r="L20" s="3">
        <v>135</v>
      </c>
      <c r="M20" s="3">
        <v>4757</v>
      </c>
      <c r="N20" s="4">
        <f t="shared" si="0"/>
        <v>11502</v>
      </c>
      <c r="O20" s="111"/>
      <c r="P20" s="119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86005</v>
      </c>
      <c r="C21" s="3">
        <v>97072</v>
      </c>
      <c r="D21" s="3">
        <v>66071</v>
      </c>
      <c r="E21" s="3">
        <v>26160</v>
      </c>
      <c r="F21" s="3">
        <v>13704</v>
      </c>
      <c r="G21" s="3">
        <v>11356</v>
      </c>
      <c r="H21" s="3">
        <v>9118</v>
      </c>
      <c r="I21" s="3">
        <v>10473</v>
      </c>
      <c r="J21" s="179">
        <v>9131</v>
      </c>
      <c r="K21" s="3">
        <v>9375</v>
      </c>
      <c r="L21" s="3">
        <v>7586</v>
      </c>
      <c r="M21" s="3">
        <v>33400</v>
      </c>
      <c r="N21" s="4">
        <f t="shared" si="0"/>
        <v>379451</v>
      </c>
      <c r="O21" s="111"/>
      <c r="P21" s="119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5227</v>
      </c>
      <c r="C22" s="3">
        <v>8354</v>
      </c>
      <c r="D22" s="3">
        <v>9326</v>
      </c>
      <c r="E22" s="3">
        <v>9745</v>
      </c>
      <c r="F22" s="3">
        <v>10000</v>
      </c>
      <c r="G22" s="3">
        <v>6041</v>
      </c>
      <c r="H22" s="3">
        <v>5658</v>
      </c>
      <c r="I22" s="3">
        <v>7206</v>
      </c>
      <c r="J22" s="179">
        <v>4703</v>
      </c>
      <c r="K22" s="3">
        <v>5903</v>
      </c>
      <c r="L22" s="3">
        <v>6770</v>
      </c>
      <c r="M22" s="3">
        <v>6387</v>
      </c>
      <c r="N22" s="4">
        <f t="shared" si="0"/>
        <v>85320</v>
      </c>
      <c r="O22" s="111"/>
      <c r="P22" s="119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3270</v>
      </c>
      <c r="C23" s="3">
        <v>5299</v>
      </c>
      <c r="D23" s="3">
        <v>4433</v>
      </c>
      <c r="E23" s="3">
        <v>3993</v>
      </c>
      <c r="F23" s="3">
        <v>3149</v>
      </c>
      <c r="G23" s="3">
        <v>2865</v>
      </c>
      <c r="H23" s="3">
        <v>5031</v>
      </c>
      <c r="I23" s="3">
        <v>3883</v>
      </c>
      <c r="J23" s="179">
        <v>1936</v>
      </c>
      <c r="K23" s="3">
        <v>3283</v>
      </c>
      <c r="L23" s="3">
        <v>3949</v>
      </c>
      <c r="M23" s="3">
        <v>4611</v>
      </c>
      <c r="N23" s="4">
        <f t="shared" si="0"/>
        <v>45702</v>
      </c>
      <c r="O23" s="111"/>
      <c r="P23" s="119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2216</v>
      </c>
      <c r="C24" s="3">
        <v>2156</v>
      </c>
      <c r="D24" s="3">
        <v>4906</v>
      </c>
      <c r="E24" s="3">
        <v>9997</v>
      </c>
      <c r="F24" s="3">
        <v>5645</v>
      </c>
      <c r="G24" s="3">
        <v>5385</v>
      </c>
      <c r="H24" s="3">
        <v>5020</v>
      </c>
      <c r="I24" s="3">
        <v>3135</v>
      </c>
      <c r="J24" s="179">
        <v>4838</v>
      </c>
      <c r="K24" s="3">
        <v>5025</v>
      </c>
      <c r="L24" s="3">
        <v>4067</v>
      </c>
      <c r="M24" s="3">
        <v>3582</v>
      </c>
      <c r="N24" s="4">
        <f t="shared" si="0"/>
        <v>55972</v>
      </c>
      <c r="O24" s="111"/>
      <c r="P24" s="119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8013</v>
      </c>
      <c r="C25" s="3">
        <v>7970</v>
      </c>
      <c r="D25" s="3">
        <v>6831</v>
      </c>
      <c r="E25" s="3">
        <v>7875</v>
      </c>
      <c r="F25" s="3">
        <v>7842</v>
      </c>
      <c r="G25" s="3">
        <v>5985</v>
      </c>
      <c r="H25" s="3">
        <v>4604</v>
      </c>
      <c r="I25" s="3">
        <v>5206</v>
      </c>
      <c r="J25" s="179">
        <v>5664</v>
      </c>
      <c r="K25" s="3">
        <v>6508</v>
      </c>
      <c r="L25" s="3">
        <v>7642</v>
      </c>
      <c r="M25" s="3">
        <v>7810</v>
      </c>
      <c r="N25" s="4">
        <f t="shared" si="0"/>
        <v>81950</v>
      </c>
      <c r="O25" s="111"/>
      <c r="P25" s="119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26496</v>
      </c>
      <c r="C26" s="3">
        <v>32251</v>
      </c>
      <c r="D26" s="3">
        <v>25982</v>
      </c>
      <c r="E26" s="3">
        <v>27183</v>
      </c>
      <c r="F26" s="3">
        <v>23264</v>
      </c>
      <c r="G26" s="3">
        <v>20345</v>
      </c>
      <c r="H26" s="3">
        <v>19186</v>
      </c>
      <c r="I26" s="3">
        <v>21916</v>
      </c>
      <c r="J26" s="179">
        <v>21221</v>
      </c>
      <c r="K26" s="3">
        <v>21030</v>
      </c>
      <c r="L26" s="3">
        <v>22133</v>
      </c>
      <c r="M26" s="3">
        <v>21308</v>
      </c>
      <c r="N26" s="4">
        <f t="shared" si="0"/>
        <v>282315</v>
      </c>
      <c r="O26" s="111"/>
      <c r="P26" s="119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8978</v>
      </c>
      <c r="C27" s="3">
        <v>9921</v>
      </c>
      <c r="D27" s="3">
        <v>8283</v>
      </c>
      <c r="E27" s="3">
        <v>9783</v>
      </c>
      <c r="F27" s="3">
        <v>9202</v>
      </c>
      <c r="G27" s="3">
        <v>7834</v>
      </c>
      <c r="H27" s="3">
        <v>6149</v>
      </c>
      <c r="I27" s="3">
        <v>3666</v>
      </c>
      <c r="J27" s="179">
        <v>4228</v>
      </c>
      <c r="K27" s="3">
        <v>5662</v>
      </c>
      <c r="L27" s="3">
        <v>4355</v>
      </c>
      <c r="M27" s="3">
        <v>5477</v>
      </c>
      <c r="N27" s="4">
        <f t="shared" si="0"/>
        <v>83538</v>
      </c>
      <c r="O27" s="111"/>
      <c r="P27" s="119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0</v>
      </c>
      <c r="C28" s="3">
        <v>120</v>
      </c>
      <c r="D28" s="3">
        <v>220</v>
      </c>
      <c r="E28" s="3">
        <v>8236</v>
      </c>
      <c r="F28" s="3">
        <v>3570</v>
      </c>
      <c r="G28" s="3">
        <v>110</v>
      </c>
      <c r="H28" s="3">
        <v>21</v>
      </c>
      <c r="I28" s="3">
        <v>0</v>
      </c>
      <c r="J28" s="179">
        <v>5</v>
      </c>
      <c r="K28" s="3">
        <v>5</v>
      </c>
      <c r="L28" s="3">
        <v>0</v>
      </c>
      <c r="M28" s="3">
        <v>0</v>
      </c>
      <c r="N28" s="4">
        <f t="shared" si="0"/>
        <v>12287</v>
      </c>
      <c r="O28" s="111"/>
      <c r="P28" s="119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10283</v>
      </c>
      <c r="C29" s="3">
        <v>16566</v>
      </c>
      <c r="D29" s="3">
        <v>13350</v>
      </c>
      <c r="E29" s="3">
        <v>15144</v>
      </c>
      <c r="F29" s="3">
        <v>15202</v>
      </c>
      <c r="G29" s="3">
        <v>8473</v>
      </c>
      <c r="H29" s="3">
        <v>6183</v>
      </c>
      <c r="I29" s="3">
        <v>6194</v>
      </c>
      <c r="J29" s="179">
        <v>6842</v>
      </c>
      <c r="K29" s="3">
        <v>6893</v>
      </c>
      <c r="L29" s="3">
        <v>8148</v>
      </c>
      <c r="M29" s="3">
        <v>8171</v>
      </c>
      <c r="N29" s="4">
        <f t="shared" si="0"/>
        <v>121449</v>
      </c>
      <c r="O29" s="111"/>
      <c r="P29" s="119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4300</v>
      </c>
      <c r="C30" s="3">
        <v>5031</v>
      </c>
      <c r="D30" s="3">
        <v>5885</v>
      </c>
      <c r="E30" s="3">
        <v>4229</v>
      </c>
      <c r="F30" s="3">
        <v>3828</v>
      </c>
      <c r="G30" s="3">
        <v>3959</v>
      </c>
      <c r="H30" s="3">
        <v>4466</v>
      </c>
      <c r="I30" s="3">
        <v>1836</v>
      </c>
      <c r="J30" s="179">
        <v>1873</v>
      </c>
      <c r="K30" s="3">
        <v>1818</v>
      </c>
      <c r="L30" s="3">
        <v>1619</v>
      </c>
      <c r="M30" s="3">
        <v>1827</v>
      </c>
      <c r="N30" s="4">
        <f t="shared" si="0"/>
        <v>40671</v>
      </c>
      <c r="O30" s="111"/>
      <c r="P30" s="119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3760</v>
      </c>
      <c r="C31" s="3">
        <v>7048</v>
      </c>
      <c r="D31" s="3">
        <v>5013</v>
      </c>
      <c r="E31" s="3">
        <v>3691</v>
      </c>
      <c r="F31" s="3">
        <v>8067</v>
      </c>
      <c r="G31" s="3">
        <v>2291</v>
      </c>
      <c r="H31" s="3">
        <v>8120</v>
      </c>
      <c r="I31" s="3">
        <v>4769</v>
      </c>
      <c r="J31" s="179">
        <v>2046</v>
      </c>
      <c r="K31" s="3">
        <v>2701</v>
      </c>
      <c r="L31" s="3">
        <v>4022</v>
      </c>
      <c r="M31" s="3">
        <v>3717</v>
      </c>
      <c r="N31" s="4">
        <f t="shared" si="0"/>
        <v>55245</v>
      </c>
      <c r="O31" s="111"/>
      <c r="P31" s="119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2731</v>
      </c>
      <c r="C32" s="3">
        <v>1893</v>
      </c>
      <c r="D32" s="3">
        <v>3100</v>
      </c>
      <c r="E32" s="3">
        <v>2279</v>
      </c>
      <c r="F32" s="3">
        <v>1553</v>
      </c>
      <c r="G32" s="3">
        <v>1621</v>
      </c>
      <c r="H32" s="3">
        <v>1422</v>
      </c>
      <c r="I32" s="3">
        <v>1140</v>
      </c>
      <c r="J32" s="179">
        <v>805</v>
      </c>
      <c r="K32" s="3">
        <v>822</v>
      </c>
      <c r="L32" s="3">
        <v>985</v>
      </c>
      <c r="M32" s="3">
        <v>1205</v>
      </c>
      <c r="N32" s="4">
        <f t="shared" si="0"/>
        <v>19556</v>
      </c>
      <c r="O32" s="111"/>
      <c r="P32" s="119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1393</v>
      </c>
      <c r="C33" s="3">
        <v>770</v>
      </c>
      <c r="D33" s="3">
        <v>922</v>
      </c>
      <c r="E33" s="3">
        <v>800</v>
      </c>
      <c r="F33" s="3">
        <v>578</v>
      </c>
      <c r="G33" s="3">
        <v>1027</v>
      </c>
      <c r="H33" s="3">
        <v>947</v>
      </c>
      <c r="I33" s="3">
        <v>1044</v>
      </c>
      <c r="J33" s="179">
        <v>1120</v>
      </c>
      <c r="K33" s="3">
        <v>652</v>
      </c>
      <c r="L33" s="3">
        <v>887</v>
      </c>
      <c r="M33" s="3">
        <v>754</v>
      </c>
      <c r="N33" s="4">
        <f t="shared" si="0"/>
        <v>10894</v>
      </c>
      <c r="O33" s="111"/>
      <c r="P33" s="119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4641</v>
      </c>
      <c r="C34" s="3">
        <v>4268</v>
      </c>
      <c r="D34" s="3">
        <v>4117</v>
      </c>
      <c r="E34" s="3">
        <v>3108</v>
      </c>
      <c r="F34" s="3">
        <v>859</v>
      </c>
      <c r="G34" s="3">
        <v>1279</v>
      </c>
      <c r="H34" s="3">
        <v>1956</v>
      </c>
      <c r="I34" s="3">
        <v>4116</v>
      </c>
      <c r="J34" s="179">
        <v>4409</v>
      </c>
      <c r="K34" s="3">
        <v>4420</v>
      </c>
      <c r="L34" s="3">
        <v>5116</v>
      </c>
      <c r="M34" s="3">
        <v>1927</v>
      </c>
      <c r="N34" s="4">
        <f t="shared" si="0"/>
        <v>40216</v>
      </c>
      <c r="O34" s="111"/>
      <c r="P34" s="119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1941</v>
      </c>
      <c r="C35" s="3">
        <v>1727</v>
      </c>
      <c r="D35" s="3">
        <v>1942</v>
      </c>
      <c r="E35" s="3">
        <v>1494</v>
      </c>
      <c r="F35" s="3">
        <v>1064</v>
      </c>
      <c r="G35" s="3">
        <v>2020</v>
      </c>
      <c r="H35" s="3">
        <v>1311</v>
      </c>
      <c r="I35" s="3">
        <v>1310</v>
      </c>
      <c r="J35" s="179">
        <v>1818</v>
      </c>
      <c r="K35" s="3">
        <v>1805</v>
      </c>
      <c r="L35" s="3">
        <v>2543</v>
      </c>
      <c r="M35" s="3">
        <v>2127</v>
      </c>
      <c r="N35" s="4">
        <f t="shared" si="0"/>
        <v>21102</v>
      </c>
      <c r="O35" s="111"/>
      <c r="P35" s="119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0</v>
      </c>
      <c r="O36" s="111"/>
      <c r="P36" s="119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1385</v>
      </c>
      <c r="C37" s="3">
        <v>1202</v>
      </c>
      <c r="D37" s="3">
        <v>2517</v>
      </c>
      <c r="E37" s="3">
        <v>1566</v>
      </c>
      <c r="F37" s="3">
        <v>929</v>
      </c>
      <c r="G37" s="3">
        <v>1530</v>
      </c>
      <c r="H37" s="3">
        <v>1077</v>
      </c>
      <c r="I37" s="3">
        <v>1487</v>
      </c>
      <c r="J37" s="179">
        <v>1954</v>
      </c>
      <c r="K37" s="3">
        <v>1360</v>
      </c>
      <c r="L37" s="3">
        <v>1845</v>
      </c>
      <c r="M37" s="3">
        <v>1808</v>
      </c>
      <c r="N37" s="4">
        <f t="shared" si="0"/>
        <v>18660</v>
      </c>
      <c r="O37" s="111"/>
      <c r="P37" s="119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2388</v>
      </c>
      <c r="C38" s="3">
        <v>4937</v>
      </c>
      <c r="D38" s="3">
        <v>660</v>
      </c>
      <c r="E38" s="3">
        <v>291</v>
      </c>
      <c r="F38" s="3">
        <v>42</v>
      </c>
      <c r="G38" s="3">
        <v>1682</v>
      </c>
      <c r="H38" s="3">
        <v>2161</v>
      </c>
      <c r="I38" s="3">
        <v>21636</v>
      </c>
      <c r="J38" s="179">
        <v>28623</v>
      </c>
      <c r="K38" s="3">
        <v>24847</v>
      </c>
      <c r="L38" s="3">
        <v>20940</v>
      </c>
      <c r="M38" s="3">
        <v>30192</v>
      </c>
      <c r="N38" s="4">
        <f t="shared" si="0"/>
        <v>138399</v>
      </c>
      <c r="O38" s="111"/>
      <c r="P38" s="119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8197</v>
      </c>
      <c r="C39" s="3">
        <v>6364</v>
      </c>
      <c r="D39" s="3">
        <v>4217</v>
      </c>
      <c r="E39" s="3">
        <v>2651</v>
      </c>
      <c r="F39" s="3">
        <v>4441</v>
      </c>
      <c r="G39" s="3">
        <v>9595</v>
      </c>
      <c r="H39" s="3">
        <v>14099</v>
      </c>
      <c r="I39" s="3">
        <v>8291</v>
      </c>
      <c r="J39" s="179">
        <v>8248</v>
      </c>
      <c r="K39" s="3">
        <v>7651</v>
      </c>
      <c r="L39" s="3">
        <v>10036</v>
      </c>
      <c r="M39" s="3">
        <v>7528</v>
      </c>
      <c r="N39" s="4">
        <f t="shared" si="0"/>
        <v>91318</v>
      </c>
      <c r="O39" s="111"/>
      <c r="P39" s="119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188</v>
      </c>
      <c r="B40" s="295">
        <v>5900</v>
      </c>
      <c r="C40" s="3">
        <v>6447</v>
      </c>
      <c r="D40" s="3">
        <v>8768</v>
      </c>
      <c r="E40" s="3">
        <v>5791</v>
      </c>
      <c r="F40" s="3">
        <v>6624</v>
      </c>
      <c r="G40" s="3">
        <v>7007</v>
      </c>
      <c r="H40" s="3">
        <v>8256</v>
      </c>
      <c r="I40" s="3">
        <v>7663</v>
      </c>
      <c r="J40" s="179">
        <v>9095</v>
      </c>
      <c r="K40" s="3">
        <v>9608</v>
      </c>
      <c r="L40" s="3">
        <v>9052</v>
      </c>
      <c r="M40" s="3">
        <v>8662</v>
      </c>
      <c r="N40" s="4">
        <f t="shared" si="0"/>
        <v>92873</v>
      </c>
      <c r="O40" s="111"/>
      <c r="P40" s="119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4799</v>
      </c>
      <c r="C41" s="3">
        <v>2197</v>
      </c>
      <c r="D41" s="3">
        <v>1984</v>
      </c>
      <c r="E41" s="3">
        <v>6167</v>
      </c>
      <c r="F41" s="3">
        <v>4902</v>
      </c>
      <c r="G41" s="3">
        <v>2868</v>
      </c>
      <c r="H41" s="3">
        <v>2538</v>
      </c>
      <c r="I41" s="3">
        <v>954</v>
      </c>
      <c r="J41" s="179">
        <v>218</v>
      </c>
      <c r="K41" s="3">
        <v>985</v>
      </c>
      <c r="L41" s="3">
        <v>1089</v>
      </c>
      <c r="M41" s="3">
        <v>2812</v>
      </c>
      <c r="N41" s="4">
        <f t="shared" si="0"/>
        <v>31513</v>
      </c>
      <c r="O41" s="111"/>
      <c r="P41" s="119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35465</v>
      </c>
      <c r="C42" s="3">
        <v>29564</v>
      </c>
      <c r="D42" s="3">
        <v>25606</v>
      </c>
      <c r="E42" s="3">
        <v>26050</v>
      </c>
      <c r="F42" s="3">
        <v>11429</v>
      </c>
      <c r="G42" s="3">
        <v>8556</v>
      </c>
      <c r="H42" s="3">
        <v>6827</v>
      </c>
      <c r="I42" s="3">
        <v>5609</v>
      </c>
      <c r="J42" s="179">
        <v>7304</v>
      </c>
      <c r="K42" s="3">
        <v>13895</v>
      </c>
      <c r="L42" s="3">
        <v>24557</v>
      </c>
      <c r="M42" s="3">
        <v>37711</v>
      </c>
      <c r="N42" s="4">
        <f t="shared" si="0"/>
        <v>232573</v>
      </c>
      <c r="O42" s="111"/>
      <c r="P42" s="119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11473</v>
      </c>
      <c r="C43" s="3">
        <v>11969</v>
      </c>
      <c r="D43" s="3">
        <v>12175</v>
      </c>
      <c r="E43" s="3">
        <v>15016</v>
      </c>
      <c r="F43" s="3">
        <v>13085</v>
      </c>
      <c r="G43" s="3">
        <v>2964</v>
      </c>
      <c r="H43" s="3">
        <v>10402</v>
      </c>
      <c r="I43" s="3">
        <v>11980</v>
      </c>
      <c r="J43" s="179">
        <v>9415</v>
      </c>
      <c r="K43" s="3">
        <v>10304</v>
      </c>
      <c r="L43" s="3">
        <v>11198</v>
      </c>
      <c r="M43" s="3">
        <v>11643</v>
      </c>
      <c r="N43" s="4">
        <f t="shared" si="0"/>
        <v>131624</v>
      </c>
      <c r="O43" s="111"/>
      <c r="P43" s="119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9780</v>
      </c>
      <c r="C44" s="3">
        <v>6088</v>
      </c>
      <c r="D44" s="3">
        <v>6403</v>
      </c>
      <c r="E44" s="3">
        <v>3529</v>
      </c>
      <c r="F44" s="3">
        <v>4334</v>
      </c>
      <c r="G44" s="3">
        <v>2764</v>
      </c>
      <c r="H44" s="3">
        <v>976</v>
      </c>
      <c r="I44" s="3">
        <v>863</v>
      </c>
      <c r="J44" s="179">
        <v>1330</v>
      </c>
      <c r="K44" s="3">
        <v>2576</v>
      </c>
      <c r="L44" s="3">
        <v>4547</v>
      </c>
      <c r="M44" s="3">
        <v>8019</v>
      </c>
      <c r="N44" s="4">
        <f t="shared" si="0"/>
        <v>51209</v>
      </c>
      <c r="O44" s="111"/>
      <c r="P44" s="119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262060</v>
      </c>
      <c r="C45" s="3">
        <v>236684</v>
      </c>
      <c r="D45" s="3">
        <v>235745</v>
      </c>
      <c r="E45" s="3">
        <v>241834</v>
      </c>
      <c r="F45" s="3">
        <v>215704</v>
      </c>
      <c r="G45" s="3">
        <v>359994</v>
      </c>
      <c r="H45" s="3">
        <v>250269</v>
      </c>
      <c r="I45" s="3">
        <v>240014</v>
      </c>
      <c r="J45" s="179">
        <v>241518</v>
      </c>
      <c r="K45" s="3">
        <v>235103</v>
      </c>
      <c r="L45" s="3">
        <v>250820</v>
      </c>
      <c r="M45" s="3">
        <v>242862</v>
      </c>
      <c r="N45" s="4">
        <f>SUM(B45:M45)/12</f>
        <v>251050.58333333334</v>
      </c>
      <c r="O45" s="111"/>
      <c r="P45" s="119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615721</v>
      </c>
      <c r="C46" s="3">
        <v>643333</v>
      </c>
      <c r="D46" s="3">
        <v>644090</v>
      </c>
      <c r="E46" s="3">
        <v>663727</v>
      </c>
      <c r="F46" s="3">
        <v>679450</v>
      </c>
      <c r="G46" s="3">
        <v>563812</v>
      </c>
      <c r="H46" s="3">
        <v>677147</v>
      </c>
      <c r="I46" s="3">
        <v>671217</v>
      </c>
      <c r="J46" s="182">
        <v>629905</v>
      </c>
      <c r="K46" s="3">
        <v>644442</v>
      </c>
      <c r="L46" s="3">
        <v>657917</v>
      </c>
      <c r="M46" s="3">
        <v>476240</v>
      </c>
      <c r="N46" s="4">
        <f>SUM(B46:M46)/12</f>
        <v>630583.4166666666</v>
      </c>
      <c r="O46" s="111"/>
      <c r="P46" s="119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1407932</v>
      </c>
      <c r="C47" s="77">
        <f aca="true" t="shared" si="1" ref="C47:M47">SUM(C13:C46)</f>
        <v>1563210</v>
      </c>
      <c r="D47" s="77">
        <f t="shared" si="1"/>
        <v>1422967</v>
      </c>
      <c r="E47" s="77">
        <f t="shared" si="1"/>
        <v>1370582</v>
      </c>
      <c r="F47" s="77">
        <f t="shared" si="1"/>
        <v>1358339</v>
      </c>
      <c r="G47" s="77">
        <f t="shared" si="1"/>
        <v>1711261</v>
      </c>
      <c r="H47" s="77">
        <f t="shared" si="1"/>
        <v>1669451</v>
      </c>
      <c r="I47" s="77">
        <f t="shared" si="1"/>
        <v>1446320</v>
      </c>
      <c r="J47" s="77">
        <f t="shared" si="1"/>
        <v>1490410</v>
      </c>
      <c r="K47" s="77">
        <f t="shared" si="1"/>
        <v>1604187</v>
      </c>
      <c r="L47" s="77">
        <f t="shared" si="1"/>
        <v>1586079</v>
      </c>
      <c r="M47" s="77">
        <f t="shared" si="1"/>
        <v>1363193</v>
      </c>
      <c r="N47" s="78">
        <f>SUM(N13:N46)</f>
        <v>7119083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2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7"/>
  <sheetViews>
    <sheetView zoomScale="50" zoomScaleNormal="50" zoomScalePageLayoutView="0" workbookViewId="0" topLeftCell="A1">
      <selection activeCell="O67" sqref="O67"/>
    </sheetView>
  </sheetViews>
  <sheetFormatPr defaultColWidth="11.421875" defaultRowHeight="15"/>
  <cols>
    <col min="1" max="13" width="22.8515625" style="268" customWidth="1"/>
    <col min="14" max="14" width="24.28125" style="268" customWidth="1"/>
    <col min="15" max="15" width="26.421875" style="249" customWidth="1"/>
    <col min="16" max="16" width="21.57421875" style="250" customWidth="1"/>
    <col min="17" max="18" width="11.421875" style="250" customWidth="1"/>
    <col min="19" max="20" width="12.28125" style="250" bestFit="1" customWidth="1"/>
    <col min="21" max="21" width="16.28125" style="250" bestFit="1" customWidth="1"/>
    <col min="22" max="24" width="9.140625" style="250" bestFit="1" customWidth="1"/>
    <col min="25" max="26" width="12.28125" style="250" bestFit="1" customWidth="1"/>
    <col min="27" max="27" width="16.28125" style="250" bestFit="1" customWidth="1"/>
    <col min="28" max="30" width="9.140625" style="250" bestFit="1" customWidth="1"/>
    <col min="31" max="31" width="21.57421875" style="250" bestFit="1" customWidth="1"/>
    <col min="32" max="16384" width="11.421875" style="250" customWidth="1"/>
  </cols>
  <sheetData>
    <row r="1" spans="1:18" s="249" customFormat="1" ht="51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56"/>
      <c r="P1" s="256"/>
      <c r="Q1" s="256"/>
      <c r="R1" s="256"/>
    </row>
    <row r="2" spans="1:18" s="249" customFormat="1" ht="51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6"/>
      <c r="P2" s="256"/>
      <c r="Q2" s="256"/>
      <c r="R2" s="256"/>
    </row>
    <row r="3" spans="1:18" s="249" customFormat="1" ht="51" customHeight="1">
      <c r="A3" s="275" t="s">
        <v>204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56"/>
      <c r="P3" s="256"/>
      <c r="Q3" s="256"/>
      <c r="R3" s="256"/>
    </row>
    <row r="4" spans="1:18" s="249" customFormat="1" ht="6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56"/>
      <c r="P4" s="256"/>
      <c r="Q4" s="256"/>
      <c r="R4" s="256"/>
    </row>
    <row r="5" spans="1:18" s="249" customFormat="1" ht="26.25">
      <c r="A5" s="275" t="s">
        <v>212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56"/>
      <c r="P5" s="256"/>
      <c r="Q5" s="256"/>
      <c r="R5" s="256"/>
    </row>
    <row r="6" spans="1:18" s="249" customFormat="1" ht="25.5" customHeight="1">
      <c r="A6" s="275" t="s">
        <v>94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54"/>
      <c r="P6" s="256"/>
      <c r="Q6" s="256"/>
      <c r="R6" s="256"/>
    </row>
    <row r="7" spans="1:18" s="249" customFormat="1" ht="6" customHeight="1" thickBo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P7" s="256"/>
      <c r="Q7" s="256"/>
      <c r="R7" s="256"/>
    </row>
    <row r="8" spans="1:18" ht="35.25" customHeight="1">
      <c r="A8" s="251" t="s">
        <v>69</v>
      </c>
      <c r="B8" s="252" t="s">
        <v>2</v>
      </c>
      <c r="C8" s="252" t="s">
        <v>3</v>
      </c>
      <c r="D8" s="252" t="s">
        <v>4</v>
      </c>
      <c r="E8" s="252" t="s">
        <v>5</v>
      </c>
      <c r="F8" s="252" t="s">
        <v>6</v>
      </c>
      <c r="G8" s="252" t="s">
        <v>7</v>
      </c>
      <c r="H8" s="252" t="s">
        <v>8</v>
      </c>
      <c r="I8" s="252" t="s">
        <v>9</v>
      </c>
      <c r="J8" s="252" t="s">
        <v>10</v>
      </c>
      <c r="K8" s="252" t="s">
        <v>11</v>
      </c>
      <c r="L8" s="252" t="s">
        <v>12</v>
      </c>
      <c r="M8" s="252" t="s">
        <v>13</v>
      </c>
      <c r="N8" s="253" t="s">
        <v>14</v>
      </c>
      <c r="P8" s="257"/>
      <c r="Q8" s="257"/>
      <c r="R8" s="257"/>
    </row>
    <row r="9" spans="1:27" ht="33.75" customHeight="1">
      <c r="A9" s="255" t="s">
        <v>114</v>
      </c>
      <c r="B9" s="54">
        <v>21379</v>
      </c>
      <c r="C9" s="54">
        <v>3361</v>
      </c>
      <c r="D9" s="54">
        <v>110572.00000000003</v>
      </c>
      <c r="E9" s="54">
        <v>506059</v>
      </c>
      <c r="F9" s="54">
        <v>485214</v>
      </c>
      <c r="G9" s="54">
        <v>206245.00000000003</v>
      </c>
      <c r="H9" s="54">
        <v>145245</v>
      </c>
      <c r="I9" s="54">
        <v>285791</v>
      </c>
      <c r="J9" s="54">
        <v>337897.99999999994</v>
      </c>
      <c r="K9" s="54">
        <v>322532</v>
      </c>
      <c r="L9" s="54">
        <v>302014</v>
      </c>
      <c r="M9" s="54">
        <v>115457</v>
      </c>
      <c r="N9" s="55">
        <f>SUM(B9:M9)</f>
        <v>2841767</v>
      </c>
      <c r="O9" s="263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</row>
    <row r="10" spans="1:27" ht="33.75" customHeight="1">
      <c r="A10" s="255" t="s">
        <v>75</v>
      </c>
      <c r="B10" s="54">
        <v>54602</v>
      </c>
      <c r="C10" s="54">
        <v>32002.999999999996</v>
      </c>
      <c r="D10" s="54">
        <v>29898.999999999996</v>
      </c>
      <c r="E10" s="54">
        <v>28147.000000000007</v>
      </c>
      <c r="F10" s="54">
        <v>22140</v>
      </c>
      <c r="G10" s="54">
        <v>39879</v>
      </c>
      <c r="H10" s="54">
        <v>38749</v>
      </c>
      <c r="I10" s="54">
        <v>40214</v>
      </c>
      <c r="J10" s="54">
        <v>49954</v>
      </c>
      <c r="K10" s="54">
        <v>33245</v>
      </c>
      <c r="L10" s="54">
        <v>42658</v>
      </c>
      <c r="M10" s="54">
        <v>53854</v>
      </c>
      <c r="N10" s="55">
        <f>SUM(B10:M10)</f>
        <v>465344</v>
      </c>
      <c r="O10" s="263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</row>
    <row r="11" spans="1:27" ht="33.75" customHeight="1">
      <c r="A11" s="255" t="s">
        <v>15</v>
      </c>
      <c r="B11" s="54">
        <v>250</v>
      </c>
      <c r="C11" s="54">
        <v>3550</v>
      </c>
      <c r="D11" s="54">
        <v>989</v>
      </c>
      <c r="E11" s="54">
        <v>0</v>
      </c>
      <c r="F11" s="54">
        <v>501</v>
      </c>
      <c r="G11" s="54">
        <v>130</v>
      </c>
      <c r="H11" s="54">
        <v>245</v>
      </c>
      <c r="I11" s="54">
        <v>260</v>
      </c>
      <c r="J11" s="54">
        <v>287</v>
      </c>
      <c r="K11" s="54">
        <v>260</v>
      </c>
      <c r="L11" s="54">
        <v>105</v>
      </c>
      <c r="M11" s="54">
        <v>1319</v>
      </c>
      <c r="N11" s="55">
        <f>SUM(B11:M11)</f>
        <v>7896</v>
      </c>
      <c r="O11" s="263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</row>
    <row r="12" spans="1:27" ht="33.75" customHeight="1">
      <c r="A12" s="255" t="s">
        <v>76</v>
      </c>
      <c r="B12" s="49">
        <v>452154</v>
      </c>
      <c r="C12" s="49">
        <v>497895</v>
      </c>
      <c r="D12" s="49">
        <v>419451</v>
      </c>
      <c r="E12" s="49">
        <v>444011.99999999994</v>
      </c>
      <c r="F12" s="49">
        <v>498759</v>
      </c>
      <c r="G12" s="49">
        <v>452144</v>
      </c>
      <c r="H12" s="54">
        <v>468952</v>
      </c>
      <c r="I12" s="49">
        <v>456998</v>
      </c>
      <c r="J12" s="49">
        <v>479858.99999999994</v>
      </c>
      <c r="K12" s="49">
        <v>490214</v>
      </c>
      <c r="L12" s="49">
        <v>489898.00000000006</v>
      </c>
      <c r="M12" s="49">
        <v>475288.9999999999</v>
      </c>
      <c r="N12" s="55">
        <f>SUM(B12:M12)/3</f>
        <v>1875208.3333333333</v>
      </c>
      <c r="O12" s="263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1:27" ht="33.75" customHeight="1">
      <c r="A13" s="255" t="s">
        <v>45</v>
      </c>
      <c r="B13" s="54">
        <v>3714</v>
      </c>
      <c r="C13" s="54">
        <v>2014</v>
      </c>
      <c r="D13" s="54">
        <v>2198</v>
      </c>
      <c r="E13" s="54">
        <v>2654.0000000000005</v>
      </c>
      <c r="F13" s="54">
        <v>5501</v>
      </c>
      <c r="G13" s="54">
        <v>4752</v>
      </c>
      <c r="H13" s="54">
        <v>6510</v>
      </c>
      <c r="I13" s="54">
        <v>8752</v>
      </c>
      <c r="J13" s="54">
        <v>10324</v>
      </c>
      <c r="K13" s="54">
        <v>6012</v>
      </c>
      <c r="L13" s="54">
        <v>16204</v>
      </c>
      <c r="M13" s="54">
        <v>14997.999999999998</v>
      </c>
      <c r="N13" s="55">
        <f aca="true" t="shared" si="0" ref="N13:N44">SUM(B13:M13)</f>
        <v>83633</v>
      </c>
      <c r="O13" s="263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</row>
    <row r="14" spans="1:27" ht="33.75" customHeight="1">
      <c r="A14" s="255" t="s">
        <v>77</v>
      </c>
      <c r="B14" s="54">
        <v>22083</v>
      </c>
      <c r="C14" s="54">
        <v>148988.99999999997</v>
      </c>
      <c r="D14" s="54">
        <v>32451</v>
      </c>
      <c r="E14" s="54">
        <v>17014</v>
      </c>
      <c r="F14" s="54">
        <v>4512</v>
      </c>
      <c r="G14" s="54">
        <v>5977.999999999999</v>
      </c>
      <c r="H14" s="54">
        <v>16574</v>
      </c>
      <c r="I14" s="54">
        <v>18541</v>
      </c>
      <c r="J14" s="54">
        <v>4652</v>
      </c>
      <c r="K14" s="54">
        <v>4400</v>
      </c>
      <c r="L14" s="54">
        <v>13211</v>
      </c>
      <c r="M14" s="54">
        <v>21880</v>
      </c>
      <c r="N14" s="55">
        <f t="shared" si="0"/>
        <v>310285</v>
      </c>
      <c r="O14" s="263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</row>
    <row r="15" spans="1:27" ht="33.75" customHeight="1">
      <c r="A15" s="255" t="s">
        <v>17</v>
      </c>
      <c r="B15" s="54">
        <v>31603</v>
      </c>
      <c r="C15" s="54">
        <v>32989</v>
      </c>
      <c r="D15" s="54">
        <v>78549</v>
      </c>
      <c r="E15" s="54">
        <v>34121</v>
      </c>
      <c r="F15" s="54">
        <v>5000</v>
      </c>
      <c r="G15" s="54">
        <v>8200</v>
      </c>
      <c r="H15" s="54">
        <v>42154</v>
      </c>
      <c r="I15" s="54">
        <v>34552</v>
      </c>
      <c r="J15" s="54">
        <v>9321</v>
      </c>
      <c r="K15" s="54">
        <v>3012</v>
      </c>
      <c r="L15" s="54">
        <v>16547</v>
      </c>
      <c r="M15" s="54">
        <v>45820</v>
      </c>
      <c r="N15" s="55">
        <f t="shared" si="0"/>
        <v>341868</v>
      </c>
      <c r="O15" s="263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</row>
    <row r="16" spans="1:27" ht="33.75" customHeight="1">
      <c r="A16" s="255" t="s">
        <v>18</v>
      </c>
      <c r="B16" s="54">
        <v>2301</v>
      </c>
      <c r="C16" s="54">
        <v>969</v>
      </c>
      <c r="D16" s="54">
        <v>1045</v>
      </c>
      <c r="E16" s="54">
        <v>421</v>
      </c>
      <c r="F16" s="54">
        <v>361</v>
      </c>
      <c r="G16" s="54">
        <v>223</v>
      </c>
      <c r="H16" s="54">
        <v>1845</v>
      </c>
      <c r="I16" s="54">
        <v>1252</v>
      </c>
      <c r="J16" s="54">
        <v>454</v>
      </c>
      <c r="K16" s="54">
        <v>254</v>
      </c>
      <c r="L16" s="54">
        <v>1002</v>
      </c>
      <c r="M16" s="54">
        <v>1458</v>
      </c>
      <c r="N16" s="55">
        <f t="shared" si="0"/>
        <v>11585</v>
      </c>
      <c r="O16" s="263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ht="33.75" customHeight="1">
      <c r="A17" s="255" t="s">
        <v>78</v>
      </c>
      <c r="B17" s="54">
        <v>68510</v>
      </c>
      <c r="C17" s="54">
        <v>62693</v>
      </c>
      <c r="D17" s="54">
        <v>37525.00000000001</v>
      </c>
      <c r="E17" s="54">
        <v>25411</v>
      </c>
      <c r="F17" s="54">
        <v>18695.000000000004</v>
      </c>
      <c r="G17" s="54">
        <v>16654</v>
      </c>
      <c r="H17" s="54">
        <v>13247</v>
      </c>
      <c r="I17" s="54">
        <v>17522</v>
      </c>
      <c r="J17" s="54">
        <v>13102</v>
      </c>
      <c r="K17" s="54">
        <v>9685</v>
      </c>
      <c r="L17" s="54">
        <v>19970</v>
      </c>
      <c r="M17" s="54">
        <v>67565</v>
      </c>
      <c r="N17" s="55">
        <f t="shared" si="0"/>
        <v>370579</v>
      </c>
      <c r="O17" s="263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</row>
    <row r="18" spans="1:27" ht="33.75" customHeight="1">
      <c r="A18" s="255" t="s">
        <v>95</v>
      </c>
      <c r="B18" s="54">
        <v>148</v>
      </c>
      <c r="C18" s="54">
        <v>176</v>
      </c>
      <c r="D18" s="54">
        <v>205</v>
      </c>
      <c r="E18" s="54">
        <v>58</v>
      </c>
      <c r="F18" s="54">
        <v>186</v>
      </c>
      <c r="G18" s="54">
        <v>353</v>
      </c>
      <c r="H18" s="54">
        <v>163</v>
      </c>
      <c r="I18" s="54">
        <v>462</v>
      </c>
      <c r="J18" s="54">
        <v>260</v>
      </c>
      <c r="K18" s="54">
        <v>112.00000000000001</v>
      </c>
      <c r="L18" s="54">
        <v>128</v>
      </c>
      <c r="M18" s="54">
        <v>55.99999999999999</v>
      </c>
      <c r="N18" s="55">
        <f t="shared" si="0"/>
        <v>2307</v>
      </c>
      <c r="O18" s="263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ht="33.75" customHeight="1">
      <c r="A19" s="255" t="s">
        <v>20</v>
      </c>
      <c r="B19" s="54">
        <v>6098</v>
      </c>
      <c r="C19" s="54">
        <v>11204.000000000002</v>
      </c>
      <c r="D19" s="54">
        <v>10214</v>
      </c>
      <c r="E19" s="54">
        <v>11983.999999999995</v>
      </c>
      <c r="F19" s="54">
        <v>9540.999999999998</v>
      </c>
      <c r="G19" s="54">
        <v>8345</v>
      </c>
      <c r="H19" s="54">
        <v>7999</v>
      </c>
      <c r="I19" s="54">
        <v>7214.000000000001</v>
      </c>
      <c r="J19" s="54">
        <v>7420.999999999998</v>
      </c>
      <c r="K19" s="54">
        <v>6201</v>
      </c>
      <c r="L19" s="54">
        <v>14766.000000000002</v>
      </c>
      <c r="M19" s="54">
        <v>8951</v>
      </c>
      <c r="N19" s="55">
        <f t="shared" si="0"/>
        <v>109938</v>
      </c>
      <c r="O19" s="263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</row>
    <row r="20" spans="1:27" ht="33.75" customHeight="1">
      <c r="A20" s="255" t="s">
        <v>21</v>
      </c>
      <c r="B20" s="54">
        <v>10214</v>
      </c>
      <c r="C20" s="54">
        <v>10241</v>
      </c>
      <c r="D20" s="54">
        <v>7452.000000000001</v>
      </c>
      <c r="E20" s="54">
        <v>9248.00000000001</v>
      </c>
      <c r="F20" s="54">
        <v>5654</v>
      </c>
      <c r="G20" s="54">
        <v>6621</v>
      </c>
      <c r="H20" s="54">
        <v>4320</v>
      </c>
      <c r="I20" s="54">
        <v>3864.9999999999995</v>
      </c>
      <c r="J20" s="54">
        <v>4852</v>
      </c>
      <c r="K20" s="54">
        <v>3214</v>
      </c>
      <c r="L20" s="54">
        <v>5484</v>
      </c>
      <c r="M20" s="54">
        <v>7120.000000000001</v>
      </c>
      <c r="N20" s="55">
        <f t="shared" si="0"/>
        <v>78285</v>
      </c>
      <c r="O20" s="263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27" ht="33.75" customHeight="1">
      <c r="A21" s="255" t="s">
        <v>22</v>
      </c>
      <c r="B21" s="54">
        <v>5001</v>
      </c>
      <c r="C21" s="54">
        <v>5512</v>
      </c>
      <c r="D21" s="54">
        <v>4683.469999999999</v>
      </c>
      <c r="E21" s="54">
        <v>4344.999999999999</v>
      </c>
      <c r="F21" s="54">
        <v>5235</v>
      </c>
      <c r="G21" s="54">
        <v>4165</v>
      </c>
      <c r="H21" s="54">
        <v>3547.0000000000005</v>
      </c>
      <c r="I21" s="54">
        <v>4215</v>
      </c>
      <c r="J21" s="54">
        <v>4658</v>
      </c>
      <c r="K21" s="54">
        <v>3875.0000000000005</v>
      </c>
      <c r="L21" s="54">
        <v>5501</v>
      </c>
      <c r="M21" s="54">
        <v>4956</v>
      </c>
      <c r="N21" s="55">
        <f t="shared" si="0"/>
        <v>55693.47</v>
      </c>
      <c r="O21" s="263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</row>
    <row r="22" spans="1:27" ht="33.75" customHeight="1">
      <c r="A22" s="255" t="s">
        <v>46</v>
      </c>
      <c r="B22" s="54">
        <v>5421</v>
      </c>
      <c r="C22" s="54">
        <v>7308</v>
      </c>
      <c r="D22" s="54">
        <v>6214.000000000001</v>
      </c>
      <c r="E22" s="54">
        <v>6587</v>
      </c>
      <c r="F22" s="54">
        <v>5745</v>
      </c>
      <c r="G22" s="54">
        <v>6012</v>
      </c>
      <c r="H22" s="54">
        <v>4698.999999999999</v>
      </c>
      <c r="I22" s="54">
        <v>4601.000000000001</v>
      </c>
      <c r="J22" s="54">
        <v>4524</v>
      </c>
      <c r="K22" s="54">
        <v>5420.999999999999</v>
      </c>
      <c r="L22" s="54">
        <v>6954</v>
      </c>
      <c r="M22" s="54">
        <v>8608.2</v>
      </c>
      <c r="N22" s="55">
        <f t="shared" si="0"/>
        <v>72094.2</v>
      </c>
      <c r="O22" s="263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</row>
    <row r="23" spans="1:27" ht="33.75" customHeight="1">
      <c r="A23" s="255" t="s">
        <v>23</v>
      </c>
      <c r="B23" s="54">
        <v>25640.999999999996</v>
      </c>
      <c r="C23" s="54">
        <v>35541.99999999999</v>
      </c>
      <c r="D23" s="54">
        <v>28145</v>
      </c>
      <c r="E23" s="54">
        <v>29456.8</v>
      </c>
      <c r="F23" s="54">
        <v>25643.999999999996</v>
      </c>
      <c r="G23" s="54">
        <v>30853.999999999996</v>
      </c>
      <c r="H23" s="54">
        <v>22144</v>
      </c>
      <c r="I23" s="54">
        <v>30124.000000000004</v>
      </c>
      <c r="J23" s="54">
        <v>29245.000000000004</v>
      </c>
      <c r="K23" s="54">
        <v>32689</v>
      </c>
      <c r="L23" s="54">
        <v>48395</v>
      </c>
      <c r="M23" s="54">
        <v>31001.000000000004</v>
      </c>
      <c r="N23" s="55">
        <f t="shared" si="0"/>
        <v>368880.8</v>
      </c>
      <c r="O23" s="263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</row>
    <row r="24" spans="1:27" ht="33.75" customHeight="1">
      <c r="A24" s="255" t="s">
        <v>96</v>
      </c>
      <c r="B24" s="54">
        <v>178</v>
      </c>
      <c r="C24" s="54">
        <v>282</v>
      </c>
      <c r="D24" s="54">
        <v>310</v>
      </c>
      <c r="E24" s="54">
        <v>265</v>
      </c>
      <c r="F24" s="54">
        <v>105</v>
      </c>
      <c r="G24" s="54">
        <v>68</v>
      </c>
      <c r="H24" s="54">
        <v>138</v>
      </c>
      <c r="I24" s="54">
        <v>96</v>
      </c>
      <c r="J24" s="54">
        <v>135</v>
      </c>
      <c r="K24" s="54">
        <v>200</v>
      </c>
      <c r="L24" s="54">
        <v>279</v>
      </c>
      <c r="M24" s="54">
        <v>148</v>
      </c>
      <c r="N24" s="55">
        <f t="shared" si="0"/>
        <v>2204</v>
      </c>
      <c r="O24" s="263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ht="33.75" customHeight="1">
      <c r="A25" s="255" t="s">
        <v>47</v>
      </c>
      <c r="B25" s="54">
        <v>13320.999999999998</v>
      </c>
      <c r="C25" s="54">
        <v>13895</v>
      </c>
      <c r="D25" s="54">
        <v>17420.999999999996</v>
      </c>
      <c r="E25" s="54">
        <v>14421</v>
      </c>
      <c r="F25" s="54">
        <v>11204</v>
      </c>
      <c r="G25" s="54">
        <v>17000.00000000001</v>
      </c>
      <c r="H25" s="54">
        <v>6424.999999999999</v>
      </c>
      <c r="I25" s="54">
        <v>7821</v>
      </c>
      <c r="J25" s="54">
        <v>7401</v>
      </c>
      <c r="K25" s="54">
        <v>6895.000000000001</v>
      </c>
      <c r="L25" s="54">
        <v>9878</v>
      </c>
      <c r="M25" s="54">
        <v>12451</v>
      </c>
      <c r="N25" s="55">
        <f t="shared" si="0"/>
        <v>138133</v>
      </c>
      <c r="O25" s="263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</row>
    <row r="26" spans="1:27" ht="33.75" customHeight="1">
      <c r="A26" s="255" t="s">
        <v>24</v>
      </c>
      <c r="B26" s="54">
        <v>0</v>
      </c>
      <c r="C26" s="54">
        <v>125</v>
      </c>
      <c r="D26" s="54">
        <v>399</v>
      </c>
      <c r="E26" s="54">
        <v>1984</v>
      </c>
      <c r="F26" s="54">
        <v>2723</v>
      </c>
      <c r="G26" s="54">
        <v>0</v>
      </c>
      <c r="H26" s="54">
        <v>121</v>
      </c>
      <c r="I26" s="54">
        <v>0</v>
      </c>
      <c r="J26" s="54">
        <v>21</v>
      </c>
      <c r="K26" s="54">
        <v>0</v>
      </c>
      <c r="L26" s="54">
        <v>0</v>
      </c>
      <c r="M26" s="54">
        <v>0</v>
      </c>
      <c r="N26" s="55">
        <f t="shared" si="0"/>
        <v>5373</v>
      </c>
      <c r="O26" s="263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ht="33.75" customHeight="1">
      <c r="A27" s="255" t="s">
        <v>25</v>
      </c>
      <c r="B27" s="54">
        <v>13542</v>
      </c>
      <c r="C27" s="54">
        <v>11454.000000000002</v>
      </c>
      <c r="D27" s="54">
        <v>14201.999999999998</v>
      </c>
      <c r="E27" s="54">
        <v>8251.79999999999</v>
      </c>
      <c r="F27" s="54">
        <v>9879</v>
      </c>
      <c r="G27" s="54">
        <v>11321.000000000002</v>
      </c>
      <c r="H27" s="54">
        <v>11874</v>
      </c>
      <c r="I27" s="54">
        <v>9654</v>
      </c>
      <c r="J27" s="54">
        <v>10654</v>
      </c>
      <c r="K27" s="54">
        <v>9875</v>
      </c>
      <c r="L27" s="54">
        <v>13488</v>
      </c>
      <c r="M27" s="54">
        <v>14347.000000000002</v>
      </c>
      <c r="N27" s="55">
        <f t="shared" si="0"/>
        <v>138541.8</v>
      </c>
      <c r="O27" s="263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</row>
    <row r="28" spans="1:27" ht="33.75" customHeight="1">
      <c r="A28" s="255" t="s">
        <v>26</v>
      </c>
      <c r="B28" s="54">
        <v>7120</v>
      </c>
      <c r="C28" s="54">
        <v>6925</v>
      </c>
      <c r="D28" s="54">
        <v>5985</v>
      </c>
      <c r="E28" s="54">
        <v>2076.2000000000003</v>
      </c>
      <c r="F28" s="54">
        <v>4820.999999999999</v>
      </c>
      <c r="G28" s="54">
        <v>8452</v>
      </c>
      <c r="H28" s="54">
        <v>5201.000000000001</v>
      </c>
      <c r="I28" s="54">
        <v>4874</v>
      </c>
      <c r="J28" s="54">
        <v>4995</v>
      </c>
      <c r="K28" s="54">
        <v>3456</v>
      </c>
      <c r="L28" s="54">
        <v>6541.999999999999</v>
      </c>
      <c r="M28" s="54">
        <v>7644</v>
      </c>
      <c r="N28" s="55">
        <f t="shared" si="0"/>
        <v>68091.2</v>
      </c>
      <c r="O28" s="263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</row>
    <row r="29" spans="1:27" ht="33.75" customHeight="1">
      <c r="A29" s="255" t="s">
        <v>27</v>
      </c>
      <c r="B29" s="54">
        <v>5894</v>
      </c>
      <c r="C29" s="54">
        <v>6547</v>
      </c>
      <c r="D29" s="54">
        <v>10544.999999999993</v>
      </c>
      <c r="E29" s="54">
        <v>15987</v>
      </c>
      <c r="F29" s="54">
        <v>7321.000000000002</v>
      </c>
      <c r="G29" s="54">
        <v>5898.999999999999</v>
      </c>
      <c r="H29" s="54">
        <v>7795</v>
      </c>
      <c r="I29" s="54">
        <v>6454</v>
      </c>
      <c r="J29" s="54">
        <v>6499.999999999999</v>
      </c>
      <c r="K29" s="54">
        <v>2789</v>
      </c>
      <c r="L29" s="54">
        <v>2014</v>
      </c>
      <c r="M29" s="54">
        <v>2860</v>
      </c>
      <c r="N29" s="55">
        <f t="shared" si="0"/>
        <v>80605</v>
      </c>
      <c r="O29" s="263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</row>
    <row r="30" spans="1:27" ht="33.75" customHeight="1">
      <c r="A30" s="255" t="s">
        <v>28</v>
      </c>
      <c r="B30" s="54">
        <v>1380.0000000000002</v>
      </c>
      <c r="C30" s="54">
        <v>1688.0000000000002</v>
      </c>
      <c r="D30" s="54">
        <v>865</v>
      </c>
      <c r="E30" s="54">
        <v>1500</v>
      </c>
      <c r="F30" s="54">
        <v>941.9999999999999</v>
      </c>
      <c r="G30" s="54">
        <v>1547.0000000000002</v>
      </c>
      <c r="H30" s="54">
        <v>1298.9999999999998</v>
      </c>
      <c r="I30" s="54">
        <v>1001</v>
      </c>
      <c r="J30" s="54">
        <v>787.9999999999999</v>
      </c>
      <c r="K30" s="54">
        <v>1402</v>
      </c>
      <c r="L30" s="54">
        <v>1389</v>
      </c>
      <c r="M30" s="54">
        <v>925.1999999999999</v>
      </c>
      <c r="N30" s="55">
        <f t="shared" si="0"/>
        <v>14726.2</v>
      </c>
      <c r="O30" s="263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</row>
    <row r="31" spans="1:27" ht="33.75" customHeight="1">
      <c r="A31" s="255" t="s">
        <v>29</v>
      </c>
      <c r="B31" s="54">
        <v>4671</v>
      </c>
      <c r="C31" s="54">
        <v>2374</v>
      </c>
      <c r="D31" s="54">
        <v>3285.0000000000005</v>
      </c>
      <c r="E31" s="54">
        <v>1401.8</v>
      </c>
      <c r="F31" s="54">
        <v>1501.0000000000007</v>
      </c>
      <c r="G31" s="54">
        <v>1400.0000000000002</v>
      </c>
      <c r="H31" s="54">
        <v>2154</v>
      </c>
      <c r="I31" s="54">
        <v>1621</v>
      </c>
      <c r="J31" s="54">
        <v>1324</v>
      </c>
      <c r="K31" s="54">
        <v>1462</v>
      </c>
      <c r="L31" s="54">
        <v>1452</v>
      </c>
      <c r="M31" s="54">
        <v>2066.9999999999995</v>
      </c>
      <c r="N31" s="55">
        <f t="shared" si="0"/>
        <v>24712.8</v>
      </c>
      <c r="O31" s="263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</row>
    <row r="32" spans="1:27" ht="33.75" customHeight="1">
      <c r="A32" s="255" t="s">
        <v>30</v>
      </c>
      <c r="B32" s="54">
        <v>1360</v>
      </c>
      <c r="C32" s="54">
        <v>1579</v>
      </c>
      <c r="D32" s="54">
        <v>1654</v>
      </c>
      <c r="E32" s="54">
        <v>549</v>
      </c>
      <c r="F32" s="54">
        <v>745</v>
      </c>
      <c r="G32" s="54">
        <v>1245.0000000000002</v>
      </c>
      <c r="H32" s="54">
        <v>1401</v>
      </c>
      <c r="I32" s="54">
        <v>1036</v>
      </c>
      <c r="J32" s="54">
        <v>1302</v>
      </c>
      <c r="K32" s="54">
        <v>1043</v>
      </c>
      <c r="L32" s="54">
        <v>955.9999999999999</v>
      </c>
      <c r="M32" s="54">
        <v>970.8</v>
      </c>
      <c r="N32" s="55">
        <f t="shared" si="0"/>
        <v>13840.8</v>
      </c>
      <c r="O32" s="263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</row>
    <row r="33" spans="1:27" ht="33.75" customHeight="1">
      <c r="A33" s="255" t="s">
        <v>31</v>
      </c>
      <c r="B33" s="54">
        <v>9854</v>
      </c>
      <c r="C33" s="54">
        <v>14902</v>
      </c>
      <c r="D33" s="54">
        <v>12452</v>
      </c>
      <c r="E33" s="54">
        <v>6443.999999999996</v>
      </c>
      <c r="F33" s="54">
        <v>5621</v>
      </c>
      <c r="G33" s="54">
        <v>7989</v>
      </c>
      <c r="H33" s="54">
        <v>7785</v>
      </c>
      <c r="I33" s="54">
        <v>9251</v>
      </c>
      <c r="J33" s="54">
        <v>9652</v>
      </c>
      <c r="K33" s="54">
        <v>7985.000000000001</v>
      </c>
      <c r="L33" s="54">
        <v>8330</v>
      </c>
      <c r="M33" s="54">
        <v>15201</v>
      </c>
      <c r="N33" s="55">
        <f t="shared" si="0"/>
        <v>115466</v>
      </c>
      <c r="O33" s="263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</row>
    <row r="34" spans="1:27" ht="33.75" customHeight="1">
      <c r="A34" s="255" t="s">
        <v>32</v>
      </c>
      <c r="B34" s="54">
        <v>2654</v>
      </c>
      <c r="C34" s="54">
        <v>2753.9999999999995</v>
      </c>
      <c r="D34" s="54">
        <v>3410</v>
      </c>
      <c r="E34" s="54">
        <v>3254</v>
      </c>
      <c r="F34" s="54">
        <v>1465</v>
      </c>
      <c r="G34" s="54">
        <v>2489</v>
      </c>
      <c r="H34" s="54">
        <v>1100</v>
      </c>
      <c r="I34" s="54">
        <v>1642</v>
      </c>
      <c r="J34" s="54">
        <v>1435</v>
      </c>
      <c r="K34" s="54">
        <v>2014</v>
      </c>
      <c r="L34" s="54">
        <v>1400</v>
      </c>
      <c r="M34" s="54">
        <v>2285.0000000000005</v>
      </c>
      <c r="N34" s="55">
        <f t="shared" si="0"/>
        <v>25902</v>
      </c>
      <c r="O34" s="263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</row>
    <row r="35" spans="1:27" ht="33.75" customHeight="1">
      <c r="A35" s="255" t="s">
        <v>97</v>
      </c>
      <c r="B35" s="54">
        <v>15799.999999999998</v>
      </c>
      <c r="C35" s="54">
        <v>26910.999999999996</v>
      </c>
      <c r="D35" s="54">
        <v>28572.000000000004</v>
      </c>
      <c r="E35" s="54">
        <v>12302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f t="shared" si="0"/>
        <v>83585</v>
      </c>
      <c r="O35" s="263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</row>
    <row r="36" spans="1:27" ht="33.75" customHeight="1">
      <c r="A36" s="255" t="s">
        <v>33</v>
      </c>
      <c r="B36" s="54">
        <v>2401</v>
      </c>
      <c r="C36" s="54">
        <v>1860</v>
      </c>
      <c r="D36" s="54">
        <v>2599.9999999999995</v>
      </c>
      <c r="E36" s="54">
        <v>1700.0000000000002</v>
      </c>
      <c r="F36" s="54">
        <v>1499</v>
      </c>
      <c r="G36" s="54">
        <v>10001</v>
      </c>
      <c r="H36" s="54">
        <v>1754</v>
      </c>
      <c r="I36" s="54">
        <v>1788</v>
      </c>
      <c r="J36" s="54">
        <v>1642</v>
      </c>
      <c r="K36" s="54">
        <v>2300.9999999999995</v>
      </c>
      <c r="L36" s="54">
        <v>2547.9999999999995</v>
      </c>
      <c r="M36" s="54">
        <v>2374.0000000000005</v>
      </c>
      <c r="N36" s="55">
        <f t="shared" si="0"/>
        <v>32468</v>
      </c>
      <c r="O36" s="263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</row>
    <row r="37" spans="1:27" ht="33.75" customHeight="1">
      <c r="A37" s="255" t="s">
        <v>34</v>
      </c>
      <c r="B37" s="54">
        <v>466</v>
      </c>
      <c r="C37" s="54">
        <v>578</v>
      </c>
      <c r="D37" s="54">
        <v>289</v>
      </c>
      <c r="E37" s="54">
        <v>460.00000000000006</v>
      </c>
      <c r="F37" s="54">
        <v>456</v>
      </c>
      <c r="G37" s="54">
        <v>359</v>
      </c>
      <c r="H37" s="54">
        <v>425</v>
      </c>
      <c r="I37" s="54">
        <v>435</v>
      </c>
      <c r="J37" s="54">
        <v>345</v>
      </c>
      <c r="K37" s="54">
        <v>362</v>
      </c>
      <c r="L37" s="54">
        <v>365.00000000000006</v>
      </c>
      <c r="M37" s="54">
        <v>898.0000000000001</v>
      </c>
      <c r="N37" s="55">
        <f t="shared" si="0"/>
        <v>5438</v>
      </c>
      <c r="O37" s="263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</row>
    <row r="38" spans="1:27" ht="33.75" customHeight="1">
      <c r="A38" s="255" t="s">
        <v>48</v>
      </c>
      <c r="B38" s="54">
        <v>127</v>
      </c>
      <c r="C38" s="54">
        <v>126</v>
      </c>
      <c r="D38" s="54">
        <v>82</v>
      </c>
      <c r="E38" s="54">
        <v>142</v>
      </c>
      <c r="F38" s="54">
        <v>103</v>
      </c>
      <c r="G38" s="54">
        <v>139.99999999999997</v>
      </c>
      <c r="H38" s="54">
        <v>201.00000000000003</v>
      </c>
      <c r="I38" s="54">
        <v>165.99999999999997</v>
      </c>
      <c r="J38" s="54">
        <v>280</v>
      </c>
      <c r="K38" s="54">
        <v>233</v>
      </c>
      <c r="L38" s="54">
        <v>164.99999999999997</v>
      </c>
      <c r="M38" s="54">
        <v>178</v>
      </c>
      <c r="N38" s="55">
        <f t="shared" si="0"/>
        <v>1943</v>
      </c>
      <c r="O38" s="263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</row>
    <row r="39" spans="1:27" ht="33.75" customHeight="1">
      <c r="A39" s="255" t="s">
        <v>49</v>
      </c>
      <c r="B39" s="54">
        <v>578</v>
      </c>
      <c r="C39" s="54">
        <v>687</v>
      </c>
      <c r="D39" s="54">
        <v>425</v>
      </c>
      <c r="E39" s="54">
        <v>504</v>
      </c>
      <c r="F39" s="54">
        <v>592</v>
      </c>
      <c r="G39" s="54">
        <v>685</v>
      </c>
      <c r="H39" s="54">
        <v>924</v>
      </c>
      <c r="I39" s="54">
        <v>532</v>
      </c>
      <c r="J39" s="54">
        <v>857</v>
      </c>
      <c r="K39" s="54">
        <v>612</v>
      </c>
      <c r="L39" s="54">
        <v>550</v>
      </c>
      <c r="M39" s="54">
        <v>998</v>
      </c>
      <c r="N39" s="55">
        <f t="shared" si="0"/>
        <v>7944</v>
      </c>
      <c r="O39" s="263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</row>
    <row r="40" spans="1:27" ht="33.75" customHeight="1">
      <c r="A40" s="255" t="s">
        <v>35</v>
      </c>
      <c r="B40" s="54">
        <v>176</v>
      </c>
      <c r="C40" s="54">
        <v>212</v>
      </c>
      <c r="D40" s="54">
        <v>142</v>
      </c>
      <c r="E40" s="54">
        <v>260</v>
      </c>
      <c r="F40" s="54">
        <v>172</v>
      </c>
      <c r="G40" s="54">
        <v>323</v>
      </c>
      <c r="H40" s="54">
        <v>340</v>
      </c>
      <c r="I40" s="54">
        <v>129</v>
      </c>
      <c r="J40" s="54">
        <v>400</v>
      </c>
      <c r="K40" s="54">
        <v>180</v>
      </c>
      <c r="L40" s="54">
        <v>163</v>
      </c>
      <c r="M40" s="54">
        <v>219</v>
      </c>
      <c r="N40" s="55">
        <f t="shared" si="0"/>
        <v>2716</v>
      </c>
      <c r="O40" s="263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</row>
    <row r="41" spans="1:27" ht="33.75" customHeight="1">
      <c r="A41" s="255" t="s">
        <v>50</v>
      </c>
      <c r="B41" s="54">
        <v>1653.9999999999998</v>
      </c>
      <c r="C41" s="54">
        <v>1834</v>
      </c>
      <c r="D41" s="54">
        <v>1653.9999999999993</v>
      </c>
      <c r="E41" s="54">
        <v>1354</v>
      </c>
      <c r="F41" s="54">
        <v>2623</v>
      </c>
      <c r="G41" s="54">
        <v>2400</v>
      </c>
      <c r="H41" s="54">
        <v>1754</v>
      </c>
      <c r="I41" s="54">
        <v>1385</v>
      </c>
      <c r="J41" s="54">
        <v>1562</v>
      </c>
      <c r="K41" s="54">
        <v>1500</v>
      </c>
      <c r="L41" s="54">
        <v>1468.9999999999998</v>
      </c>
      <c r="M41" s="54">
        <v>1632</v>
      </c>
      <c r="N41" s="55">
        <f t="shared" si="0"/>
        <v>20821</v>
      </c>
      <c r="O41" s="263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</row>
    <row r="42" spans="1:27" ht="33.75" customHeight="1">
      <c r="A42" s="255" t="s">
        <v>37</v>
      </c>
      <c r="B42" s="54">
        <v>845</v>
      </c>
      <c r="C42" s="54">
        <v>1120</v>
      </c>
      <c r="D42" s="54">
        <v>1009.9999999999998</v>
      </c>
      <c r="E42" s="54">
        <v>1118.0000000000002</v>
      </c>
      <c r="F42" s="54">
        <v>845</v>
      </c>
      <c r="G42" s="54">
        <v>1802</v>
      </c>
      <c r="H42" s="54">
        <v>1825</v>
      </c>
      <c r="I42" s="54">
        <v>899</v>
      </c>
      <c r="J42" s="54">
        <v>1410</v>
      </c>
      <c r="K42" s="54">
        <v>1200</v>
      </c>
      <c r="L42" s="54">
        <v>1552</v>
      </c>
      <c r="M42" s="54">
        <v>1285</v>
      </c>
      <c r="N42" s="55">
        <f t="shared" si="0"/>
        <v>14911</v>
      </c>
      <c r="O42" s="263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</row>
    <row r="43" spans="1:27" ht="33.75" customHeight="1">
      <c r="A43" s="255" t="s">
        <v>38</v>
      </c>
      <c r="B43" s="54">
        <v>5621</v>
      </c>
      <c r="C43" s="54">
        <v>10457</v>
      </c>
      <c r="D43" s="54">
        <v>3001</v>
      </c>
      <c r="E43" s="54">
        <v>3244.999999999998</v>
      </c>
      <c r="F43" s="54">
        <v>2874</v>
      </c>
      <c r="G43" s="54">
        <v>5689</v>
      </c>
      <c r="H43" s="54">
        <v>3685</v>
      </c>
      <c r="I43" s="54">
        <v>6654</v>
      </c>
      <c r="J43" s="54">
        <v>4211</v>
      </c>
      <c r="K43" s="54">
        <v>3452</v>
      </c>
      <c r="L43" s="54">
        <v>5421</v>
      </c>
      <c r="M43" s="54">
        <v>3940</v>
      </c>
      <c r="N43" s="55">
        <f t="shared" si="0"/>
        <v>58250</v>
      </c>
      <c r="O43" s="263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</row>
    <row r="44" spans="1:27" ht="33.75" customHeight="1">
      <c r="A44" s="255" t="s">
        <v>98</v>
      </c>
      <c r="B44" s="54">
        <v>889</v>
      </c>
      <c r="C44" s="54">
        <v>914</v>
      </c>
      <c r="D44" s="54">
        <v>797.9999999999997</v>
      </c>
      <c r="E44" s="54">
        <v>794.9999999999995</v>
      </c>
      <c r="F44" s="54">
        <v>870.0000000000002</v>
      </c>
      <c r="G44" s="54">
        <v>650</v>
      </c>
      <c r="H44" s="54">
        <v>845</v>
      </c>
      <c r="I44" s="54">
        <v>904</v>
      </c>
      <c r="J44" s="54">
        <v>1802</v>
      </c>
      <c r="K44" s="54">
        <v>855</v>
      </c>
      <c r="L44" s="54">
        <v>795</v>
      </c>
      <c r="M44" s="54">
        <v>748</v>
      </c>
      <c r="N44" s="55">
        <f t="shared" si="0"/>
        <v>10865</v>
      </c>
      <c r="O44" s="263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33.75" customHeight="1">
      <c r="A45" s="255" t="s">
        <v>99</v>
      </c>
      <c r="B45" s="54">
        <v>0</v>
      </c>
      <c r="C45" s="54">
        <v>0</v>
      </c>
      <c r="D45" s="54">
        <v>0</v>
      </c>
      <c r="E45" s="54">
        <v>0</v>
      </c>
      <c r="F45" s="54">
        <v>7</v>
      </c>
      <c r="G45" s="54">
        <v>0</v>
      </c>
      <c r="H45" s="54">
        <v>0</v>
      </c>
      <c r="I45" s="54">
        <v>12</v>
      </c>
      <c r="J45" s="54">
        <v>25</v>
      </c>
      <c r="K45" s="54">
        <v>10</v>
      </c>
      <c r="L45" s="54">
        <v>27</v>
      </c>
      <c r="M45" s="54">
        <v>13</v>
      </c>
      <c r="N45" s="55">
        <f aca="true" t="shared" si="1" ref="N45:N68">SUM(B45:M45)</f>
        <v>94</v>
      </c>
      <c r="O45" s="263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</row>
    <row r="46" spans="1:27" ht="33.75" customHeight="1">
      <c r="A46" s="255" t="s">
        <v>100</v>
      </c>
      <c r="B46" s="54">
        <v>510</v>
      </c>
      <c r="C46" s="54">
        <v>494</v>
      </c>
      <c r="D46" s="54">
        <v>340</v>
      </c>
      <c r="E46" s="54">
        <v>408</v>
      </c>
      <c r="F46" s="54">
        <v>302</v>
      </c>
      <c r="G46" s="54">
        <v>410</v>
      </c>
      <c r="H46" s="54">
        <v>574</v>
      </c>
      <c r="I46" s="54">
        <v>688.0000000000001</v>
      </c>
      <c r="J46" s="54">
        <v>540</v>
      </c>
      <c r="K46" s="54">
        <v>534</v>
      </c>
      <c r="L46" s="54">
        <v>518</v>
      </c>
      <c r="M46" s="54">
        <v>1050.0000000000002</v>
      </c>
      <c r="N46" s="55">
        <f t="shared" si="1"/>
        <v>6368</v>
      </c>
      <c r="O46" s="263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</row>
    <row r="47" spans="1:27" ht="33.75" customHeight="1">
      <c r="A47" s="255" t="s">
        <v>101</v>
      </c>
      <c r="B47" s="54">
        <v>284</v>
      </c>
      <c r="C47" s="54">
        <v>824</v>
      </c>
      <c r="D47" s="54">
        <v>410</v>
      </c>
      <c r="E47" s="54">
        <v>689</v>
      </c>
      <c r="F47" s="54">
        <v>412</v>
      </c>
      <c r="G47" s="54">
        <v>1200</v>
      </c>
      <c r="H47" s="54">
        <v>862</v>
      </c>
      <c r="I47" s="54">
        <v>1135</v>
      </c>
      <c r="J47" s="54">
        <v>566</v>
      </c>
      <c r="K47" s="54">
        <v>1198</v>
      </c>
      <c r="L47" s="54">
        <v>869</v>
      </c>
      <c r="M47" s="54">
        <v>798</v>
      </c>
      <c r="N47" s="55">
        <f t="shared" si="1"/>
        <v>9247</v>
      </c>
      <c r="O47" s="263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</row>
    <row r="48" spans="1:27" ht="33.75" customHeight="1">
      <c r="A48" s="255" t="s">
        <v>102</v>
      </c>
      <c r="B48" s="54">
        <v>231</v>
      </c>
      <c r="C48" s="54">
        <v>280</v>
      </c>
      <c r="D48" s="54">
        <v>187</v>
      </c>
      <c r="E48" s="54">
        <v>213.00000000000003</v>
      </c>
      <c r="F48" s="54">
        <v>192</v>
      </c>
      <c r="G48" s="54">
        <v>203</v>
      </c>
      <c r="H48" s="54">
        <v>335</v>
      </c>
      <c r="I48" s="54">
        <v>284</v>
      </c>
      <c r="J48" s="54">
        <v>395</v>
      </c>
      <c r="K48" s="54">
        <v>383</v>
      </c>
      <c r="L48" s="54">
        <v>284</v>
      </c>
      <c r="M48" s="54">
        <v>462</v>
      </c>
      <c r="N48" s="55">
        <f t="shared" si="1"/>
        <v>3449</v>
      </c>
      <c r="O48" s="263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</row>
    <row r="49" spans="1:27" ht="33.75" customHeight="1">
      <c r="A49" s="255" t="s">
        <v>103</v>
      </c>
      <c r="B49" s="54">
        <v>16</v>
      </c>
      <c r="C49" s="54">
        <v>105</v>
      </c>
      <c r="D49" s="54">
        <v>189.99999999999997</v>
      </c>
      <c r="E49" s="54">
        <v>119</v>
      </c>
      <c r="F49" s="54">
        <v>146</v>
      </c>
      <c r="G49" s="54">
        <v>157</v>
      </c>
      <c r="H49" s="54">
        <v>81</v>
      </c>
      <c r="I49" s="54">
        <v>27</v>
      </c>
      <c r="J49" s="54">
        <v>135</v>
      </c>
      <c r="K49" s="54">
        <v>232</v>
      </c>
      <c r="L49" s="54">
        <v>173</v>
      </c>
      <c r="M49" s="54">
        <v>182</v>
      </c>
      <c r="N49" s="55">
        <f t="shared" si="1"/>
        <v>1563</v>
      </c>
      <c r="O49" s="263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</row>
    <row r="50" spans="1:27" ht="33.75" customHeight="1">
      <c r="A50" s="255" t="s">
        <v>104</v>
      </c>
      <c r="B50" s="54">
        <v>2641</v>
      </c>
      <c r="C50" s="54">
        <v>5866.999999999999</v>
      </c>
      <c r="D50" s="54">
        <v>2641</v>
      </c>
      <c r="E50" s="54">
        <v>3852.2</v>
      </c>
      <c r="F50" s="54">
        <v>2741</v>
      </c>
      <c r="G50" s="54">
        <v>2601</v>
      </c>
      <c r="H50" s="54">
        <v>3541</v>
      </c>
      <c r="I50" s="54">
        <v>2685</v>
      </c>
      <c r="J50" s="54">
        <v>3241</v>
      </c>
      <c r="K50" s="54">
        <v>2789</v>
      </c>
      <c r="L50" s="54">
        <v>1345</v>
      </c>
      <c r="M50" s="54">
        <v>2471</v>
      </c>
      <c r="N50" s="55">
        <f t="shared" si="1"/>
        <v>36415.2</v>
      </c>
      <c r="O50" s="263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</row>
    <row r="51" spans="1:27" ht="33.75" customHeight="1">
      <c r="A51" s="255" t="s">
        <v>105</v>
      </c>
      <c r="B51" s="54">
        <v>342</v>
      </c>
      <c r="C51" s="54">
        <v>324</v>
      </c>
      <c r="D51" s="54">
        <v>510</v>
      </c>
      <c r="E51" s="54">
        <v>738.8</v>
      </c>
      <c r="F51" s="54">
        <v>421</v>
      </c>
      <c r="G51" s="54">
        <v>501</v>
      </c>
      <c r="H51" s="54">
        <v>932</v>
      </c>
      <c r="I51" s="54">
        <v>1462</v>
      </c>
      <c r="J51" s="54">
        <v>1658</v>
      </c>
      <c r="K51" s="54">
        <v>1825</v>
      </c>
      <c r="L51" s="54">
        <v>385</v>
      </c>
      <c r="M51" s="54">
        <v>376</v>
      </c>
      <c r="N51" s="55">
        <f t="shared" si="1"/>
        <v>9474.8</v>
      </c>
      <c r="O51" s="263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</row>
    <row r="52" spans="1:27" ht="33.75" customHeight="1">
      <c r="A52" s="255" t="s">
        <v>80</v>
      </c>
      <c r="B52" s="54">
        <v>68878</v>
      </c>
      <c r="C52" s="54">
        <v>92301</v>
      </c>
      <c r="D52" s="54">
        <v>73328.182</v>
      </c>
      <c r="E52" s="54">
        <v>12245</v>
      </c>
      <c r="F52" s="54">
        <v>11452</v>
      </c>
      <c r="G52" s="54">
        <v>44899</v>
      </c>
      <c r="H52" s="54">
        <v>33021</v>
      </c>
      <c r="I52" s="54">
        <v>54212</v>
      </c>
      <c r="J52" s="54">
        <v>76521.00000000001</v>
      </c>
      <c r="K52" s="54">
        <v>77567.99999999999</v>
      </c>
      <c r="L52" s="54">
        <v>65214</v>
      </c>
      <c r="M52" s="54">
        <v>67246</v>
      </c>
      <c r="N52" s="55">
        <f t="shared" si="1"/>
        <v>676885.182</v>
      </c>
      <c r="O52" s="263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</row>
    <row r="53" spans="1:27" ht="33.75" customHeight="1">
      <c r="A53" s="255" t="s">
        <v>81</v>
      </c>
      <c r="B53" s="54">
        <v>14251</v>
      </c>
      <c r="C53" s="54">
        <v>22413</v>
      </c>
      <c r="D53" s="54">
        <v>14998.000000000005</v>
      </c>
      <c r="E53" s="54">
        <v>11014.000000000004</v>
      </c>
      <c r="F53" s="54">
        <v>25745</v>
      </c>
      <c r="G53" s="54">
        <v>17321</v>
      </c>
      <c r="H53" s="54">
        <v>14568</v>
      </c>
      <c r="I53" s="54">
        <v>17542</v>
      </c>
      <c r="J53" s="54">
        <v>21452</v>
      </c>
      <c r="K53" s="54">
        <v>21688.999999999993</v>
      </c>
      <c r="L53" s="54">
        <v>16338</v>
      </c>
      <c r="M53" s="54">
        <v>23660</v>
      </c>
      <c r="N53" s="55">
        <f t="shared" si="1"/>
        <v>220991</v>
      </c>
      <c r="O53" s="263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</row>
    <row r="54" spans="1:27" ht="33.75" customHeight="1">
      <c r="A54" s="255" t="s">
        <v>82</v>
      </c>
      <c r="B54" s="54">
        <v>14820.999999999998</v>
      </c>
      <c r="C54" s="54">
        <v>14945</v>
      </c>
      <c r="D54" s="54">
        <v>14021.000000000002</v>
      </c>
      <c r="E54" s="54">
        <v>14784.999999999998</v>
      </c>
      <c r="F54" s="54">
        <v>13201.000000000002</v>
      </c>
      <c r="G54" s="54">
        <v>12653.999999999998</v>
      </c>
      <c r="H54" s="54">
        <v>10854</v>
      </c>
      <c r="I54" s="54">
        <v>13213.999999999998</v>
      </c>
      <c r="J54" s="54">
        <v>9584.000000000002</v>
      </c>
      <c r="K54" s="54">
        <v>12541</v>
      </c>
      <c r="L54" s="54">
        <v>33520.99999999999</v>
      </c>
      <c r="M54" s="54">
        <v>20013.999999999996</v>
      </c>
      <c r="N54" s="55">
        <f t="shared" si="1"/>
        <v>184155</v>
      </c>
      <c r="O54" s="263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</row>
    <row r="55" spans="1:27" ht="33.75" customHeight="1">
      <c r="A55" s="255" t="s">
        <v>55</v>
      </c>
      <c r="B55" s="54">
        <v>952</v>
      </c>
      <c r="C55" s="54">
        <v>2245</v>
      </c>
      <c r="D55" s="54">
        <v>1520</v>
      </c>
      <c r="E55" s="54">
        <v>1030</v>
      </c>
      <c r="F55" s="54">
        <v>1040</v>
      </c>
      <c r="G55" s="54">
        <v>1678</v>
      </c>
      <c r="H55" s="54">
        <v>1389</v>
      </c>
      <c r="I55" s="54">
        <v>825</v>
      </c>
      <c r="J55" s="54">
        <v>825</v>
      </c>
      <c r="K55" s="54">
        <v>899</v>
      </c>
      <c r="L55" s="54">
        <v>11255</v>
      </c>
      <c r="M55" s="54">
        <v>669</v>
      </c>
      <c r="N55" s="55">
        <f t="shared" si="1"/>
        <v>24327</v>
      </c>
      <c r="O55" s="263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</row>
    <row r="56" spans="1:27" ht="33.75" customHeight="1">
      <c r="A56" s="255" t="s">
        <v>83</v>
      </c>
      <c r="B56" s="54">
        <v>62154</v>
      </c>
      <c r="C56" s="54">
        <v>58644</v>
      </c>
      <c r="D56" s="54">
        <v>32214</v>
      </c>
      <c r="E56" s="54">
        <v>28620</v>
      </c>
      <c r="F56" s="54">
        <v>26854</v>
      </c>
      <c r="G56" s="54">
        <v>21015</v>
      </c>
      <c r="H56" s="54">
        <v>13241</v>
      </c>
      <c r="I56" s="54">
        <v>7420</v>
      </c>
      <c r="J56" s="54">
        <v>8954</v>
      </c>
      <c r="K56" s="54">
        <v>13584</v>
      </c>
      <c r="L56" s="54">
        <v>43554</v>
      </c>
      <c r="M56" s="54">
        <v>63898</v>
      </c>
      <c r="N56" s="55">
        <f t="shared" si="1"/>
        <v>380152</v>
      </c>
      <c r="O56" s="263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</row>
    <row r="57" spans="1:27" ht="33.75" customHeight="1">
      <c r="A57" s="255" t="s">
        <v>39</v>
      </c>
      <c r="B57" s="54">
        <v>7120</v>
      </c>
      <c r="C57" s="54">
        <v>11245</v>
      </c>
      <c r="D57" s="54">
        <v>9785</v>
      </c>
      <c r="E57" s="54">
        <v>23618.8</v>
      </c>
      <c r="F57" s="54">
        <v>7562</v>
      </c>
      <c r="G57" s="54">
        <v>15241.000000000002</v>
      </c>
      <c r="H57" s="54">
        <v>11098</v>
      </c>
      <c r="I57" s="54">
        <v>6241</v>
      </c>
      <c r="J57" s="54">
        <v>9012</v>
      </c>
      <c r="K57" s="54">
        <v>6500</v>
      </c>
      <c r="L57" s="54">
        <v>17521</v>
      </c>
      <c r="M57" s="54">
        <v>14201</v>
      </c>
      <c r="N57" s="55">
        <f t="shared" si="1"/>
        <v>139144.8</v>
      </c>
      <c r="O57" s="263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</row>
    <row r="58" spans="1:27" ht="33.75" customHeight="1">
      <c r="A58" s="255" t="s">
        <v>84</v>
      </c>
      <c r="B58" s="54">
        <v>38954.000000000015</v>
      </c>
      <c r="C58" s="54">
        <v>40121</v>
      </c>
      <c r="D58" s="54">
        <v>27120.000000000004</v>
      </c>
      <c r="E58" s="54">
        <v>25641.000000000004</v>
      </c>
      <c r="F58" s="54">
        <v>30123.999999999996</v>
      </c>
      <c r="G58" s="54">
        <v>44521</v>
      </c>
      <c r="H58" s="54">
        <v>51021</v>
      </c>
      <c r="I58" s="54">
        <v>33214</v>
      </c>
      <c r="J58" s="54">
        <v>36854</v>
      </c>
      <c r="K58" s="54">
        <v>34698</v>
      </c>
      <c r="L58" s="54">
        <v>35583.99999999999</v>
      </c>
      <c r="M58" s="54">
        <v>42985</v>
      </c>
      <c r="N58" s="55">
        <f t="shared" si="1"/>
        <v>440837</v>
      </c>
      <c r="O58" s="263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</row>
    <row r="59" spans="1:27" ht="33.75" customHeight="1">
      <c r="A59" s="255" t="s">
        <v>85</v>
      </c>
      <c r="B59" s="54">
        <v>2430</v>
      </c>
      <c r="C59" s="54">
        <v>2610</v>
      </c>
      <c r="D59" s="54">
        <v>857</v>
      </c>
      <c r="E59" s="54">
        <v>854</v>
      </c>
      <c r="F59" s="54">
        <v>612</v>
      </c>
      <c r="G59" s="54">
        <v>712</v>
      </c>
      <c r="H59" s="54">
        <v>46</v>
      </c>
      <c r="I59" s="54">
        <v>0</v>
      </c>
      <c r="J59" s="54">
        <v>250</v>
      </c>
      <c r="K59" s="54">
        <v>758</v>
      </c>
      <c r="L59" s="54">
        <v>1895</v>
      </c>
      <c r="M59" s="54">
        <v>5841</v>
      </c>
      <c r="N59" s="55">
        <f t="shared" si="1"/>
        <v>16865</v>
      </c>
      <c r="O59" s="263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</row>
    <row r="60" spans="1:27" ht="33.75" customHeight="1">
      <c r="A60" s="255" t="s">
        <v>86</v>
      </c>
      <c r="B60" s="54">
        <v>9745</v>
      </c>
      <c r="C60" s="54">
        <v>6820</v>
      </c>
      <c r="D60" s="54">
        <v>7021</v>
      </c>
      <c r="E60" s="54">
        <v>209</v>
      </c>
      <c r="F60" s="54">
        <v>189</v>
      </c>
      <c r="G60" s="54">
        <v>20</v>
      </c>
      <c r="H60" s="54">
        <v>477</v>
      </c>
      <c r="I60" s="54">
        <v>285</v>
      </c>
      <c r="J60" s="54">
        <v>260</v>
      </c>
      <c r="K60" s="54">
        <v>107.99999999999999</v>
      </c>
      <c r="L60" s="54">
        <v>7001</v>
      </c>
      <c r="M60" s="54">
        <v>7753</v>
      </c>
      <c r="N60" s="55">
        <f t="shared" si="1"/>
        <v>39888</v>
      </c>
      <c r="O60" s="263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</row>
    <row r="61" spans="1:27" ht="33.75" customHeight="1">
      <c r="A61" s="255" t="s">
        <v>106</v>
      </c>
      <c r="B61" s="54">
        <v>2541</v>
      </c>
      <c r="C61" s="54">
        <v>1083</v>
      </c>
      <c r="D61" s="54">
        <v>2354</v>
      </c>
      <c r="E61" s="54">
        <v>3620.9999999999995</v>
      </c>
      <c r="F61" s="54">
        <v>2982</v>
      </c>
      <c r="G61" s="54">
        <v>3014</v>
      </c>
      <c r="H61" s="54">
        <v>4812</v>
      </c>
      <c r="I61" s="54">
        <v>3540.9999999999995</v>
      </c>
      <c r="J61" s="54">
        <v>6020.999999999999</v>
      </c>
      <c r="K61" s="54">
        <v>3289</v>
      </c>
      <c r="L61" s="54">
        <v>4402</v>
      </c>
      <c r="M61" s="54">
        <v>1872</v>
      </c>
      <c r="N61" s="55">
        <f t="shared" si="1"/>
        <v>39532</v>
      </c>
      <c r="O61" s="263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</row>
    <row r="62" spans="1:27" ht="33.75" customHeight="1">
      <c r="A62" s="255" t="s">
        <v>107</v>
      </c>
      <c r="B62" s="54">
        <v>213</v>
      </c>
      <c r="C62" s="54">
        <v>284</v>
      </c>
      <c r="D62" s="54">
        <v>258</v>
      </c>
      <c r="E62" s="54">
        <v>307</v>
      </c>
      <c r="F62" s="54">
        <v>190</v>
      </c>
      <c r="G62" s="54">
        <v>270</v>
      </c>
      <c r="H62" s="54">
        <v>235</v>
      </c>
      <c r="I62" s="54">
        <v>310</v>
      </c>
      <c r="J62" s="54">
        <v>758</v>
      </c>
      <c r="K62" s="54">
        <v>234</v>
      </c>
      <c r="L62" s="54">
        <v>294</v>
      </c>
      <c r="M62" s="54">
        <v>163</v>
      </c>
      <c r="N62" s="55">
        <f t="shared" si="1"/>
        <v>3516</v>
      </c>
      <c r="O62" s="263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</row>
    <row r="63" spans="1:27" ht="33.75" customHeight="1">
      <c r="A63" s="255" t="s">
        <v>108</v>
      </c>
      <c r="B63" s="54">
        <v>254</v>
      </c>
      <c r="C63" s="54">
        <v>252</v>
      </c>
      <c r="D63" s="54">
        <v>230</v>
      </c>
      <c r="E63" s="54">
        <v>112</v>
      </c>
      <c r="F63" s="54">
        <v>47</v>
      </c>
      <c r="G63" s="54">
        <v>289</v>
      </c>
      <c r="H63" s="54">
        <v>389.99999999999994</v>
      </c>
      <c r="I63" s="54">
        <v>824.0000000000001</v>
      </c>
      <c r="J63" s="54">
        <v>70</v>
      </c>
      <c r="K63" s="54">
        <v>244.99999999999997</v>
      </c>
      <c r="L63" s="54">
        <v>204</v>
      </c>
      <c r="M63" s="54">
        <v>214</v>
      </c>
      <c r="N63" s="55">
        <f t="shared" si="1"/>
        <v>3131</v>
      </c>
      <c r="O63" s="263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</row>
    <row r="64" spans="1:27" ht="33.75" customHeight="1">
      <c r="A64" s="255" t="s">
        <v>109</v>
      </c>
      <c r="B64" s="54">
        <v>312</v>
      </c>
      <c r="C64" s="54">
        <v>191</v>
      </c>
      <c r="D64" s="54">
        <v>137</v>
      </c>
      <c r="E64" s="54">
        <v>240</v>
      </c>
      <c r="F64" s="54">
        <v>400</v>
      </c>
      <c r="G64" s="54">
        <v>542</v>
      </c>
      <c r="H64" s="54">
        <v>260</v>
      </c>
      <c r="I64" s="54">
        <v>324</v>
      </c>
      <c r="J64" s="54">
        <v>423.00000000000006</v>
      </c>
      <c r="K64" s="54">
        <v>425</v>
      </c>
      <c r="L64" s="54">
        <v>330</v>
      </c>
      <c r="M64" s="54">
        <v>299</v>
      </c>
      <c r="N64" s="55">
        <f t="shared" si="1"/>
        <v>3883</v>
      </c>
      <c r="O64" s="263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</row>
    <row r="65" spans="1:27" ht="33.75" customHeight="1">
      <c r="A65" s="255" t="s">
        <v>110</v>
      </c>
      <c r="B65" s="54">
        <v>0</v>
      </c>
      <c r="C65" s="54">
        <v>14</v>
      </c>
      <c r="D65" s="54">
        <v>895</v>
      </c>
      <c r="E65" s="54">
        <v>1952</v>
      </c>
      <c r="F65" s="54">
        <v>1201</v>
      </c>
      <c r="G65" s="54">
        <v>16241</v>
      </c>
      <c r="H65" s="54">
        <v>16785</v>
      </c>
      <c r="I65" s="54">
        <v>6425</v>
      </c>
      <c r="J65" s="54">
        <v>5321</v>
      </c>
      <c r="K65" s="54">
        <v>3856.9999999999995</v>
      </c>
      <c r="L65" s="54">
        <v>390</v>
      </c>
      <c r="M65" s="54">
        <v>12</v>
      </c>
      <c r="N65" s="55">
        <f t="shared" si="1"/>
        <v>53093</v>
      </c>
      <c r="O65" s="263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</row>
    <row r="66" spans="1:27" ht="33.75" customHeight="1">
      <c r="A66" s="255" t="s">
        <v>111</v>
      </c>
      <c r="B66" s="54">
        <v>735</v>
      </c>
      <c r="C66" s="54">
        <v>2405</v>
      </c>
      <c r="D66" s="54">
        <v>1654</v>
      </c>
      <c r="E66" s="54">
        <v>963</v>
      </c>
      <c r="F66" s="54">
        <v>1852</v>
      </c>
      <c r="G66" s="54">
        <v>1201.0000000000002</v>
      </c>
      <c r="H66" s="54">
        <v>1724</v>
      </c>
      <c r="I66" s="54">
        <v>1201</v>
      </c>
      <c r="J66" s="54">
        <v>869</v>
      </c>
      <c r="K66" s="54">
        <v>1323.9999999999998</v>
      </c>
      <c r="L66" s="54">
        <v>900</v>
      </c>
      <c r="M66" s="54">
        <v>1201</v>
      </c>
      <c r="N66" s="55">
        <f t="shared" si="1"/>
        <v>16029</v>
      </c>
      <c r="O66" s="263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</row>
    <row r="67" spans="1:27" ht="33.75" customHeight="1">
      <c r="A67" s="255" t="s">
        <v>112</v>
      </c>
      <c r="B67" s="54">
        <v>18</v>
      </c>
      <c r="C67" s="54">
        <v>7</v>
      </c>
      <c r="D67" s="54">
        <v>10</v>
      </c>
      <c r="E67" s="54">
        <v>0</v>
      </c>
      <c r="F67" s="54">
        <v>2</v>
      </c>
      <c r="G67" s="54">
        <v>51</v>
      </c>
      <c r="H67" s="54">
        <v>125</v>
      </c>
      <c r="I67" s="54">
        <v>144.99999999999997</v>
      </c>
      <c r="J67" s="54">
        <v>108</v>
      </c>
      <c r="K67" s="54">
        <v>135</v>
      </c>
      <c r="L67" s="54">
        <v>47</v>
      </c>
      <c r="M67" s="54">
        <v>9</v>
      </c>
      <c r="N67" s="55">
        <f t="shared" si="1"/>
        <v>657</v>
      </c>
      <c r="O67" s="263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</row>
    <row r="68" spans="1:27" ht="33.75" customHeight="1">
      <c r="A68" s="255" t="s">
        <v>113</v>
      </c>
      <c r="B68" s="54">
        <v>4012</v>
      </c>
      <c r="C68" s="54">
        <v>3688</v>
      </c>
      <c r="D68" s="54">
        <v>6587.000000000002</v>
      </c>
      <c r="E68" s="54">
        <v>3854</v>
      </c>
      <c r="F68" s="54">
        <v>3985</v>
      </c>
      <c r="G68" s="54">
        <v>4354</v>
      </c>
      <c r="H68" s="54">
        <v>4878</v>
      </c>
      <c r="I68" s="54">
        <v>7600</v>
      </c>
      <c r="J68" s="54">
        <v>4421.000000000001</v>
      </c>
      <c r="K68" s="54">
        <v>4785</v>
      </c>
      <c r="L68" s="54">
        <v>4882.000000000001</v>
      </c>
      <c r="M68" s="54">
        <v>4622</v>
      </c>
      <c r="N68" s="55">
        <f t="shared" si="1"/>
        <v>57668</v>
      </c>
      <c r="O68" s="263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</row>
    <row r="69" spans="1:27" ht="33.75" customHeight="1">
      <c r="A69" s="255" t="s">
        <v>87</v>
      </c>
      <c r="B69" s="54">
        <v>410214</v>
      </c>
      <c r="C69" s="54">
        <v>472690</v>
      </c>
      <c r="D69" s="54">
        <v>479985</v>
      </c>
      <c r="E69" s="54">
        <v>468545.00000000006</v>
      </c>
      <c r="F69" s="54">
        <v>501209.99999999994</v>
      </c>
      <c r="G69" s="54">
        <v>482143.99999999994</v>
      </c>
      <c r="H69" s="54">
        <v>462154</v>
      </c>
      <c r="I69" s="54">
        <v>472351.00000000006</v>
      </c>
      <c r="J69" s="54">
        <v>438541</v>
      </c>
      <c r="K69" s="54">
        <v>485985.00000000006</v>
      </c>
      <c r="L69" s="54">
        <v>422544.00000000006</v>
      </c>
      <c r="M69" s="54">
        <v>410241</v>
      </c>
      <c r="N69" s="55">
        <f>SUM(B69:M69)/12</f>
        <v>458883.6666666667</v>
      </c>
      <c r="O69" s="263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</row>
    <row r="70" spans="1:27" ht="33.75" customHeight="1">
      <c r="A70" s="255" t="s">
        <v>88</v>
      </c>
      <c r="B70" s="54">
        <v>721458</v>
      </c>
      <c r="C70" s="54">
        <v>777975.9999999999</v>
      </c>
      <c r="D70" s="54">
        <v>745209.9999999998</v>
      </c>
      <c r="E70" s="54">
        <v>788541.9999999993</v>
      </c>
      <c r="F70" s="54">
        <v>821400.0000000001</v>
      </c>
      <c r="G70" s="54">
        <v>822198.0000000001</v>
      </c>
      <c r="H70" s="54">
        <v>799854</v>
      </c>
      <c r="I70" s="54">
        <v>793542</v>
      </c>
      <c r="J70" s="54">
        <v>753241</v>
      </c>
      <c r="K70" s="54">
        <v>784521</v>
      </c>
      <c r="L70" s="54">
        <v>756559</v>
      </c>
      <c r="M70" s="54">
        <v>780380.9999999999</v>
      </c>
      <c r="N70" s="55">
        <f>SUM(B70:M70)/12</f>
        <v>778740.1666666666</v>
      </c>
      <c r="O70" s="263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</row>
    <row r="71" spans="1:27" ht="33.75" customHeight="1" thickBot="1">
      <c r="A71" s="258" t="s">
        <v>40</v>
      </c>
      <c r="B71" s="259">
        <f aca="true" t="shared" si="2" ref="B71:N71">SUM(B9:B70)</f>
        <v>2160736</v>
      </c>
      <c r="C71" s="259">
        <f t="shared" si="2"/>
        <v>2479498</v>
      </c>
      <c r="D71" s="259">
        <f t="shared" si="2"/>
        <v>2301155.652</v>
      </c>
      <c r="E71" s="259">
        <f t="shared" si="2"/>
        <v>2589704.3999999994</v>
      </c>
      <c r="F71" s="259">
        <f t="shared" si="2"/>
        <v>2603318</v>
      </c>
      <c r="G71" s="259">
        <f t="shared" si="2"/>
        <v>2363451</v>
      </c>
      <c r="H71" s="259">
        <f t="shared" si="2"/>
        <v>2266696</v>
      </c>
      <c r="I71" s="259">
        <f t="shared" si="2"/>
        <v>2396214</v>
      </c>
      <c r="J71" s="259">
        <f t="shared" si="2"/>
        <v>2393572</v>
      </c>
      <c r="K71" s="259">
        <f t="shared" si="2"/>
        <v>2429058</v>
      </c>
      <c r="L71" s="259">
        <f t="shared" si="2"/>
        <v>2467629</v>
      </c>
      <c r="M71" s="259">
        <f t="shared" si="2"/>
        <v>2380136.1999999997</v>
      </c>
      <c r="N71" s="260">
        <f t="shared" si="2"/>
        <v>11466889.418666665</v>
      </c>
      <c r="O71" s="256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</row>
    <row r="72" spans="1:18" s="249" customFormat="1" ht="7.5" customHeight="1">
      <c r="A72" s="261"/>
      <c r="B72" s="82"/>
      <c r="C72" s="82"/>
      <c r="D72" s="82"/>
      <c r="E72" s="82"/>
      <c r="F72" s="82"/>
      <c r="G72" s="261"/>
      <c r="H72" s="82"/>
      <c r="I72" s="82"/>
      <c r="J72" s="82"/>
      <c r="K72" s="82"/>
      <c r="L72" s="82"/>
      <c r="M72" s="82"/>
      <c r="N72" s="82"/>
      <c r="O72" s="256"/>
      <c r="P72" s="256"/>
      <c r="Q72" s="256"/>
      <c r="R72" s="256"/>
    </row>
    <row r="73" spans="1:18" s="249" customFormat="1" ht="2.25" customHeight="1" hidden="1">
      <c r="A73" s="261"/>
      <c r="B73" s="261"/>
      <c r="C73" s="261"/>
      <c r="D73" s="261"/>
      <c r="E73" s="261"/>
      <c r="F73" s="261"/>
      <c r="G73" s="264"/>
      <c r="H73" s="264"/>
      <c r="I73" s="264"/>
      <c r="J73" s="264"/>
      <c r="K73" s="264"/>
      <c r="L73" s="264"/>
      <c r="M73" s="264"/>
      <c r="N73" s="264"/>
      <c r="O73" s="256"/>
      <c r="P73" s="256"/>
      <c r="Q73" s="256"/>
      <c r="R73" s="256"/>
    </row>
    <row r="74" spans="1:18" s="249" customFormat="1" ht="18.75" customHeight="1">
      <c r="A74" s="261" t="s">
        <v>213</v>
      </c>
      <c r="B74" s="261"/>
      <c r="C74" s="261"/>
      <c r="D74" s="261"/>
      <c r="E74" s="261"/>
      <c r="F74" s="261"/>
      <c r="G74" s="264"/>
      <c r="H74" s="264"/>
      <c r="I74" s="264"/>
      <c r="J74" s="264"/>
      <c r="K74" s="264"/>
      <c r="L74" s="264"/>
      <c r="M74" s="264"/>
      <c r="N74" s="264"/>
      <c r="O74" s="256"/>
      <c r="P74" s="256"/>
      <c r="Q74" s="256"/>
      <c r="R74" s="256"/>
    </row>
    <row r="75" spans="1:18" s="249" customFormat="1" ht="26.25" customHeight="1">
      <c r="A75" s="261" t="s">
        <v>214</v>
      </c>
      <c r="B75" s="265"/>
      <c r="C75" s="265"/>
      <c r="D75" s="265"/>
      <c r="E75" s="265"/>
      <c r="F75" s="265"/>
      <c r="G75" s="264"/>
      <c r="H75" s="264"/>
      <c r="I75" s="264"/>
      <c r="J75" s="264"/>
      <c r="K75" s="264"/>
      <c r="L75" s="264"/>
      <c r="M75" s="264"/>
      <c r="N75" s="264"/>
      <c r="O75" s="256"/>
      <c r="P75" s="256"/>
      <c r="Q75" s="256"/>
      <c r="R75" s="256"/>
    </row>
    <row r="76" spans="2:18" s="249" customFormat="1" ht="26.25">
      <c r="B76" s="266"/>
      <c r="C76" s="266"/>
      <c r="D76" s="266"/>
      <c r="E76" s="266"/>
      <c r="F76" s="266"/>
      <c r="G76" s="267"/>
      <c r="H76" s="267"/>
      <c r="I76" s="267"/>
      <c r="J76" s="267"/>
      <c r="K76" s="267"/>
      <c r="L76" s="267"/>
      <c r="M76" s="267"/>
      <c r="N76" s="267"/>
      <c r="O76" s="256"/>
      <c r="P76" s="256"/>
      <c r="Q76" s="256"/>
      <c r="R76" s="256"/>
    </row>
    <row r="77" spans="1:18" s="249" customFormat="1" ht="50.25" customHeight="1">
      <c r="A77" s="248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56"/>
      <c r="P77" s="256"/>
      <c r="Q77" s="256"/>
      <c r="R77" s="256"/>
    </row>
  </sheetData>
  <sheetProtection/>
  <mergeCells count="3">
    <mergeCell ref="A5:N5"/>
    <mergeCell ref="A6:N6"/>
    <mergeCell ref="A3:N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99"/>
  <sheetViews>
    <sheetView zoomScale="40" zoomScaleNormal="40" zoomScalePageLayoutView="0" workbookViewId="0" topLeftCell="A1">
      <selection activeCell="P69" sqref="P69"/>
    </sheetView>
  </sheetViews>
  <sheetFormatPr defaultColWidth="11.421875" defaultRowHeight="15"/>
  <cols>
    <col min="1" max="1" width="28.8515625" style="53" customWidth="1"/>
    <col min="2" max="2" width="27.28125" style="53" customWidth="1"/>
    <col min="3" max="3" width="26.57421875" style="53" customWidth="1"/>
    <col min="4" max="4" width="26.28125" style="53" customWidth="1"/>
    <col min="5" max="5" width="27.57421875" style="53" customWidth="1"/>
    <col min="6" max="6" width="26.57421875" style="53" customWidth="1"/>
    <col min="7" max="7" width="28.421875" style="53" customWidth="1"/>
    <col min="8" max="8" width="29.28125" style="53" customWidth="1"/>
    <col min="9" max="9" width="27.421875" style="53" customWidth="1"/>
    <col min="10" max="10" width="25.57421875" style="53" customWidth="1"/>
    <col min="11" max="11" width="26.7109375" style="53" customWidth="1"/>
    <col min="12" max="12" width="27.8515625" style="53" customWidth="1"/>
    <col min="13" max="13" width="28.00390625" style="53" customWidth="1"/>
    <col min="14" max="14" width="29.28125" style="53" customWidth="1"/>
    <col min="15" max="15" width="27.8515625" style="120" customWidth="1"/>
    <col min="16" max="16" width="28.57421875" style="121" customWidth="1"/>
    <col min="17" max="17" width="21.57421875" style="79" customWidth="1"/>
    <col min="18" max="20" width="23.00390625" style="36" customWidth="1"/>
    <col min="21" max="23" width="14.8515625" style="35" customWidth="1"/>
    <col min="24" max="26" width="16.28125" style="37" customWidth="1"/>
    <col min="27" max="29" width="15.57421875" style="38" customWidth="1"/>
    <col min="30" max="32" width="9.140625" style="35" bestFit="1" customWidth="1"/>
    <col min="33" max="33" width="21.57421875" style="35" bestFit="1" customWidth="1"/>
    <col min="34" max="16384" width="11.421875" style="35" customWidth="1"/>
  </cols>
  <sheetData>
    <row r="1" spans="1:29" ht="18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3"/>
      <c r="O1" s="153"/>
      <c r="P1" s="154"/>
      <c r="Q1" s="155"/>
      <c r="R1" s="88"/>
      <c r="S1" s="88"/>
      <c r="T1" s="88"/>
      <c r="U1" s="87"/>
      <c r="V1" s="87"/>
      <c r="W1" s="87"/>
      <c r="X1" s="97"/>
      <c r="Y1" s="97"/>
      <c r="Z1" s="97"/>
      <c r="AA1" s="94"/>
      <c r="AB1" s="94"/>
      <c r="AC1" s="94"/>
    </row>
    <row r="2" spans="1:29" ht="26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53"/>
      <c r="P2" s="154"/>
      <c r="Q2" s="155"/>
      <c r="R2" s="88"/>
      <c r="S2" s="88"/>
      <c r="T2" s="88"/>
      <c r="U2" s="87"/>
      <c r="V2" s="87"/>
      <c r="W2" s="87"/>
      <c r="X2" s="97"/>
      <c r="Y2" s="97"/>
      <c r="Z2" s="97"/>
      <c r="AA2" s="94"/>
      <c r="AB2" s="94"/>
      <c r="AC2" s="94"/>
    </row>
    <row r="3" spans="1:29" ht="26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53"/>
      <c r="P3" s="154"/>
      <c r="Q3" s="155"/>
      <c r="R3" s="88"/>
      <c r="S3" s="88"/>
      <c r="T3" s="88"/>
      <c r="U3" s="87"/>
      <c r="V3" s="87"/>
      <c r="W3" s="87"/>
      <c r="X3" s="97"/>
      <c r="Y3" s="97"/>
      <c r="Z3" s="97"/>
      <c r="AA3" s="94"/>
      <c r="AB3" s="94"/>
      <c r="AC3" s="94"/>
    </row>
    <row r="4" spans="1:29" ht="26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153"/>
      <c r="P4" s="154"/>
      <c r="Q4" s="155"/>
      <c r="R4" s="88"/>
      <c r="S4" s="88"/>
      <c r="T4" s="88"/>
      <c r="U4" s="87"/>
      <c r="V4" s="87"/>
      <c r="W4" s="87"/>
      <c r="X4" s="97"/>
      <c r="Y4" s="97"/>
      <c r="Z4" s="97"/>
      <c r="AA4" s="94"/>
      <c r="AB4" s="94"/>
      <c r="AC4" s="94"/>
    </row>
    <row r="5" spans="1:29" ht="28.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4"/>
      <c r="Q5" s="155"/>
      <c r="R5" s="88"/>
      <c r="S5" s="88"/>
      <c r="T5" s="88"/>
      <c r="U5" s="87"/>
      <c r="V5" s="87"/>
      <c r="W5" s="87"/>
      <c r="X5" s="97"/>
      <c r="Y5" s="97"/>
      <c r="Z5" s="97"/>
      <c r="AA5" s="94"/>
      <c r="AB5" s="94"/>
      <c r="AC5" s="94"/>
    </row>
    <row r="6" spans="1:29" s="40" customFormat="1" ht="33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4"/>
      <c r="Q6" s="155"/>
      <c r="R6" s="90"/>
      <c r="S6" s="90"/>
      <c r="T6" s="90"/>
      <c r="U6" s="89"/>
      <c r="V6" s="89"/>
      <c r="W6" s="89"/>
      <c r="X6" s="156"/>
      <c r="Y6" s="156"/>
      <c r="Z6" s="156"/>
      <c r="AA6" s="163"/>
      <c r="AB6" s="163"/>
      <c r="AC6" s="163"/>
    </row>
    <row r="7" spans="1:29" s="40" customFormat="1" ht="33.75" customHeight="1">
      <c r="A7" s="287" t="s">
        <v>115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157"/>
      <c r="P7" s="158"/>
      <c r="Q7" s="159"/>
      <c r="R7" s="93"/>
      <c r="S7" s="93"/>
      <c r="T7" s="93"/>
      <c r="U7" s="160"/>
      <c r="V7" s="160"/>
      <c r="W7" s="160"/>
      <c r="X7" s="161"/>
      <c r="Y7" s="161"/>
      <c r="Z7" s="161"/>
      <c r="AA7" s="164"/>
      <c r="AB7" s="164"/>
      <c r="AC7" s="164"/>
    </row>
    <row r="8" spans="1:29" s="40" customFormat="1" ht="33.75" customHeight="1">
      <c r="A8" s="287" t="s">
        <v>94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157"/>
      <c r="P8" s="158"/>
      <c r="Q8" s="159"/>
      <c r="R8" s="93"/>
      <c r="S8" s="93"/>
      <c r="T8" s="93"/>
      <c r="U8" s="160"/>
      <c r="V8" s="160"/>
      <c r="W8" s="160"/>
      <c r="X8" s="161"/>
      <c r="Y8" s="161"/>
      <c r="Z8" s="161"/>
      <c r="AA8" s="164"/>
      <c r="AB8" s="164"/>
      <c r="AC8" s="164"/>
    </row>
    <row r="9" spans="1:29" s="40" customFormat="1" ht="15.75" customHeight="1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57"/>
      <c r="P9" s="158"/>
      <c r="Q9" s="159"/>
      <c r="R9" s="93"/>
      <c r="S9" s="93"/>
      <c r="T9" s="93"/>
      <c r="U9" s="160"/>
      <c r="V9" s="160"/>
      <c r="W9" s="160"/>
      <c r="X9" s="161"/>
      <c r="Y9" s="161"/>
      <c r="Z9" s="161"/>
      <c r="AA9" s="164"/>
      <c r="AB9" s="164"/>
      <c r="AC9" s="164"/>
    </row>
    <row r="10" spans="1:29" s="40" customFormat="1" ht="39" customHeight="1">
      <c r="A10" s="149" t="s">
        <v>69</v>
      </c>
      <c r="B10" s="150" t="s">
        <v>2</v>
      </c>
      <c r="C10" s="150" t="s">
        <v>3</v>
      </c>
      <c r="D10" s="150" t="s">
        <v>4</v>
      </c>
      <c r="E10" s="150" t="s">
        <v>5</v>
      </c>
      <c r="F10" s="150" t="s">
        <v>6</v>
      </c>
      <c r="G10" s="150" t="s">
        <v>7</v>
      </c>
      <c r="H10" s="150" t="s">
        <v>8</v>
      </c>
      <c r="I10" s="150" t="s">
        <v>9</v>
      </c>
      <c r="J10" s="150" t="s">
        <v>10</v>
      </c>
      <c r="K10" s="150" t="s">
        <v>11</v>
      </c>
      <c r="L10" s="150" t="s">
        <v>12</v>
      </c>
      <c r="M10" s="150" t="s">
        <v>13</v>
      </c>
      <c r="N10" s="151" t="s">
        <v>14</v>
      </c>
      <c r="O10" s="157"/>
      <c r="P10" s="158"/>
      <c r="Q10" s="159"/>
      <c r="R10" s="93"/>
      <c r="S10" s="93"/>
      <c r="T10" s="93"/>
      <c r="U10" s="160"/>
      <c r="V10" s="160"/>
      <c r="W10" s="160"/>
      <c r="X10" s="161"/>
      <c r="Y10" s="161"/>
      <c r="Z10" s="161"/>
      <c r="AA10" s="164"/>
      <c r="AB10" s="164"/>
      <c r="AC10" s="164"/>
    </row>
    <row r="11" spans="1:29" s="40" customFormat="1" ht="33.75" customHeight="1">
      <c r="A11" s="144" t="s">
        <v>180</v>
      </c>
      <c r="B11" s="145">
        <f>+'[4]ENERO'!J82</f>
        <v>26476</v>
      </c>
      <c r="C11" s="145">
        <f>+'[4]FEBRERO'!J82</f>
        <v>6810</v>
      </c>
      <c r="D11" s="145">
        <f>+'[4]MARZO'!J82</f>
        <v>125411</v>
      </c>
      <c r="E11" s="145">
        <f>+'[4]ABRIL'!J82</f>
        <v>464895</v>
      </c>
      <c r="F11" s="145">
        <f>+'[4]MAYO'!J82</f>
        <v>501884</v>
      </c>
      <c r="G11" s="145">
        <f>+'[4]JUNIO'!J82</f>
        <v>130213.99999999999</v>
      </c>
      <c r="H11" s="145">
        <f>+'[4]JULIO'!J82</f>
        <v>146255</v>
      </c>
      <c r="I11" s="145">
        <f>+'[4]AGOSTO'!J82</f>
        <v>398193</v>
      </c>
      <c r="J11" s="145">
        <f>+'[4]SEPTIEMBRE'!J82</f>
        <v>454740.00000000006</v>
      </c>
      <c r="K11" s="145">
        <f>+'[4]OCTUBRE'!J82</f>
        <v>246114</v>
      </c>
      <c r="L11" s="145">
        <f>+'[4]NOVIEMBRE'!J82</f>
        <v>229130</v>
      </c>
      <c r="M11" s="145">
        <f>+'[4]DICIEMBRE'!J82</f>
        <v>182420</v>
      </c>
      <c r="N11" s="146">
        <f>SUM(B11:M11)</f>
        <v>2912542</v>
      </c>
      <c r="O11" s="157"/>
      <c r="P11" s="158"/>
      <c r="Q11" s="159"/>
      <c r="R11" s="93"/>
      <c r="S11" s="93"/>
      <c r="T11" s="93"/>
      <c r="U11" s="160"/>
      <c r="V11" s="160"/>
      <c r="W11" s="160"/>
      <c r="X11" s="161"/>
      <c r="Y11" s="161"/>
      <c r="Z11" s="161"/>
      <c r="AA11" s="164"/>
      <c r="AB11" s="164"/>
      <c r="AC11" s="164"/>
    </row>
    <row r="12" spans="1:29" s="40" customFormat="1" ht="33.75" customHeight="1">
      <c r="A12" s="144" t="s">
        <v>75</v>
      </c>
      <c r="B12" s="145">
        <f>+'[4]ENERO'!J83</f>
        <v>65213.89261628913</v>
      </c>
      <c r="C12" s="145">
        <f>+'[4]FEBRERO'!J83</f>
        <v>33345</v>
      </c>
      <c r="D12" s="145">
        <f>+'[4]MARZO'!J83</f>
        <v>31606.000000000004</v>
      </c>
      <c r="E12" s="145">
        <f>+'[4]ABRIL'!J83</f>
        <v>31954.114086148373</v>
      </c>
      <c r="F12" s="145">
        <f>+'[4]MAYO'!J83</f>
        <v>22654.000000000004</v>
      </c>
      <c r="G12" s="145">
        <f>+'[4]JUNIO'!J83</f>
        <v>49020.94608100999</v>
      </c>
      <c r="H12" s="145">
        <f>+'[4]JULIO'!J83</f>
        <v>47854.37961783439</v>
      </c>
      <c r="I12" s="145">
        <f>+'[4]AGOSTO'!J83</f>
        <v>51244.787027833</v>
      </c>
      <c r="J12" s="145">
        <f>+'[4]SEPTIEMBRE'!J83</f>
        <v>60213.96140858659</v>
      </c>
      <c r="K12" s="145">
        <f>+'[4]OCTUBRE'!J83</f>
        <v>20145</v>
      </c>
      <c r="L12" s="145">
        <f>+'[4]NOVIEMBRE'!J83</f>
        <v>10974</v>
      </c>
      <c r="M12" s="145">
        <f>+'[4]DICIEMBRE'!J83</f>
        <v>28985</v>
      </c>
      <c r="N12" s="146">
        <f>SUM(B12:M12)</f>
        <v>453211.08083770145</v>
      </c>
      <c r="O12" s="157"/>
      <c r="P12" s="158"/>
      <c r="Q12" s="159"/>
      <c r="R12" s="93"/>
      <c r="S12" s="93"/>
      <c r="T12" s="93"/>
      <c r="U12" s="160"/>
      <c r="V12" s="160"/>
      <c r="W12" s="160"/>
      <c r="X12" s="161"/>
      <c r="Y12" s="161"/>
      <c r="Z12" s="161"/>
      <c r="AA12" s="164"/>
      <c r="AB12" s="164"/>
      <c r="AC12" s="164"/>
    </row>
    <row r="13" spans="1:29" s="40" customFormat="1" ht="33.75" customHeight="1">
      <c r="A13" s="144" t="s">
        <v>15</v>
      </c>
      <c r="B13" s="145">
        <f>+'[4]ENERO'!J84</f>
        <v>135</v>
      </c>
      <c r="C13" s="145">
        <f>+'[4]FEBRERO'!J84</f>
        <v>1581</v>
      </c>
      <c r="D13" s="145">
        <f>+'[4]MARZO'!J84</f>
        <v>843</v>
      </c>
      <c r="E13" s="145">
        <f>+'[4]ABRIL'!J84</f>
        <v>0</v>
      </c>
      <c r="F13" s="145">
        <f>+'[4]MAYO'!J84</f>
        <v>249</v>
      </c>
      <c r="G13" s="145">
        <f>+'[4]JUNIO'!J84</f>
        <v>99</v>
      </c>
      <c r="H13" s="145">
        <f>+'[4]JULIO'!J84</f>
        <v>175</v>
      </c>
      <c r="I13" s="145">
        <f>+'[4]AGOSTO'!J84</f>
        <v>200</v>
      </c>
      <c r="J13" s="145">
        <f>+'[4]SEPTIEMBRE'!J84</f>
        <v>210</v>
      </c>
      <c r="K13" s="145">
        <f>+'[4]OCTUBRE'!J84</f>
        <v>54</v>
      </c>
      <c r="L13" s="145">
        <f>+'[4]NOVIEMBRE'!J84</f>
        <v>88</v>
      </c>
      <c r="M13" s="145">
        <f>+'[4]DICIEMBRE'!J84</f>
        <v>265</v>
      </c>
      <c r="N13" s="146">
        <f>SUM(B13:M13)</f>
        <v>3899</v>
      </c>
      <c r="O13" s="157"/>
      <c r="P13" s="158"/>
      <c r="Q13" s="159"/>
      <c r="R13" s="93"/>
      <c r="S13" s="93"/>
      <c r="T13" s="93"/>
      <c r="U13" s="160"/>
      <c r="V13" s="160"/>
      <c r="W13" s="160"/>
      <c r="X13" s="161"/>
      <c r="Y13" s="161"/>
      <c r="Z13" s="161"/>
      <c r="AA13" s="164"/>
      <c r="AB13" s="164"/>
      <c r="AC13" s="164"/>
    </row>
    <row r="14" spans="1:29" s="40" customFormat="1" ht="33.75" customHeight="1">
      <c r="A14" s="144" t="s">
        <v>76</v>
      </c>
      <c r="B14" s="147">
        <f>+'[4]ENERO'!J85</f>
        <v>453806</v>
      </c>
      <c r="C14" s="147">
        <f>+'[4]FEBRERO'!J85</f>
        <v>499859.00000000006</v>
      </c>
      <c r="D14" s="147">
        <f>+'[4]MARZO'!J85</f>
        <v>426149.00000000006</v>
      </c>
      <c r="E14" s="147">
        <f>+'[4]ABRIL'!J85</f>
        <v>454566.9999999999</v>
      </c>
      <c r="F14" s="147">
        <f>+'[4]MAYO'!J85</f>
        <v>499945.00000000006</v>
      </c>
      <c r="G14" s="147">
        <f>+'[4]JUNIO'!J85</f>
        <v>466673.70000000007</v>
      </c>
      <c r="H14" s="145">
        <f>+'[4]JULIO'!J85</f>
        <v>472014</v>
      </c>
      <c r="I14" s="147">
        <f>+'[4]AGOSTO'!J85</f>
        <v>465267.70000000007</v>
      </c>
      <c r="J14" s="147">
        <f>+'[4]SEPTIEMBRE'!J85</f>
        <v>480044.70000000007</v>
      </c>
      <c r="K14" s="145">
        <f>+'[4]OCTUBRE'!J85</f>
        <v>485477</v>
      </c>
      <c r="L14" s="145">
        <f>+'[4]NOVIEMBRE'!J85</f>
        <v>65575</v>
      </c>
      <c r="M14" s="145">
        <f>+'[4]DICIEMBRE'!J85</f>
        <v>451024</v>
      </c>
      <c r="N14" s="146">
        <f>SUM(B14:M14)/3</f>
        <v>1740134.0333333334</v>
      </c>
      <c r="O14" s="157"/>
      <c r="P14" s="158"/>
      <c r="Q14" s="159"/>
      <c r="R14" s="93"/>
      <c r="S14" s="93"/>
      <c r="T14" s="93"/>
      <c r="U14" s="160"/>
      <c r="V14" s="160"/>
      <c r="W14" s="160"/>
      <c r="X14" s="161"/>
      <c r="Y14" s="161"/>
      <c r="Z14" s="161"/>
      <c r="AA14" s="164"/>
      <c r="AB14" s="164"/>
      <c r="AC14" s="164"/>
    </row>
    <row r="15" spans="1:29" s="40" customFormat="1" ht="33.75" customHeight="1">
      <c r="A15" s="144" t="s">
        <v>45</v>
      </c>
      <c r="B15" s="145">
        <f>+'[4]ENERO'!J86</f>
        <v>3757.9999999999995</v>
      </c>
      <c r="C15" s="145">
        <f>+'[4]FEBRERO'!J86</f>
        <v>4358</v>
      </c>
      <c r="D15" s="145">
        <f>+'[4]MARZO'!J86</f>
        <v>2156</v>
      </c>
      <c r="E15" s="145">
        <f>+'[4]ABRIL'!J86</f>
        <v>2776</v>
      </c>
      <c r="F15" s="145">
        <f>+'[4]MAYO'!J86</f>
        <v>5217.311347121297</v>
      </c>
      <c r="G15" s="145">
        <f>+'[4]JUNIO'!J86</f>
        <v>4785</v>
      </c>
      <c r="H15" s="145">
        <f>+'[4]JULIO'!J86</f>
        <v>6214</v>
      </c>
      <c r="I15" s="145">
        <f>+'[4]AGOSTO'!J86</f>
        <v>8852</v>
      </c>
      <c r="J15" s="145">
        <f>+'[4]SEPTIEMBRE'!J86</f>
        <v>9785</v>
      </c>
      <c r="K15" s="145">
        <f>+'[4]OCTUBRE'!J86</f>
        <v>2722</v>
      </c>
      <c r="L15" s="145">
        <f>+'[4]NOVIEMBRE'!J86</f>
        <v>3074</v>
      </c>
      <c r="M15" s="145">
        <f>+'[4]DICIEMBRE'!J86</f>
        <v>9755</v>
      </c>
      <c r="N15" s="146">
        <f>SUM(B15:M15)</f>
        <v>63452.3113471213</v>
      </c>
      <c r="O15" s="157"/>
      <c r="P15" s="158"/>
      <c r="Q15" s="159"/>
      <c r="R15" s="93"/>
      <c r="S15" s="93"/>
      <c r="T15" s="93"/>
      <c r="U15" s="160"/>
      <c r="V15" s="160"/>
      <c r="W15" s="160"/>
      <c r="X15" s="161"/>
      <c r="Y15" s="161"/>
      <c r="Z15" s="161"/>
      <c r="AA15" s="164"/>
      <c r="AB15" s="164"/>
      <c r="AC15" s="164"/>
    </row>
    <row r="16" spans="1:29" s="40" customFormat="1" ht="33.75" customHeight="1">
      <c r="A16" s="144" t="s">
        <v>77</v>
      </c>
      <c r="B16" s="145">
        <f>+'[4]ENERO'!J87</f>
        <v>20450.999999999996</v>
      </c>
      <c r="C16" s="145">
        <f>+'[4]FEBRERO'!J87</f>
        <v>136736.55151283363</v>
      </c>
      <c r="D16" s="145">
        <f>+'[4]MARZO'!J87</f>
        <v>34432</v>
      </c>
      <c r="E16" s="145">
        <f>+'[4]ABRIL'!J87</f>
        <v>16776</v>
      </c>
      <c r="F16" s="145">
        <f>+'[4]MAYO'!J87</f>
        <v>4387.000000000001</v>
      </c>
      <c r="G16" s="145">
        <f>+'[4]JUNIO'!J87</f>
        <v>5965.000000000001</v>
      </c>
      <c r="H16" s="145">
        <f>+'[4]JULIO'!J87</f>
        <v>14522.000000000002</v>
      </c>
      <c r="I16" s="145">
        <f>+'[4]AGOSTO'!J87</f>
        <v>15300.999999999998</v>
      </c>
      <c r="J16" s="145">
        <f>+'[4]SEPTIEMBRE'!J87</f>
        <v>5487</v>
      </c>
      <c r="K16" s="145">
        <f>+'[4]OCTUBRE'!J87</f>
        <v>3321</v>
      </c>
      <c r="L16" s="145">
        <f>+'[4]NOVIEMBRE'!J87</f>
        <v>1774</v>
      </c>
      <c r="M16" s="145">
        <f>+'[4]DICIEMBRE'!J87</f>
        <v>11001</v>
      </c>
      <c r="N16" s="146">
        <f aca="true" t="shared" si="0" ref="N16:N70">SUM(B16:M16)</f>
        <v>270153.5515128336</v>
      </c>
      <c r="O16" s="157"/>
      <c r="P16" s="158"/>
      <c r="Q16" s="159"/>
      <c r="R16" s="93"/>
      <c r="S16" s="93"/>
      <c r="T16" s="93"/>
      <c r="U16" s="160"/>
      <c r="V16" s="160"/>
      <c r="W16" s="160"/>
      <c r="X16" s="161"/>
      <c r="Y16" s="161"/>
      <c r="Z16" s="161"/>
      <c r="AA16" s="164"/>
      <c r="AB16" s="164"/>
      <c r="AC16" s="164"/>
    </row>
    <row r="17" spans="1:29" s="40" customFormat="1" ht="33.75" customHeight="1">
      <c r="A17" s="144" t="s">
        <v>17</v>
      </c>
      <c r="B17" s="145">
        <f>+'[4]ENERO'!J88</f>
        <v>28324.999999999996</v>
      </c>
      <c r="C17" s="145">
        <f>+'[4]FEBRERO'!J88</f>
        <v>32451</v>
      </c>
      <c r="D17" s="145">
        <f>+'[4]MARZO'!J88</f>
        <v>59288.67431102711</v>
      </c>
      <c r="E17" s="145">
        <f>+'[4]ABRIL'!J88</f>
        <v>33957</v>
      </c>
      <c r="F17" s="145">
        <f>+'[4]MAYO'!J88</f>
        <v>4905</v>
      </c>
      <c r="G17" s="145">
        <f>+'[4]JUNIO'!J88</f>
        <v>7653.999999999999</v>
      </c>
      <c r="H17" s="145">
        <f>+'[4]JULIO'!J88</f>
        <v>36544</v>
      </c>
      <c r="I17" s="145">
        <f>+'[4]AGOSTO'!J88</f>
        <v>29012</v>
      </c>
      <c r="J17" s="145">
        <f>+'[4]SEPTIEMBRE'!J88</f>
        <v>8522</v>
      </c>
      <c r="K17" s="145">
        <f>+'[4]OCTUBRE'!J88</f>
        <v>3955</v>
      </c>
      <c r="L17" s="145">
        <f>+'[4]NOVIEMBRE'!J88</f>
        <v>14174</v>
      </c>
      <c r="M17" s="145">
        <f>+'[4]DICIEMBRE'!J88</f>
        <v>22459</v>
      </c>
      <c r="N17" s="146">
        <f t="shared" si="0"/>
        <v>281246.6743110271</v>
      </c>
      <c r="O17" s="157"/>
      <c r="P17" s="158"/>
      <c r="Q17" s="159"/>
      <c r="R17" s="93"/>
      <c r="S17" s="93"/>
      <c r="T17" s="93"/>
      <c r="U17" s="160"/>
      <c r="V17" s="160"/>
      <c r="W17" s="160"/>
      <c r="X17" s="161"/>
      <c r="Y17" s="161"/>
      <c r="Z17" s="161"/>
      <c r="AA17" s="164"/>
      <c r="AB17" s="164"/>
      <c r="AC17" s="164"/>
    </row>
    <row r="18" spans="1:29" s="40" customFormat="1" ht="33.75" customHeight="1">
      <c r="A18" s="144" t="s">
        <v>18</v>
      </c>
      <c r="B18" s="145">
        <f>+'[4]ENERO'!J89</f>
        <v>2421</v>
      </c>
      <c r="C18" s="145">
        <f>+'[4]FEBRERO'!J89</f>
        <v>721.0000000000001</v>
      </c>
      <c r="D18" s="145">
        <f>+'[4]MARZO'!J89</f>
        <v>1065</v>
      </c>
      <c r="E18" s="145">
        <f>+'[4]ABRIL'!J89</f>
        <v>409</v>
      </c>
      <c r="F18" s="145">
        <f>+'[4]MAYO'!J89</f>
        <v>338.00000000000006</v>
      </c>
      <c r="G18" s="145">
        <f>+'[4]JUNIO'!J89</f>
        <v>212</v>
      </c>
      <c r="H18" s="145">
        <f>+'[4]JULIO'!J89</f>
        <v>1541</v>
      </c>
      <c r="I18" s="145">
        <f>+'[4]AGOSTO'!J89</f>
        <v>1005</v>
      </c>
      <c r="J18" s="145">
        <f>+'[4]SEPTIEMBRE'!J89</f>
        <v>397</v>
      </c>
      <c r="K18" s="145">
        <f>+'[4]OCTUBRE'!J89</f>
        <v>2590</v>
      </c>
      <c r="L18" s="145">
        <f>+'[4]NOVIEMBRE'!J89</f>
        <v>988</v>
      </c>
      <c r="M18" s="145">
        <f>+'[4]DICIEMBRE'!J89</f>
        <v>1101</v>
      </c>
      <c r="N18" s="146">
        <f t="shared" si="0"/>
        <v>12788</v>
      </c>
      <c r="O18" s="157"/>
      <c r="P18" s="158"/>
      <c r="Q18" s="159"/>
      <c r="R18" s="93"/>
      <c r="S18" s="93"/>
      <c r="T18" s="93"/>
      <c r="U18" s="160"/>
      <c r="V18" s="160"/>
      <c r="W18" s="160"/>
      <c r="X18" s="161"/>
      <c r="Y18" s="161"/>
      <c r="Z18" s="161"/>
      <c r="AA18" s="164"/>
      <c r="AB18" s="164"/>
      <c r="AC18" s="164"/>
    </row>
    <row r="19" spans="1:29" s="40" customFormat="1" ht="33.75" customHeight="1">
      <c r="A19" s="144" t="s">
        <v>78</v>
      </c>
      <c r="B19" s="145">
        <f>+'[4]ENERO'!J90</f>
        <v>67584.00000000001</v>
      </c>
      <c r="C19" s="145">
        <f>+'[4]FEBRERO'!J90</f>
        <v>61243.99999999999</v>
      </c>
      <c r="D19" s="145">
        <f>+'[4]MARZO'!J90</f>
        <v>39397</v>
      </c>
      <c r="E19" s="145">
        <f>+'[4]ABRIL'!J90</f>
        <v>25546</v>
      </c>
      <c r="F19" s="145">
        <f>+'[4]MAYO'!J90</f>
        <v>23861.63052757384</v>
      </c>
      <c r="G19" s="145">
        <f>+'[4]JUNIO'!J90</f>
        <v>17021</v>
      </c>
      <c r="H19" s="145">
        <f>+'[4]JULIO'!J90</f>
        <v>11211</v>
      </c>
      <c r="I19" s="145">
        <f>+'[4]AGOSTO'!J90</f>
        <v>17854</v>
      </c>
      <c r="J19" s="145">
        <f>+'[4]SEPTIEMBRE'!J90</f>
        <v>12547.999999999998</v>
      </c>
      <c r="K19" s="145">
        <f>+'[4]OCTUBRE'!J90</f>
        <v>6895</v>
      </c>
      <c r="L19" s="145">
        <f>+'[4]NOVIEMBRE'!J90</f>
        <v>3590</v>
      </c>
      <c r="M19" s="145">
        <f>+'[4]DICIEMBRE'!J90</f>
        <v>41777</v>
      </c>
      <c r="N19" s="146">
        <f t="shared" si="0"/>
        <v>328528.63052757387</v>
      </c>
      <c r="O19" s="157"/>
      <c r="P19" s="158"/>
      <c r="Q19" s="159"/>
      <c r="R19" s="93"/>
      <c r="S19" s="93"/>
      <c r="T19" s="93"/>
      <c r="U19" s="160"/>
      <c r="V19" s="160"/>
      <c r="W19" s="160"/>
      <c r="X19" s="161"/>
      <c r="Y19" s="161"/>
      <c r="Z19" s="161"/>
      <c r="AA19" s="164"/>
      <c r="AB19" s="164"/>
      <c r="AC19" s="164"/>
    </row>
    <row r="20" spans="1:29" s="40" customFormat="1" ht="33.75" customHeight="1">
      <c r="A20" s="144" t="s">
        <v>95</v>
      </c>
      <c r="B20" s="145">
        <f>+'[4]ENERO'!J91</f>
        <v>180</v>
      </c>
      <c r="C20" s="145">
        <f>+'[4]FEBRERO'!J91</f>
        <v>225</v>
      </c>
      <c r="D20" s="145">
        <f>+'[4]MARZO'!J91</f>
        <v>234</v>
      </c>
      <c r="E20" s="145">
        <f>+'[4]ABRIL'!J91</f>
        <v>60</v>
      </c>
      <c r="F20" s="145">
        <f>+'[4]MAYO'!J91</f>
        <v>401</v>
      </c>
      <c r="G20" s="145">
        <f>+'[4]JUNIO'!J91</f>
        <v>359</v>
      </c>
      <c r="H20" s="145">
        <f>+'[4]JULIO'!J91</f>
        <v>128</v>
      </c>
      <c r="I20" s="145">
        <f>+'[4]AGOSTO'!J91</f>
        <v>409</v>
      </c>
      <c r="J20" s="145">
        <f>+'[4]SEPTIEMBRE'!J91</f>
        <v>270</v>
      </c>
      <c r="K20" s="145">
        <f>+'[4]OCTUBRE'!J91</f>
        <v>310</v>
      </c>
      <c r="L20" s="145">
        <f>+'[4]NOVIEMBRE'!J91</f>
        <v>383</v>
      </c>
      <c r="M20" s="145">
        <f>+'[4]DICIEMBRE'!J91</f>
        <v>140</v>
      </c>
      <c r="N20" s="146">
        <f>SUM(B20:M20)</f>
        <v>3099</v>
      </c>
      <c r="O20" s="157"/>
      <c r="P20" s="158"/>
      <c r="Q20" s="159"/>
      <c r="R20" s="93"/>
      <c r="S20" s="93"/>
      <c r="T20" s="93"/>
      <c r="U20" s="160"/>
      <c r="V20" s="160"/>
      <c r="W20" s="160"/>
      <c r="X20" s="161"/>
      <c r="Y20" s="161"/>
      <c r="Z20" s="161"/>
      <c r="AA20" s="164"/>
      <c r="AB20" s="164"/>
      <c r="AC20" s="164"/>
    </row>
    <row r="21" spans="1:29" s="40" customFormat="1" ht="33.75" customHeight="1">
      <c r="A21" s="144" t="s">
        <v>20</v>
      </c>
      <c r="B21" s="145">
        <f>+'[4]ENERO'!J92</f>
        <v>5985</v>
      </c>
      <c r="C21" s="145">
        <f>+'[4]FEBRERO'!J92</f>
        <v>12010.999999999998</v>
      </c>
      <c r="D21" s="145">
        <f>+'[4]MARZO'!J92</f>
        <v>10943.000000000004</v>
      </c>
      <c r="E21" s="145">
        <f>+'[4]ABRIL'!J92</f>
        <v>12343</v>
      </c>
      <c r="F21" s="145">
        <f>+'[4]MAYO'!J92</f>
        <v>10547</v>
      </c>
      <c r="G21" s="145">
        <f>+'[4]JUNIO'!J92</f>
        <v>10621.490626618333</v>
      </c>
      <c r="H21" s="145">
        <f>+'[4]JULIO'!J92</f>
        <v>9209.645143787304</v>
      </c>
      <c r="I21" s="145">
        <f>+'[4]AGOSTO'!J92</f>
        <v>7452.000000000001</v>
      </c>
      <c r="J21" s="145">
        <f>+'[4]SEPTIEMBRE'!J92</f>
        <v>8520.393711551606</v>
      </c>
      <c r="K21" s="145">
        <f>+'[4]OCTUBRE'!J92</f>
        <v>6645</v>
      </c>
      <c r="L21" s="145">
        <f>+'[4]NOVIEMBRE'!J92</f>
        <v>4820</v>
      </c>
      <c r="M21" s="145">
        <f>+'[4]DICIEMBRE'!J92</f>
        <v>9421</v>
      </c>
      <c r="N21" s="146">
        <f t="shared" si="0"/>
        <v>108518.52948195724</v>
      </c>
      <c r="O21" s="157"/>
      <c r="P21" s="158"/>
      <c r="Q21" s="159"/>
      <c r="R21" s="93"/>
      <c r="S21" s="93"/>
      <c r="T21" s="93"/>
      <c r="U21" s="160"/>
      <c r="V21" s="160"/>
      <c r="W21" s="160"/>
      <c r="X21" s="161"/>
      <c r="Y21" s="161"/>
      <c r="Z21" s="161"/>
      <c r="AA21" s="164"/>
      <c r="AB21" s="164"/>
      <c r="AC21" s="164"/>
    </row>
    <row r="22" spans="1:29" s="40" customFormat="1" ht="33.75" customHeight="1">
      <c r="A22" s="144" t="s">
        <v>21</v>
      </c>
      <c r="B22" s="145">
        <f>+'[4]ENERO'!J93</f>
        <v>9353.861602019739</v>
      </c>
      <c r="C22" s="145">
        <f>+'[4]FEBRERO'!J93</f>
        <v>10015.425008541168</v>
      </c>
      <c r="D22" s="145">
        <f>+'[4]MARZO'!J93</f>
        <v>7294</v>
      </c>
      <c r="E22" s="145">
        <f>+'[4]ABRIL'!J93</f>
        <v>9042</v>
      </c>
      <c r="F22" s="145">
        <f>+'[4]MAYO'!J93</f>
        <v>5401</v>
      </c>
      <c r="G22" s="145">
        <f>+'[4]JUNIO'!J93</f>
        <v>6998</v>
      </c>
      <c r="H22" s="145">
        <f>+'[4]JULIO'!J93</f>
        <v>4521</v>
      </c>
      <c r="I22" s="145">
        <f>+'[4]AGOSTO'!J93</f>
        <v>3998</v>
      </c>
      <c r="J22" s="145">
        <f>+'[4]SEPTIEMBRE'!J93</f>
        <v>3596.028776978417</v>
      </c>
      <c r="K22" s="145">
        <f>+'[4]OCTUBRE'!J93</f>
        <v>1366</v>
      </c>
      <c r="L22" s="145">
        <f>+'[4]NOVIEMBRE'!J93</f>
        <v>3770</v>
      </c>
      <c r="M22" s="145">
        <f>+'[4]DICIEMBRE'!J93</f>
        <v>2899</v>
      </c>
      <c r="N22" s="146">
        <f t="shared" si="0"/>
        <v>68254.31538753933</v>
      </c>
      <c r="O22" s="157"/>
      <c r="P22" s="158"/>
      <c r="Q22" s="159"/>
      <c r="R22" s="93"/>
      <c r="S22" s="93"/>
      <c r="T22" s="93"/>
      <c r="U22" s="160"/>
      <c r="V22" s="160"/>
      <c r="W22" s="160"/>
      <c r="X22" s="161"/>
      <c r="Y22" s="161"/>
      <c r="Z22" s="161"/>
      <c r="AA22" s="164"/>
      <c r="AB22" s="164"/>
      <c r="AC22" s="164"/>
    </row>
    <row r="23" spans="1:29" s="40" customFormat="1" ht="33.75" customHeight="1">
      <c r="A23" s="144" t="s">
        <v>22</v>
      </c>
      <c r="B23" s="145">
        <f>+'[4]ENERO'!J94</f>
        <v>5102</v>
      </c>
      <c r="C23" s="145">
        <f>+'[4]FEBRERO'!J94</f>
        <v>5598</v>
      </c>
      <c r="D23" s="145">
        <f>+'[4]MARZO'!J94</f>
        <v>4813</v>
      </c>
      <c r="E23" s="145">
        <f>+'[4]ABRIL'!J94</f>
        <v>3970.0000000000023</v>
      </c>
      <c r="F23" s="145">
        <f>+'[4]MAYO'!J94</f>
        <v>4914</v>
      </c>
      <c r="G23" s="145">
        <f>+'[4]JUNIO'!J94</f>
        <v>4158</v>
      </c>
      <c r="H23" s="145">
        <f>+'[4]JULIO'!J94</f>
        <v>3400</v>
      </c>
      <c r="I23" s="145">
        <f>+'[4]AGOSTO'!J94</f>
        <v>4225</v>
      </c>
      <c r="J23" s="145">
        <f>+'[4]SEPTIEMBRE'!J94</f>
        <v>3652.3120622568094</v>
      </c>
      <c r="K23" s="145">
        <f>+'[4]OCTUBRE'!J94</f>
        <v>2966</v>
      </c>
      <c r="L23" s="145">
        <f>+'[4]NOVIEMBRE'!J94</f>
        <v>7638</v>
      </c>
      <c r="M23" s="145">
        <f>+'[4]DICIEMBRE'!J94</f>
        <v>2754</v>
      </c>
      <c r="N23" s="146">
        <f t="shared" si="0"/>
        <v>53190.31206225681</v>
      </c>
      <c r="O23" s="157"/>
      <c r="P23" s="158"/>
      <c r="Q23" s="159"/>
      <c r="R23" s="93"/>
      <c r="S23" s="93"/>
      <c r="T23" s="93"/>
      <c r="U23" s="160"/>
      <c r="V23" s="160"/>
      <c r="W23" s="160"/>
      <c r="X23" s="161"/>
      <c r="Y23" s="161"/>
      <c r="Z23" s="161"/>
      <c r="AA23" s="164"/>
      <c r="AB23" s="164"/>
      <c r="AC23" s="164"/>
    </row>
    <row r="24" spans="1:29" s="40" customFormat="1" ht="33.75" customHeight="1">
      <c r="A24" s="144" t="s">
        <v>46</v>
      </c>
      <c r="B24" s="145">
        <f>+'[4]ENERO'!J95</f>
        <v>5758</v>
      </c>
      <c r="C24" s="145">
        <f>+'[4]FEBRERO'!J95</f>
        <v>7623.999999999999</v>
      </c>
      <c r="D24" s="145">
        <f>+'[4]MARZO'!J95</f>
        <v>6086.999999999999</v>
      </c>
      <c r="E24" s="145">
        <f>+'[4]ABRIL'!J95</f>
        <v>6659</v>
      </c>
      <c r="F24" s="145">
        <f>+'[4]MAYO'!J95</f>
        <v>6254</v>
      </c>
      <c r="G24" s="145">
        <f>+'[4]JUNIO'!J95</f>
        <v>6601.000000000001</v>
      </c>
      <c r="H24" s="145">
        <f>+'[4]JULIO'!J95</f>
        <v>6520</v>
      </c>
      <c r="I24" s="145">
        <f>+'[4]AGOSTO'!J95</f>
        <v>4878</v>
      </c>
      <c r="J24" s="145">
        <f>+'[4]SEPTIEMBRE'!J95</f>
        <v>4489</v>
      </c>
      <c r="K24" s="145">
        <f>+'[4]OCTUBRE'!J95</f>
        <v>5788</v>
      </c>
      <c r="L24" s="145">
        <f>+'[4]NOVIEMBRE'!J95</f>
        <v>7761</v>
      </c>
      <c r="M24" s="145">
        <f>+'[4]DICIEMBRE'!J95</f>
        <v>7899</v>
      </c>
      <c r="N24" s="146">
        <f t="shared" si="0"/>
        <v>76318</v>
      </c>
      <c r="O24" s="157"/>
      <c r="P24" s="158"/>
      <c r="Q24" s="159"/>
      <c r="R24" s="93"/>
      <c r="S24" s="93"/>
      <c r="T24" s="93"/>
      <c r="U24" s="160"/>
      <c r="V24" s="160"/>
      <c r="W24" s="160"/>
      <c r="X24" s="161"/>
      <c r="Y24" s="161"/>
      <c r="Z24" s="161"/>
      <c r="AA24" s="164"/>
      <c r="AB24" s="164"/>
      <c r="AC24" s="164"/>
    </row>
    <row r="25" spans="1:29" s="40" customFormat="1" ht="33.75" customHeight="1">
      <c r="A25" s="144" t="s">
        <v>23</v>
      </c>
      <c r="B25" s="145">
        <f>+'[4]ENERO'!J96</f>
        <v>26583.999999999996</v>
      </c>
      <c r="C25" s="145">
        <f>+'[4]FEBRERO'!J96</f>
        <v>36021</v>
      </c>
      <c r="D25" s="145">
        <f>+'[4]MARZO'!J96</f>
        <v>27496.332630238758</v>
      </c>
      <c r="E25" s="145">
        <f>+'[4]ABRIL'!J96</f>
        <v>30434.999999999996</v>
      </c>
      <c r="F25" s="145">
        <f>+'[4]MAYO'!J96</f>
        <v>26214</v>
      </c>
      <c r="G25" s="145">
        <f>+'[4]JUNIO'!J96</f>
        <v>38965</v>
      </c>
      <c r="H25" s="145">
        <f>+'[4]JULIO'!J96</f>
        <v>30100.000000000004</v>
      </c>
      <c r="I25" s="145">
        <f>+'[4]AGOSTO'!J96</f>
        <v>32185.000000000004</v>
      </c>
      <c r="J25" s="145">
        <f>+'[4]SEPTIEMBRE'!J96</f>
        <v>29145.000000000004</v>
      </c>
      <c r="K25" s="145">
        <f>+'[4]OCTUBRE'!J96</f>
        <v>23496</v>
      </c>
      <c r="L25" s="145">
        <f>+'[4]NOVIEMBRE'!J96</f>
        <v>23757</v>
      </c>
      <c r="M25" s="145">
        <f>+'[4]DICIEMBRE'!J96</f>
        <v>19685</v>
      </c>
      <c r="N25" s="146">
        <f t="shared" si="0"/>
        <v>344083.3326302388</v>
      </c>
      <c r="O25" s="157"/>
      <c r="P25" s="158"/>
      <c r="Q25" s="159"/>
      <c r="R25" s="93"/>
      <c r="S25" s="93"/>
      <c r="T25" s="93"/>
      <c r="U25" s="160"/>
      <c r="V25" s="160"/>
      <c r="W25" s="160"/>
      <c r="X25" s="161"/>
      <c r="Y25" s="161"/>
      <c r="Z25" s="161"/>
      <c r="AA25" s="164"/>
      <c r="AB25" s="164"/>
      <c r="AC25" s="164"/>
    </row>
    <row r="26" spans="1:29" s="40" customFormat="1" ht="33.75" customHeight="1">
      <c r="A26" s="144" t="s">
        <v>96</v>
      </c>
      <c r="B26" s="145">
        <f>+'[4]ENERO'!J97</f>
        <v>139.92183288409706</v>
      </c>
      <c r="C26" s="145">
        <f>+'[4]FEBRERO'!J97</f>
        <v>170.3846153846154</v>
      </c>
      <c r="D26" s="145">
        <f>+'[4]MARZO'!J97</f>
        <v>293</v>
      </c>
      <c r="E26" s="145">
        <f>+'[4]ABRIL'!J97</f>
        <v>261</v>
      </c>
      <c r="F26" s="145">
        <f>+'[4]MAYO'!J97</f>
        <v>99</v>
      </c>
      <c r="G26" s="145">
        <f>+'[4]JUNIO'!J97</f>
        <v>81</v>
      </c>
      <c r="H26" s="145">
        <f>+'[4]JULIO'!J97</f>
        <v>72</v>
      </c>
      <c r="I26" s="145">
        <f>+'[4]AGOSTO'!J97</f>
        <v>94</v>
      </c>
      <c r="J26" s="145">
        <f>+'[4]SEPTIEMBRE'!J97</f>
        <v>145</v>
      </c>
      <c r="K26" s="145">
        <f>+'[4]OCTUBRE'!J97</f>
        <v>83</v>
      </c>
      <c r="L26" s="145">
        <f>+'[4]NOVIEMBRE'!J97</f>
        <v>421</v>
      </c>
      <c r="M26" s="145">
        <f>+'[4]DICIEMBRE'!J97</f>
        <v>129</v>
      </c>
      <c r="N26" s="146">
        <f t="shared" si="0"/>
        <v>1988.3064482687123</v>
      </c>
      <c r="O26" s="157"/>
      <c r="P26" s="158"/>
      <c r="Q26" s="159"/>
      <c r="R26" s="93"/>
      <c r="S26" s="93"/>
      <c r="T26" s="93"/>
      <c r="U26" s="160"/>
      <c r="V26" s="160"/>
      <c r="W26" s="160"/>
      <c r="X26" s="161"/>
      <c r="Y26" s="161"/>
      <c r="Z26" s="161"/>
      <c r="AA26" s="164"/>
      <c r="AB26" s="164"/>
      <c r="AC26" s="164"/>
    </row>
    <row r="27" spans="1:29" s="40" customFormat="1" ht="33.75" customHeight="1">
      <c r="A27" s="144" t="s">
        <v>47</v>
      </c>
      <c r="B27" s="145">
        <f>+'[4]ENERO'!J98</f>
        <v>13940.807958756242</v>
      </c>
      <c r="C27" s="145">
        <f>+'[4]FEBRERO'!J98</f>
        <v>14562.000000000002</v>
      </c>
      <c r="D27" s="145">
        <f>+'[4]MARZO'!J98</f>
        <v>17033</v>
      </c>
      <c r="E27" s="145">
        <f>+'[4]ABRIL'!J98</f>
        <v>14786.999999999998</v>
      </c>
      <c r="F27" s="145">
        <f>+'[4]MAYO'!J98</f>
        <v>11269.000000000002</v>
      </c>
      <c r="G27" s="145">
        <f>+'[4]JUNIO'!J98</f>
        <v>16584</v>
      </c>
      <c r="H27" s="145">
        <f>+'[4]JULIO'!J98</f>
        <v>6857</v>
      </c>
      <c r="I27" s="145">
        <f>+'[4]AGOSTO'!J98</f>
        <v>8059.999999999999</v>
      </c>
      <c r="J27" s="145">
        <f>+'[4]SEPTIEMBRE'!J98</f>
        <v>7521</v>
      </c>
      <c r="K27" s="145">
        <f>+'[4]OCTUBRE'!J98</f>
        <v>5055</v>
      </c>
      <c r="L27" s="145">
        <f>+'[4]NOVIEMBRE'!J98</f>
        <v>5779</v>
      </c>
      <c r="M27" s="145">
        <f>+'[4]DICIEMBRE'!J98</f>
        <v>6654</v>
      </c>
      <c r="N27" s="146">
        <f t="shared" si="0"/>
        <v>128101.80795875625</v>
      </c>
      <c r="O27" s="157"/>
      <c r="P27" s="158"/>
      <c r="Q27" s="159"/>
      <c r="R27" s="93"/>
      <c r="S27" s="93"/>
      <c r="T27" s="93"/>
      <c r="U27" s="160"/>
      <c r="V27" s="160"/>
      <c r="W27" s="160"/>
      <c r="X27" s="161"/>
      <c r="Y27" s="161"/>
      <c r="Z27" s="161"/>
      <c r="AA27" s="164"/>
      <c r="AB27" s="164"/>
      <c r="AC27" s="164"/>
    </row>
    <row r="28" spans="1:29" s="40" customFormat="1" ht="33.75" customHeight="1">
      <c r="A28" s="144" t="s">
        <v>24</v>
      </c>
      <c r="B28" s="145">
        <f>+'[4]ENERO'!J99</f>
        <v>10</v>
      </c>
      <c r="C28" s="145">
        <f>+'[4]FEBRERO'!J99</f>
        <v>137</v>
      </c>
      <c r="D28" s="145">
        <f>+'[4]MARZO'!J99</f>
        <v>369</v>
      </c>
      <c r="E28" s="145">
        <f>+'[4]ABRIL'!J99</f>
        <v>1597</v>
      </c>
      <c r="F28" s="145">
        <f>+'[4]MAYO'!J99</f>
        <v>2489</v>
      </c>
      <c r="G28" s="145">
        <f>+'[4]JUNIO'!J99</f>
        <v>847</v>
      </c>
      <c r="H28" s="145">
        <f>+'[4]JULIO'!J99</f>
        <v>98</v>
      </c>
      <c r="I28" s="145">
        <f>+'[4]AGOSTO'!J99</f>
        <v>149</v>
      </c>
      <c r="J28" s="145">
        <f>+'[4]SEPTIEMBRE'!J99</f>
        <v>0</v>
      </c>
      <c r="K28" s="145">
        <f>+'[4]OCTUBRE'!J99</f>
        <v>0</v>
      </c>
      <c r="L28" s="145">
        <f>+'[4]NOVIEMBRE'!J99</f>
        <v>0</v>
      </c>
      <c r="M28" s="145">
        <f>+'[4]DICIEMBRE'!J99</f>
        <v>0</v>
      </c>
      <c r="N28" s="146">
        <f t="shared" si="0"/>
        <v>5696</v>
      </c>
      <c r="O28" s="157"/>
      <c r="P28" s="158"/>
      <c r="Q28" s="159"/>
      <c r="R28" s="93"/>
      <c r="S28" s="93"/>
      <c r="T28" s="93"/>
      <c r="U28" s="160"/>
      <c r="V28" s="160"/>
      <c r="W28" s="160"/>
      <c r="X28" s="161"/>
      <c r="Y28" s="161"/>
      <c r="Z28" s="161"/>
      <c r="AA28" s="164"/>
      <c r="AB28" s="164"/>
      <c r="AC28" s="164"/>
    </row>
    <row r="29" spans="1:29" s="40" customFormat="1" ht="33.75" customHeight="1">
      <c r="A29" s="144" t="s">
        <v>25</v>
      </c>
      <c r="B29" s="145">
        <f>+'[4]ENERO'!J100</f>
        <v>13753.999999999998</v>
      </c>
      <c r="C29" s="145">
        <f>+'[4]FEBRERO'!J100</f>
        <v>12324.452120246866</v>
      </c>
      <c r="D29" s="145">
        <f>+'[4]MARZO'!J100</f>
        <v>14765</v>
      </c>
      <c r="E29" s="145">
        <f>+'[4]ABRIL'!J100</f>
        <v>8567</v>
      </c>
      <c r="F29" s="145">
        <f>+'[4]MAYO'!J100</f>
        <v>10252.391511683356</v>
      </c>
      <c r="G29" s="145">
        <f>+'[4]JUNIO'!J100</f>
        <v>11087</v>
      </c>
      <c r="H29" s="145">
        <f>+'[4]JULIO'!J100</f>
        <v>9541.000000000002</v>
      </c>
      <c r="I29" s="145">
        <f>+'[4]AGOSTO'!J100</f>
        <v>9258</v>
      </c>
      <c r="J29" s="145">
        <f>+'[4]SEPTIEMBRE'!J100</f>
        <v>10010.889221556887</v>
      </c>
      <c r="K29" s="145">
        <f>+'[4]OCTUBRE'!J100</f>
        <v>4754</v>
      </c>
      <c r="L29" s="145">
        <f>+'[4]NOVIEMBRE'!J100</f>
        <v>9888</v>
      </c>
      <c r="M29" s="145">
        <f>+'[4]DICIEMBRE'!J100</f>
        <v>9254</v>
      </c>
      <c r="N29" s="146">
        <f t="shared" si="0"/>
        <v>123455.7328534871</v>
      </c>
      <c r="O29" s="157"/>
      <c r="P29" s="158"/>
      <c r="Q29" s="159"/>
      <c r="R29" s="93"/>
      <c r="S29" s="93"/>
      <c r="T29" s="93"/>
      <c r="U29" s="160"/>
      <c r="V29" s="160"/>
      <c r="W29" s="160"/>
      <c r="X29" s="161"/>
      <c r="Y29" s="161"/>
      <c r="Z29" s="161"/>
      <c r="AA29" s="164"/>
      <c r="AB29" s="164"/>
      <c r="AC29" s="164"/>
    </row>
    <row r="30" spans="1:29" s="40" customFormat="1" ht="33.75" customHeight="1">
      <c r="A30" s="144" t="s">
        <v>26</v>
      </c>
      <c r="B30" s="145">
        <f>+'[4]ENERO'!J101</f>
        <v>7105.000000000002</v>
      </c>
      <c r="C30" s="145">
        <f>+'[4]FEBRERO'!J101</f>
        <v>7012.000000000001</v>
      </c>
      <c r="D30" s="145">
        <f>+'[4]MARZO'!J101</f>
        <v>5800</v>
      </c>
      <c r="E30" s="145">
        <f>+'[4]ABRIL'!J101</f>
        <v>2134</v>
      </c>
      <c r="F30" s="145">
        <f>+'[4]MAYO'!J101</f>
        <v>4455.000000000001</v>
      </c>
      <c r="G30" s="145">
        <f>+'[4]JUNIO'!J101</f>
        <v>8321</v>
      </c>
      <c r="H30" s="145">
        <f>+'[4]JULIO'!J101</f>
        <v>4985</v>
      </c>
      <c r="I30" s="145">
        <f>+'[4]AGOSTO'!J101</f>
        <v>4865</v>
      </c>
      <c r="J30" s="145">
        <f>+'[4]SEPTIEMBRE'!J101</f>
        <v>4785</v>
      </c>
      <c r="K30" s="145">
        <f>+'[4]OCTUBRE'!J101</f>
        <v>1825</v>
      </c>
      <c r="L30" s="145">
        <f>+'[4]NOVIEMBRE'!J101</f>
        <v>1075</v>
      </c>
      <c r="M30" s="145">
        <f>+'[4]DICIEMBRE'!J101</f>
        <v>2879</v>
      </c>
      <c r="N30" s="146">
        <f t="shared" si="0"/>
        <v>55241</v>
      </c>
      <c r="O30" s="157"/>
      <c r="P30" s="158"/>
      <c r="Q30" s="159"/>
      <c r="R30" s="93"/>
      <c r="S30" s="93"/>
      <c r="T30" s="93"/>
      <c r="U30" s="160"/>
      <c r="V30" s="160"/>
      <c r="W30" s="160"/>
      <c r="X30" s="161"/>
      <c r="Y30" s="161"/>
      <c r="Z30" s="161"/>
      <c r="AA30" s="164"/>
      <c r="AB30" s="164"/>
      <c r="AC30" s="164"/>
    </row>
    <row r="31" spans="1:29" s="40" customFormat="1" ht="33.75" customHeight="1">
      <c r="A31" s="144" t="s">
        <v>27</v>
      </c>
      <c r="B31" s="145">
        <f>+'[4]ENERO'!J102</f>
        <v>4251</v>
      </c>
      <c r="C31" s="145">
        <f>+'[4]FEBRERO'!J102</f>
        <v>6589.000000000001</v>
      </c>
      <c r="D31" s="145">
        <f>+'[4]MARZO'!J102</f>
        <v>11063.000000000002</v>
      </c>
      <c r="E31" s="145">
        <f>+'[4]ABRIL'!J102</f>
        <v>12235.999999999995</v>
      </c>
      <c r="F31" s="145">
        <f>+'[4]MAYO'!J102</f>
        <v>7224.000000000001</v>
      </c>
      <c r="G31" s="145">
        <f>+'[4]JUNIO'!J102</f>
        <v>5814</v>
      </c>
      <c r="H31" s="145">
        <f>+'[4]JULIO'!J102</f>
        <v>7542</v>
      </c>
      <c r="I31" s="145">
        <f>+'[4]AGOSTO'!J102</f>
        <v>6014.000000000001</v>
      </c>
      <c r="J31" s="145">
        <f>+'[4]SEPTIEMBRE'!J102</f>
        <v>5989</v>
      </c>
      <c r="K31" s="145">
        <f>+'[4]OCTUBRE'!J102</f>
        <v>4121</v>
      </c>
      <c r="L31" s="145">
        <f>+'[4]NOVIEMBRE'!J102</f>
        <v>3429</v>
      </c>
      <c r="M31" s="145">
        <f>+'[4]DICIEMBRE'!J102</f>
        <v>949</v>
      </c>
      <c r="N31" s="146">
        <f t="shared" si="0"/>
        <v>75221</v>
      </c>
      <c r="O31" s="157"/>
      <c r="P31" s="158"/>
      <c r="Q31" s="159"/>
      <c r="R31" s="93"/>
      <c r="S31" s="93"/>
      <c r="T31" s="93"/>
      <c r="U31" s="160"/>
      <c r="V31" s="160"/>
      <c r="W31" s="160"/>
      <c r="X31" s="161"/>
      <c r="Y31" s="161"/>
      <c r="Z31" s="161"/>
      <c r="AA31" s="164"/>
      <c r="AB31" s="164"/>
      <c r="AC31" s="164"/>
    </row>
    <row r="32" spans="1:29" s="40" customFormat="1" ht="33.75" customHeight="1">
      <c r="A32" s="144" t="s">
        <v>28</v>
      </c>
      <c r="B32" s="145">
        <f>+'[4]ENERO'!J103</f>
        <v>1425.0000000000002</v>
      </c>
      <c r="C32" s="145">
        <f>+'[4]FEBRERO'!J103</f>
        <v>1901</v>
      </c>
      <c r="D32" s="145">
        <f>+'[4]MARZO'!J103</f>
        <v>954.9999999999998</v>
      </c>
      <c r="E32" s="145">
        <f>+'[4]ABRIL'!J103</f>
        <v>1455.9999999999995</v>
      </c>
      <c r="F32" s="145">
        <f>+'[4]MAYO'!J103</f>
        <v>953.9999999999998</v>
      </c>
      <c r="G32" s="145">
        <f>+'[4]JUNIO'!J103</f>
        <v>1458.9999999999998</v>
      </c>
      <c r="H32" s="145">
        <f>+'[4]JULIO'!J103</f>
        <v>1400</v>
      </c>
      <c r="I32" s="145">
        <f>+'[4]AGOSTO'!J103</f>
        <v>1033</v>
      </c>
      <c r="J32" s="145">
        <f>+'[4]SEPTIEMBRE'!J103</f>
        <v>841.9999999999999</v>
      </c>
      <c r="K32" s="145">
        <f>+'[4]OCTUBRE'!J103</f>
        <v>281</v>
      </c>
      <c r="L32" s="145">
        <f>+'[4]NOVIEMBRE'!J103</f>
        <v>321</v>
      </c>
      <c r="M32" s="145">
        <f>+'[4]DICIEMBRE'!J103</f>
        <v>462</v>
      </c>
      <c r="N32" s="146">
        <f t="shared" si="0"/>
        <v>12489</v>
      </c>
      <c r="O32" s="157"/>
      <c r="P32" s="158"/>
      <c r="Q32" s="159"/>
      <c r="R32" s="93"/>
      <c r="S32" s="93"/>
      <c r="T32" s="93"/>
      <c r="U32" s="160"/>
      <c r="V32" s="160"/>
      <c r="W32" s="160"/>
      <c r="X32" s="161"/>
      <c r="Y32" s="161"/>
      <c r="Z32" s="161"/>
      <c r="AA32" s="164"/>
      <c r="AB32" s="164"/>
      <c r="AC32" s="164"/>
    </row>
    <row r="33" spans="1:29" s="40" customFormat="1" ht="33.75" customHeight="1">
      <c r="A33" s="144" t="s">
        <v>29</v>
      </c>
      <c r="B33" s="145">
        <f>+'[4]ENERO'!J104</f>
        <v>4372.000000000004</v>
      </c>
      <c r="C33" s="145">
        <f>+'[4]FEBRERO'!J104</f>
        <v>2421.0000000000005</v>
      </c>
      <c r="D33" s="145">
        <f>+'[4]MARZO'!J104</f>
        <v>3375.9999999999995</v>
      </c>
      <c r="E33" s="145">
        <f>+'[4]ABRIL'!J104</f>
        <v>1641</v>
      </c>
      <c r="F33" s="145">
        <f>+'[4]MAYO'!J104</f>
        <v>1554</v>
      </c>
      <c r="G33" s="145">
        <f>+'[4]JUNIO'!J104</f>
        <v>1601</v>
      </c>
      <c r="H33" s="145">
        <f>+'[4]JULIO'!J104</f>
        <v>2354</v>
      </c>
      <c r="I33" s="145">
        <f>+'[4]AGOSTO'!J104</f>
        <v>1652.9999999999998</v>
      </c>
      <c r="J33" s="145">
        <f>+'[4]SEPTIEMBRE'!J104</f>
        <v>1562</v>
      </c>
      <c r="K33" s="145">
        <f>+'[4]OCTUBRE'!J104</f>
        <v>2100</v>
      </c>
      <c r="L33" s="145">
        <f>+'[4]NOVIEMBRE'!J104</f>
        <v>880.5</v>
      </c>
      <c r="M33" s="145">
        <f>+'[4]DICIEMBRE'!J104</f>
        <v>1233</v>
      </c>
      <c r="N33" s="146">
        <f t="shared" si="0"/>
        <v>24747.500000000004</v>
      </c>
      <c r="O33" s="157"/>
      <c r="P33" s="158"/>
      <c r="Q33" s="159"/>
      <c r="R33" s="93"/>
      <c r="S33" s="93"/>
      <c r="T33" s="93"/>
      <c r="U33" s="160"/>
      <c r="V33" s="160"/>
      <c r="W33" s="160"/>
      <c r="X33" s="161"/>
      <c r="Y33" s="161"/>
      <c r="Z33" s="161"/>
      <c r="AA33" s="164"/>
      <c r="AB33" s="164"/>
      <c r="AC33" s="164"/>
    </row>
    <row r="34" spans="1:29" s="40" customFormat="1" ht="33.75" customHeight="1">
      <c r="A34" s="144" t="s">
        <v>30</v>
      </c>
      <c r="B34" s="145">
        <f>+'[4]ENERO'!J105</f>
        <v>1055</v>
      </c>
      <c r="C34" s="145">
        <f>+'[4]FEBRERO'!J105</f>
        <v>776.0000000000025</v>
      </c>
      <c r="D34" s="145">
        <f>+'[4]MARZO'!J105</f>
        <v>1682.9999999999995</v>
      </c>
      <c r="E34" s="145">
        <f>+'[4]ABRIL'!J105</f>
        <v>658.9999999999999</v>
      </c>
      <c r="F34" s="145">
        <f>+'[4]MAYO'!J105</f>
        <v>784.9999999999999</v>
      </c>
      <c r="G34" s="145">
        <f>+'[4]JUNIO'!J105</f>
        <v>1285</v>
      </c>
      <c r="H34" s="145">
        <f>+'[4]JULIO'!J105</f>
        <v>1424.9999999999998</v>
      </c>
      <c r="I34" s="145">
        <f>+'[4]AGOSTO'!J105</f>
        <v>1086</v>
      </c>
      <c r="J34" s="145">
        <f>+'[4]SEPTIEMBRE'!J105</f>
        <v>1420</v>
      </c>
      <c r="K34" s="145">
        <f>+'[4]OCTUBRE'!J105</f>
        <v>721</v>
      </c>
      <c r="L34" s="145">
        <f>+'[4]NOVIEMBRE'!J105</f>
        <v>1510</v>
      </c>
      <c r="M34" s="145">
        <f>+'[4]DICIEMBRE'!J105</f>
        <v>880</v>
      </c>
      <c r="N34" s="146">
        <f t="shared" si="0"/>
        <v>13285.000000000002</v>
      </c>
      <c r="O34" s="157"/>
      <c r="P34" s="158"/>
      <c r="Q34" s="159"/>
      <c r="R34" s="93"/>
      <c r="S34" s="93"/>
      <c r="T34" s="93"/>
      <c r="U34" s="160"/>
      <c r="V34" s="160"/>
      <c r="W34" s="160"/>
      <c r="X34" s="161"/>
      <c r="Y34" s="161"/>
      <c r="Z34" s="161"/>
      <c r="AA34" s="164"/>
      <c r="AB34" s="164"/>
      <c r="AC34" s="164"/>
    </row>
    <row r="35" spans="1:29" s="40" customFormat="1" ht="33.75" customHeight="1">
      <c r="A35" s="144" t="s">
        <v>31</v>
      </c>
      <c r="B35" s="145">
        <f>+'[4]ENERO'!J106</f>
        <v>9754</v>
      </c>
      <c r="C35" s="145">
        <f>+'[4]FEBRERO'!J106</f>
        <v>7682.000000000047</v>
      </c>
      <c r="D35" s="145">
        <f>+'[4]MARZO'!J106</f>
        <v>12521</v>
      </c>
      <c r="E35" s="145">
        <f>+'[4]ABRIL'!J106</f>
        <v>6138.999999999999</v>
      </c>
      <c r="F35" s="145">
        <f>+'[4]MAYO'!J106</f>
        <v>5954</v>
      </c>
      <c r="G35" s="145">
        <f>+'[4]JUNIO'!J106</f>
        <v>7541.000000000001</v>
      </c>
      <c r="H35" s="145">
        <f>+'[4]JULIO'!J106</f>
        <v>7569</v>
      </c>
      <c r="I35" s="145">
        <f>+'[4]AGOSTO'!J106</f>
        <v>7654</v>
      </c>
      <c r="J35" s="145">
        <f>+'[4]SEPTIEMBRE'!J106</f>
        <v>7921</v>
      </c>
      <c r="K35" s="145">
        <f>+'[4]OCTUBRE'!J106</f>
        <v>5685</v>
      </c>
      <c r="L35" s="145">
        <f>+'[4]NOVIEMBRE'!J106</f>
        <v>10877</v>
      </c>
      <c r="M35" s="145">
        <f>+'[4]DICIEMBRE'!J106</f>
        <v>3288</v>
      </c>
      <c r="N35" s="146">
        <f t="shared" si="0"/>
        <v>92585.00000000004</v>
      </c>
      <c r="O35" s="157"/>
      <c r="P35" s="158"/>
      <c r="Q35" s="159"/>
      <c r="R35" s="93"/>
      <c r="S35" s="93"/>
      <c r="T35" s="93"/>
      <c r="U35" s="160"/>
      <c r="V35" s="160"/>
      <c r="W35" s="160"/>
      <c r="X35" s="161"/>
      <c r="Y35" s="161"/>
      <c r="Z35" s="161"/>
      <c r="AA35" s="164"/>
      <c r="AB35" s="164"/>
      <c r="AC35" s="164"/>
    </row>
    <row r="36" spans="1:29" s="40" customFormat="1" ht="33.75" customHeight="1">
      <c r="A36" s="144" t="s">
        <v>32</v>
      </c>
      <c r="B36" s="145">
        <f>+'[4]ENERO'!J107</f>
        <v>2537.0000000000023</v>
      </c>
      <c r="C36" s="145">
        <f>+'[4]FEBRERO'!J107</f>
        <v>2654</v>
      </c>
      <c r="D36" s="145">
        <f>+'[4]MARZO'!J107</f>
        <v>3337</v>
      </c>
      <c r="E36" s="145">
        <f>+'[4]ABRIL'!J107</f>
        <v>3241</v>
      </c>
      <c r="F36" s="145">
        <f>+'[4]MAYO'!J107</f>
        <v>1484.9999999999998</v>
      </c>
      <c r="G36" s="145">
        <f>+'[4]JUNIO'!J107</f>
        <v>2660.0000000000005</v>
      </c>
      <c r="H36" s="145">
        <f>+'[4]JULIO'!J107</f>
        <v>1201</v>
      </c>
      <c r="I36" s="145">
        <f>+'[4]AGOSTO'!J107</f>
        <v>1685</v>
      </c>
      <c r="J36" s="145">
        <f>+'[4]SEPTIEMBRE'!J107</f>
        <v>1399</v>
      </c>
      <c r="K36" s="145">
        <f>+'[4]OCTUBRE'!J107</f>
        <v>565</v>
      </c>
      <c r="L36" s="145">
        <f>+'[4]NOVIEMBRE'!J107</f>
        <v>1720</v>
      </c>
      <c r="M36" s="145">
        <f>+'[4]DICIEMBRE'!J107</f>
        <v>315</v>
      </c>
      <c r="N36" s="146">
        <f t="shared" si="0"/>
        <v>22799</v>
      </c>
      <c r="O36" s="157"/>
      <c r="P36" s="158"/>
      <c r="Q36" s="159"/>
      <c r="R36" s="93"/>
      <c r="S36" s="93"/>
      <c r="T36" s="93"/>
      <c r="U36" s="160"/>
      <c r="V36" s="160"/>
      <c r="W36" s="160"/>
      <c r="X36" s="161"/>
      <c r="Y36" s="161"/>
      <c r="Z36" s="161"/>
      <c r="AA36" s="164"/>
      <c r="AB36" s="164"/>
      <c r="AC36" s="164"/>
    </row>
    <row r="37" spans="1:29" s="40" customFormat="1" ht="33.75" customHeight="1">
      <c r="A37" s="144" t="s">
        <v>97</v>
      </c>
      <c r="B37" s="145">
        <f>+'[4]ENERO'!J108</f>
        <v>0</v>
      </c>
      <c r="C37" s="145">
        <f>+'[4]FEBRERO'!J108</f>
        <v>0</v>
      </c>
      <c r="D37" s="145">
        <f>+'[4]MARZO'!J108</f>
        <v>0</v>
      </c>
      <c r="E37" s="145">
        <f>+'[4]ABRIL'!J108</f>
        <v>0</v>
      </c>
      <c r="F37" s="145">
        <f>+'[4]MAYO'!J108</f>
        <v>0</v>
      </c>
      <c r="G37" s="145">
        <f>+'[4]JUNIO'!J108</f>
        <v>0</v>
      </c>
      <c r="H37" s="145">
        <f>+'[4]JULIO'!J108</f>
        <v>0</v>
      </c>
      <c r="I37" s="145">
        <f>+'[4]AGOSTO'!J108</f>
        <v>0</v>
      </c>
      <c r="J37" s="145">
        <f>+'[4]SEPTIEMBRE'!J108</f>
        <v>0</v>
      </c>
      <c r="K37" s="145">
        <f>+'[4]OCTUBRE'!J108</f>
        <v>0</v>
      </c>
      <c r="L37" s="145">
        <v>0</v>
      </c>
      <c r="M37" s="145">
        <f>+'[4]DICIEMBRE'!J108</f>
        <v>0</v>
      </c>
      <c r="N37" s="146">
        <v>0</v>
      </c>
      <c r="O37" s="157"/>
      <c r="P37" s="158"/>
      <c r="Q37" s="159"/>
      <c r="R37" s="93"/>
      <c r="S37" s="93"/>
      <c r="T37" s="93"/>
      <c r="U37" s="160"/>
      <c r="V37" s="160"/>
      <c r="W37" s="160"/>
      <c r="X37" s="161"/>
      <c r="Y37" s="161"/>
      <c r="Z37" s="161"/>
      <c r="AA37" s="164"/>
      <c r="AB37" s="164"/>
      <c r="AC37" s="164"/>
    </row>
    <row r="38" spans="1:29" s="40" customFormat="1" ht="33.75" customHeight="1">
      <c r="A38" s="144" t="s">
        <v>33</v>
      </c>
      <c r="B38" s="145">
        <f>+'[4]ENERO'!J109</f>
        <v>2412</v>
      </c>
      <c r="C38" s="145">
        <f>+'[4]FEBRERO'!J109</f>
        <v>1902.9999999999957</v>
      </c>
      <c r="D38" s="145">
        <f>+'[4]MARZO'!J109</f>
        <v>2633.0000000000005</v>
      </c>
      <c r="E38" s="145">
        <f>+'[4]ABRIL'!J109</f>
        <v>1823</v>
      </c>
      <c r="F38" s="145">
        <f>+'[4]MAYO'!J109</f>
        <v>1441</v>
      </c>
      <c r="G38" s="145">
        <f>+'[4]JUNIO'!J109</f>
        <v>9385</v>
      </c>
      <c r="H38" s="145">
        <f>+'[4]JULIO'!J109</f>
        <v>1458.0000000000005</v>
      </c>
      <c r="I38" s="145">
        <f>+'[4]AGOSTO'!J109</f>
        <v>1599.0000000000002</v>
      </c>
      <c r="J38" s="145">
        <f>+'[4]SEPTIEMBRE'!J109</f>
        <v>1624.0000000000005</v>
      </c>
      <c r="K38" s="145">
        <f>+'[4]OCTUBRE'!J109</f>
        <v>1130</v>
      </c>
      <c r="L38" s="145">
        <f>+'[4]NOVIEMBRE'!J109</f>
        <v>4325</v>
      </c>
      <c r="M38" s="145">
        <f>+'[4]DICIEMBRE'!J109</f>
        <v>1722</v>
      </c>
      <c r="N38" s="146">
        <f t="shared" si="0"/>
        <v>31454.999999999996</v>
      </c>
      <c r="O38" s="157"/>
      <c r="P38" s="158"/>
      <c r="Q38" s="159"/>
      <c r="R38" s="93"/>
      <c r="S38" s="93"/>
      <c r="T38" s="93"/>
      <c r="U38" s="160"/>
      <c r="V38" s="160"/>
      <c r="W38" s="160"/>
      <c r="X38" s="161"/>
      <c r="Y38" s="161"/>
      <c r="Z38" s="161"/>
      <c r="AA38" s="164"/>
      <c r="AB38" s="164"/>
      <c r="AC38" s="164"/>
    </row>
    <row r="39" spans="1:29" s="40" customFormat="1" ht="33.75" customHeight="1">
      <c r="A39" s="144" t="s">
        <v>34</v>
      </c>
      <c r="B39" s="145">
        <f>+'[4]ENERO'!J110</f>
        <v>459</v>
      </c>
      <c r="C39" s="145">
        <f>+'[4]FEBRERO'!J110</f>
        <v>610</v>
      </c>
      <c r="D39" s="145">
        <f>+'[4]MARZO'!J110</f>
        <v>302</v>
      </c>
      <c r="E39" s="145">
        <f>+'[4]ABRIL'!J110</f>
        <v>474</v>
      </c>
      <c r="F39" s="145">
        <f>+'[4]MAYO'!J110</f>
        <v>468</v>
      </c>
      <c r="G39" s="145">
        <f>+'[4]JUNIO'!J110</f>
        <v>400.99999999999994</v>
      </c>
      <c r="H39" s="145">
        <f>+'[4]JULIO'!J110</f>
        <v>370</v>
      </c>
      <c r="I39" s="145">
        <f>+'[4]AGOSTO'!J110</f>
        <v>430.00000000000006</v>
      </c>
      <c r="J39" s="145">
        <f>+'[4]SEPTIEMBRE'!J110</f>
        <v>521</v>
      </c>
      <c r="K39" s="145">
        <f>+'[4]OCTUBRE'!J110</f>
        <v>319</v>
      </c>
      <c r="L39" s="145">
        <f>+'[4]NOVIEMBRE'!J110</f>
        <v>521</v>
      </c>
      <c r="M39" s="145">
        <f>+'[4]DICIEMBRE'!J110</f>
        <v>290</v>
      </c>
      <c r="N39" s="146">
        <f t="shared" si="0"/>
        <v>5165</v>
      </c>
      <c r="O39" s="157"/>
      <c r="P39" s="158"/>
      <c r="Q39" s="159"/>
      <c r="R39" s="93"/>
      <c r="S39" s="93"/>
      <c r="T39" s="93"/>
      <c r="U39" s="160"/>
      <c r="V39" s="160"/>
      <c r="W39" s="160"/>
      <c r="X39" s="161"/>
      <c r="Y39" s="161"/>
      <c r="Z39" s="161"/>
      <c r="AA39" s="164"/>
      <c r="AB39" s="164"/>
      <c r="AC39" s="164"/>
    </row>
    <row r="40" spans="1:29" s="40" customFormat="1" ht="33.75" customHeight="1">
      <c r="A40" s="144" t="s">
        <v>48</v>
      </c>
      <c r="B40" s="145">
        <f>+'[4]ENERO'!J111</f>
        <v>120</v>
      </c>
      <c r="C40" s="145">
        <f>+'[4]FEBRERO'!J111</f>
        <v>140</v>
      </c>
      <c r="D40" s="145">
        <f>+'[4]MARZO'!J111</f>
        <v>83.00000000000001</v>
      </c>
      <c r="E40" s="145">
        <f>+'[4]ABRIL'!J111</f>
        <v>150.00000000000003</v>
      </c>
      <c r="F40" s="145">
        <f>+'[4]MAYO'!J111</f>
        <v>110</v>
      </c>
      <c r="G40" s="145">
        <f>+'[4]JUNIO'!J111</f>
        <v>156.00000000000003</v>
      </c>
      <c r="H40" s="145">
        <f>+'[4]JULIO'!J111</f>
        <v>204</v>
      </c>
      <c r="I40" s="145">
        <f>+'[4]AGOSTO'!J111</f>
        <v>156</v>
      </c>
      <c r="J40" s="145">
        <f>+'[4]SEPTIEMBRE'!J111</f>
        <v>288.0000000000004</v>
      </c>
      <c r="K40" s="145">
        <f>+'[4]OCTUBRE'!J111</f>
        <v>459</v>
      </c>
      <c r="L40" s="145">
        <f>+'[4]NOVIEMBRE'!J111</f>
        <v>285</v>
      </c>
      <c r="M40" s="145">
        <f>+'[4]DICIEMBRE'!J111</f>
        <v>137</v>
      </c>
      <c r="N40" s="146">
        <f t="shared" si="0"/>
        <v>2288.0000000000005</v>
      </c>
      <c r="O40" s="157"/>
      <c r="P40" s="158"/>
      <c r="Q40" s="159"/>
      <c r="R40" s="93"/>
      <c r="S40" s="93"/>
      <c r="T40" s="93"/>
      <c r="U40" s="160"/>
      <c r="V40" s="160"/>
      <c r="W40" s="160"/>
      <c r="X40" s="161"/>
      <c r="Y40" s="161"/>
      <c r="Z40" s="161"/>
      <c r="AA40" s="164"/>
      <c r="AB40" s="164"/>
      <c r="AC40" s="164"/>
    </row>
    <row r="41" spans="1:29" s="40" customFormat="1" ht="33.75" customHeight="1">
      <c r="A41" s="144" t="s">
        <v>49</v>
      </c>
      <c r="B41" s="145">
        <f>+'[4]ENERO'!J112</f>
        <v>580</v>
      </c>
      <c r="C41" s="145">
        <f>+'[4]FEBRERO'!J112</f>
        <v>621</v>
      </c>
      <c r="D41" s="145">
        <f>+'[4]MARZO'!J112</f>
        <v>429.99999999999994</v>
      </c>
      <c r="E41" s="145">
        <f>+'[4]ABRIL'!J112</f>
        <v>502.99999999999994</v>
      </c>
      <c r="F41" s="145">
        <f>+'[4]MAYO'!J112</f>
        <v>550</v>
      </c>
      <c r="G41" s="145">
        <f>+'[4]JUNIO'!J112</f>
        <v>669</v>
      </c>
      <c r="H41" s="145">
        <f>+'[4]JULIO'!J112</f>
        <v>754</v>
      </c>
      <c r="I41" s="145">
        <f>+'[4]AGOSTO'!J112</f>
        <v>512</v>
      </c>
      <c r="J41" s="145">
        <f>+'[4]SEPTIEMBRE'!J112</f>
        <v>235</v>
      </c>
      <c r="K41" s="145">
        <f>+'[4]OCTUBRE'!J112</f>
        <v>380</v>
      </c>
      <c r="L41" s="145">
        <f>+'[4]NOVIEMBRE'!J112</f>
        <v>1096</v>
      </c>
      <c r="M41" s="145">
        <f>+'[4]DICIEMBRE'!J112</f>
        <v>290</v>
      </c>
      <c r="N41" s="146">
        <f t="shared" si="0"/>
        <v>6620</v>
      </c>
      <c r="O41" s="157"/>
      <c r="P41" s="158"/>
      <c r="Q41" s="159"/>
      <c r="R41" s="93"/>
      <c r="S41" s="93"/>
      <c r="T41" s="93"/>
      <c r="U41" s="160"/>
      <c r="V41" s="160"/>
      <c r="W41" s="160"/>
      <c r="X41" s="161"/>
      <c r="Y41" s="161"/>
      <c r="Z41" s="161"/>
      <c r="AA41" s="164"/>
      <c r="AB41" s="164"/>
      <c r="AC41" s="164"/>
    </row>
    <row r="42" spans="1:29" s="40" customFormat="1" ht="33.75" customHeight="1">
      <c r="A42" s="144" t="s">
        <v>35</v>
      </c>
      <c r="B42" s="145">
        <f>+'[4]ENERO'!J113</f>
        <v>178</v>
      </c>
      <c r="C42" s="145">
        <f>+'[4]FEBRERO'!J113</f>
        <v>201</v>
      </c>
      <c r="D42" s="145">
        <f>+'[4]MARZO'!J113</f>
        <v>136</v>
      </c>
      <c r="E42" s="145">
        <f>+'[4]ABRIL'!J113</f>
        <v>256</v>
      </c>
      <c r="F42" s="145">
        <f>+'[4]MAYO'!J113</f>
        <v>160</v>
      </c>
      <c r="G42" s="145">
        <f>+'[4]JUNIO'!J113</f>
        <v>360</v>
      </c>
      <c r="H42" s="145">
        <f>+'[4]JULIO'!J113</f>
        <v>121</v>
      </c>
      <c r="I42" s="145">
        <f>+'[4]AGOSTO'!J113</f>
        <v>123</v>
      </c>
      <c r="J42" s="145">
        <f>+'[4]SEPTIEMBRE'!J113</f>
        <v>410</v>
      </c>
      <c r="K42" s="145">
        <f>+'[4]OCTUBRE'!J113</f>
        <v>185</v>
      </c>
      <c r="L42" s="145">
        <f>+'[4]NOVIEMBRE'!J113</f>
        <v>214</v>
      </c>
      <c r="M42" s="145">
        <f>+'[4]DICIEMBRE'!J113</f>
        <v>80</v>
      </c>
      <c r="N42" s="146">
        <f t="shared" si="0"/>
        <v>2424</v>
      </c>
      <c r="O42" s="157"/>
      <c r="P42" s="158"/>
      <c r="Q42" s="159"/>
      <c r="R42" s="93"/>
      <c r="S42" s="93"/>
      <c r="T42" s="93"/>
      <c r="U42" s="160"/>
      <c r="V42" s="160"/>
      <c r="W42" s="160"/>
      <c r="X42" s="161"/>
      <c r="Y42" s="161"/>
      <c r="Z42" s="161"/>
      <c r="AA42" s="164"/>
      <c r="AB42" s="164"/>
      <c r="AC42" s="164"/>
    </row>
    <row r="43" spans="1:29" s="40" customFormat="1" ht="33.75" customHeight="1">
      <c r="A43" s="144" t="s">
        <v>50</v>
      </c>
      <c r="B43" s="145">
        <f>+'[4]ENERO'!J114</f>
        <v>1488</v>
      </c>
      <c r="C43" s="145">
        <f>+'[4]FEBRERO'!J114</f>
        <v>1852</v>
      </c>
      <c r="D43" s="145">
        <f>+'[4]MARZO'!J114</f>
        <v>1649.9999999999995</v>
      </c>
      <c r="E43" s="145">
        <f>+'[4]ABRIL'!J114</f>
        <v>1431.9999999999998</v>
      </c>
      <c r="F43" s="145">
        <f>+'[4]MAYO'!J114</f>
        <v>2754</v>
      </c>
      <c r="G43" s="145">
        <f>+'[4]JUNIO'!J114</f>
        <v>2458</v>
      </c>
      <c r="H43" s="145">
        <f>+'[4]JULIO'!J114</f>
        <v>1698</v>
      </c>
      <c r="I43" s="145">
        <f>+'[4]AGOSTO'!J114</f>
        <v>1290</v>
      </c>
      <c r="J43" s="145">
        <f>+'[4]SEPTIEMBRE'!J114</f>
        <v>1752</v>
      </c>
      <c r="K43" s="145">
        <f>+'[4]OCTUBRE'!J114</f>
        <v>901</v>
      </c>
      <c r="L43" s="145">
        <f>+'[4]NOVIEMBRE'!J114</f>
        <v>369</v>
      </c>
      <c r="M43" s="145">
        <f>+'[4]DICIEMBRE'!J114</f>
        <v>1102</v>
      </c>
      <c r="N43" s="146">
        <f t="shared" si="0"/>
        <v>18746</v>
      </c>
      <c r="O43" s="157"/>
      <c r="P43" s="158"/>
      <c r="Q43" s="159"/>
      <c r="R43" s="93"/>
      <c r="S43" s="93"/>
      <c r="T43" s="93"/>
      <c r="U43" s="160"/>
      <c r="V43" s="160"/>
      <c r="W43" s="160"/>
      <c r="X43" s="161"/>
      <c r="Y43" s="161"/>
      <c r="Z43" s="161"/>
      <c r="AA43" s="164"/>
      <c r="AB43" s="164"/>
      <c r="AC43" s="164"/>
    </row>
    <row r="44" spans="1:29" s="40" customFormat="1" ht="33.75" customHeight="1">
      <c r="A44" s="144" t="s">
        <v>37</v>
      </c>
      <c r="B44" s="147">
        <f>+'[4]ENERO'!J115</f>
        <v>685.1652892561983</v>
      </c>
      <c r="C44" s="147">
        <f>+'[4]FEBRERO'!J115</f>
        <v>1154.4285714285713</v>
      </c>
      <c r="D44" s="147">
        <f>+'[4]MARZO'!J115</f>
        <v>901.6583083695068</v>
      </c>
      <c r="E44" s="147">
        <f>+'[4]ABRIL'!J115</f>
        <v>940.4867827643869</v>
      </c>
      <c r="F44" s="147">
        <f>+'[4]MAYO'!J115</f>
        <v>720</v>
      </c>
      <c r="G44" s="147">
        <f>+'[4]JUNIO'!J115</f>
        <v>1821</v>
      </c>
      <c r="H44" s="147">
        <f>+'[4]JULIO'!J115</f>
        <v>697.9856115107914</v>
      </c>
      <c r="I44" s="147">
        <f>+'[4]AGOSTO'!J115</f>
        <v>766.9999999999997</v>
      </c>
      <c r="J44" s="147">
        <f>+'[4]SEPTIEMBRE'!J115</f>
        <v>1524</v>
      </c>
      <c r="K44" s="147">
        <f>+'[4]OCTUBRE'!J115</f>
        <v>41</v>
      </c>
      <c r="L44" s="147">
        <f>+'[4]NOVIEMBRE'!J115</f>
        <v>1697</v>
      </c>
      <c r="M44" s="147">
        <f>+'[4]DICIEMBRE'!J115</f>
        <v>11</v>
      </c>
      <c r="N44" s="148">
        <f t="shared" si="0"/>
        <v>10960.724563329455</v>
      </c>
      <c r="O44" s="157"/>
      <c r="P44" s="158"/>
      <c r="Q44" s="159"/>
      <c r="R44" s="93"/>
      <c r="S44" s="93"/>
      <c r="T44" s="93"/>
      <c r="U44" s="160"/>
      <c r="V44" s="160"/>
      <c r="W44" s="160"/>
      <c r="X44" s="161"/>
      <c r="Y44" s="161"/>
      <c r="Z44" s="161"/>
      <c r="AA44" s="164"/>
      <c r="AB44" s="164"/>
      <c r="AC44" s="164"/>
    </row>
    <row r="45" spans="1:29" s="40" customFormat="1" ht="33.75" customHeight="1">
      <c r="A45" s="144" t="s">
        <v>38</v>
      </c>
      <c r="B45" s="147">
        <f>+'[4]ENERO'!J116</f>
        <v>5000.162252765673</v>
      </c>
      <c r="C45" s="147">
        <f>+'[4]FEBRERO'!J116</f>
        <v>3022</v>
      </c>
      <c r="D45" s="147">
        <f>+'[4]MARZO'!J116</f>
        <v>3749.9999999999995</v>
      </c>
      <c r="E45" s="147">
        <f>+'[4]ABRIL'!J116</f>
        <v>1822.6523727844462</v>
      </c>
      <c r="F45" s="147">
        <f>+'[4]MAYO'!J116</f>
        <v>2500</v>
      </c>
      <c r="G45" s="147">
        <f>+'[4]JUNIO'!J116</f>
        <v>5884</v>
      </c>
      <c r="H45" s="147">
        <f>+'[4]JULIO'!J116</f>
        <v>1653.999999999997</v>
      </c>
      <c r="I45" s="147">
        <f>+'[4]AGOSTO'!J116</f>
        <v>5886.000000000005</v>
      </c>
      <c r="J45" s="147">
        <f>+'[4]SEPTIEMBRE'!J116</f>
        <v>3457.0000000000023</v>
      </c>
      <c r="K45" s="147">
        <f>+'[4]OCTUBRE'!J116</f>
        <v>1985</v>
      </c>
      <c r="L45" s="147">
        <f>+'[4]NOVIEMBRE'!J116</f>
        <v>7756</v>
      </c>
      <c r="M45" s="147">
        <f>+'[4]DICIEMBRE'!J116</f>
        <v>2588</v>
      </c>
      <c r="N45" s="148">
        <f t="shared" si="0"/>
        <v>45304.81462555012</v>
      </c>
      <c r="O45" s="157"/>
      <c r="P45" s="158"/>
      <c r="Q45" s="159"/>
      <c r="R45" s="93"/>
      <c r="S45" s="93"/>
      <c r="T45" s="93"/>
      <c r="U45" s="160"/>
      <c r="V45" s="160"/>
      <c r="W45" s="160"/>
      <c r="X45" s="161"/>
      <c r="Y45" s="161"/>
      <c r="Z45" s="161"/>
      <c r="AA45" s="164"/>
      <c r="AB45" s="164"/>
      <c r="AC45" s="164"/>
    </row>
    <row r="46" spans="1:29" s="40" customFormat="1" ht="33.75" customHeight="1">
      <c r="A46" s="144" t="s">
        <v>98</v>
      </c>
      <c r="B46" s="147">
        <f>+'[4]ENERO'!J117</f>
        <v>657.9999999999994</v>
      </c>
      <c r="C46" s="147">
        <f>+'[4]FEBRERO'!J117</f>
        <v>140</v>
      </c>
      <c r="D46" s="147">
        <f>+'[4]MARZO'!J117</f>
        <v>423.9999999999995</v>
      </c>
      <c r="E46" s="147">
        <f>+'[4]ABRIL'!J117</f>
        <v>251.9999999999996</v>
      </c>
      <c r="F46" s="147">
        <f>+'[4]MAYO'!J117</f>
        <v>778</v>
      </c>
      <c r="G46" s="147">
        <f>+'[4]JUNIO'!J117</f>
        <v>665</v>
      </c>
      <c r="H46" s="147">
        <f>+'[4]JULIO'!J117</f>
        <v>258.00000000000006</v>
      </c>
      <c r="I46" s="147">
        <f>+'[4]AGOSTO'!J117</f>
        <v>378.9999999999997</v>
      </c>
      <c r="J46" s="147">
        <f>+'[4]SEPTIEMBRE'!J117</f>
        <v>211.0000000000031</v>
      </c>
      <c r="K46" s="147">
        <f>+'[4]OCTUBRE'!J117</f>
        <v>0</v>
      </c>
      <c r="L46" s="147">
        <f>+'[4]NOVIEMBRE'!J117</f>
        <v>6624</v>
      </c>
      <c r="M46" s="147">
        <f>+'[4]DICIEMBRE'!J117</f>
        <v>488</v>
      </c>
      <c r="N46" s="148">
        <f t="shared" si="0"/>
        <v>10877</v>
      </c>
      <c r="O46" s="157"/>
      <c r="P46" s="158"/>
      <c r="Q46" s="159"/>
      <c r="R46" s="93"/>
      <c r="S46" s="93"/>
      <c r="T46" s="93"/>
      <c r="U46" s="160"/>
      <c r="V46" s="160"/>
      <c r="W46" s="160"/>
      <c r="X46" s="161"/>
      <c r="Y46" s="161"/>
      <c r="Z46" s="161"/>
      <c r="AA46" s="164"/>
      <c r="AB46" s="164"/>
      <c r="AC46" s="164"/>
    </row>
    <row r="47" spans="1:29" s="40" customFormat="1" ht="33.75" customHeight="1">
      <c r="A47" s="144" t="s">
        <v>99</v>
      </c>
      <c r="B47" s="145">
        <f>+'[4]ENERO'!J118</f>
        <v>0</v>
      </c>
      <c r="C47" s="145">
        <f>+'[4]FEBRERO'!J118</f>
        <v>30</v>
      </c>
      <c r="D47" s="145">
        <f>+'[4]MARZO'!J118</f>
        <v>0</v>
      </c>
      <c r="E47" s="145">
        <f>+'[4]ABRIL'!J118</f>
        <v>0</v>
      </c>
      <c r="F47" s="145">
        <f>+'[4]MAYO'!J118</f>
        <v>6</v>
      </c>
      <c r="G47" s="145">
        <f>+'[4]JUNIO'!J118</f>
        <v>0</v>
      </c>
      <c r="H47" s="145">
        <f>+'[4]JULIO'!J118</f>
        <v>0</v>
      </c>
      <c r="I47" s="145">
        <f>+'[4]AGOSTO'!J118</f>
        <v>16</v>
      </c>
      <c r="J47" s="145">
        <f>+'[4]SEPTIEMBRE'!J118</f>
        <v>32</v>
      </c>
      <c r="K47" s="145">
        <f>+'[4]OCTUBRE'!J118</f>
        <v>10</v>
      </c>
      <c r="L47" s="145">
        <f>+'[4]NOVIEMBRE'!J118</f>
        <v>60</v>
      </c>
      <c r="M47" s="145">
        <f>+'[4]DICIEMBRE'!J118</f>
        <v>0</v>
      </c>
      <c r="N47" s="146">
        <f t="shared" si="0"/>
        <v>154</v>
      </c>
      <c r="O47" s="157"/>
      <c r="P47" s="158"/>
      <c r="Q47" s="159"/>
      <c r="R47" s="93"/>
      <c r="S47" s="93"/>
      <c r="T47" s="93"/>
      <c r="U47" s="160"/>
      <c r="V47" s="160"/>
      <c r="W47" s="160"/>
      <c r="X47" s="161"/>
      <c r="Y47" s="161"/>
      <c r="Z47" s="161"/>
      <c r="AA47" s="164"/>
      <c r="AB47" s="164"/>
      <c r="AC47" s="164"/>
    </row>
    <row r="48" spans="1:29" s="40" customFormat="1" ht="33.75" customHeight="1">
      <c r="A48" s="144" t="s">
        <v>100</v>
      </c>
      <c r="B48" s="145">
        <f>+'[4]ENERO'!J119</f>
        <v>600</v>
      </c>
      <c r="C48" s="145">
        <f>+'[4]FEBRERO'!J119</f>
        <v>453.69565217391306</v>
      </c>
      <c r="D48" s="145">
        <f>+'[4]MARZO'!J119</f>
        <v>350</v>
      </c>
      <c r="E48" s="145">
        <f>+'[4]ABRIL'!J119</f>
        <v>454</v>
      </c>
      <c r="F48" s="145">
        <f>+'[4]MAYO'!J119</f>
        <v>268</v>
      </c>
      <c r="G48" s="145">
        <f>+'[4]JUNIO'!J119</f>
        <v>485.99999999999994</v>
      </c>
      <c r="H48" s="145">
        <f>+'[4]JULIO'!J119</f>
        <v>681.9999999999999</v>
      </c>
      <c r="I48" s="145">
        <f>+'[4]AGOSTO'!J119</f>
        <v>718</v>
      </c>
      <c r="J48" s="145">
        <f>+'[4]SEPTIEMBRE'!J119</f>
        <v>625</v>
      </c>
      <c r="K48" s="145">
        <f>+'[4]OCTUBRE'!J119</f>
        <v>213</v>
      </c>
      <c r="L48" s="145">
        <f>+'[4]NOVIEMBRE'!J119</f>
        <v>968</v>
      </c>
      <c r="M48" s="145">
        <f>+'[4]DICIEMBRE'!J119</f>
        <v>207</v>
      </c>
      <c r="N48" s="146">
        <f t="shared" si="0"/>
        <v>6024.695652173913</v>
      </c>
      <c r="O48" s="157"/>
      <c r="P48" s="158"/>
      <c r="Q48" s="159"/>
      <c r="R48" s="93"/>
      <c r="S48" s="93"/>
      <c r="T48" s="93"/>
      <c r="U48" s="160"/>
      <c r="V48" s="160"/>
      <c r="W48" s="160"/>
      <c r="X48" s="161"/>
      <c r="Y48" s="161"/>
      <c r="Z48" s="161"/>
      <c r="AA48" s="164"/>
      <c r="AB48" s="164"/>
      <c r="AC48" s="164"/>
    </row>
    <row r="49" spans="1:29" s="40" customFormat="1" ht="33.75" customHeight="1">
      <c r="A49" s="144" t="s">
        <v>101</v>
      </c>
      <c r="B49" s="147">
        <f>+'[4]ENERO'!J120</f>
        <v>330</v>
      </c>
      <c r="C49" s="147">
        <f>+'[4]FEBRERO'!J120</f>
        <v>821</v>
      </c>
      <c r="D49" s="147">
        <f>+'[4]MARZO'!J120</f>
        <v>506.00000000000006</v>
      </c>
      <c r="E49" s="147">
        <f>+'[4]ABRIL'!J120</f>
        <v>270.84870188003583</v>
      </c>
      <c r="F49" s="147">
        <f>+'[4]MAYO'!J120</f>
        <v>390</v>
      </c>
      <c r="G49" s="147">
        <f>+'[4]JUNIO'!J120</f>
        <v>685.9999999999953</v>
      </c>
      <c r="H49" s="147">
        <f>+'[4]JULIO'!J120</f>
        <v>654</v>
      </c>
      <c r="I49" s="147">
        <f>+'[4]AGOSTO'!J120</f>
        <v>1190</v>
      </c>
      <c r="J49" s="147">
        <f>+'[4]SEPTIEMBRE'!J120</f>
        <v>601</v>
      </c>
      <c r="K49" s="147">
        <f>+'[4]OCTUBRE'!J120</f>
        <v>60</v>
      </c>
      <c r="L49" s="147">
        <f>+'[4]NOVIEMBRE'!J120</f>
        <v>1090</v>
      </c>
      <c r="M49" s="147">
        <f>+'[4]DICIEMBRE'!J120</f>
        <v>97</v>
      </c>
      <c r="N49" s="148">
        <f t="shared" si="0"/>
        <v>6695.8487018800315</v>
      </c>
      <c r="O49" s="157"/>
      <c r="P49" s="158"/>
      <c r="Q49" s="159"/>
      <c r="R49" s="93"/>
      <c r="S49" s="93"/>
      <c r="T49" s="93"/>
      <c r="U49" s="160"/>
      <c r="V49" s="160"/>
      <c r="W49" s="160"/>
      <c r="X49" s="161"/>
      <c r="Y49" s="161"/>
      <c r="Z49" s="161"/>
      <c r="AA49" s="164"/>
      <c r="AB49" s="164"/>
      <c r="AC49" s="164"/>
    </row>
    <row r="50" spans="1:29" s="40" customFormat="1" ht="33.75" customHeight="1">
      <c r="A50" s="144" t="s">
        <v>102</v>
      </c>
      <c r="B50" s="147">
        <f>+'[4]ENERO'!J121</f>
        <v>155.76855895196508</v>
      </c>
      <c r="C50" s="147">
        <f>+'[4]FEBRERO'!J121</f>
        <v>198.46408839779005</v>
      </c>
      <c r="D50" s="147">
        <f>+'[4]MARZO'!J121</f>
        <v>104.01640592044127</v>
      </c>
      <c r="E50" s="147">
        <f>+'[4]ABRIL'!J121</f>
        <v>141.53333333333333</v>
      </c>
      <c r="F50" s="147">
        <f>+'[4]MAYO'!J121</f>
        <v>197</v>
      </c>
      <c r="G50" s="147">
        <f>+'[4]JUNIO'!J121</f>
        <v>114.6829268292683</v>
      </c>
      <c r="H50" s="147">
        <f>+'[4]JULIO'!J121</f>
        <v>205.00000000000006</v>
      </c>
      <c r="I50" s="147">
        <f>+'[4]AGOSTO'!J121</f>
        <v>297</v>
      </c>
      <c r="J50" s="147">
        <f>+'[4]SEPTIEMBRE'!J121</f>
        <v>419</v>
      </c>
      <c r="K50" s="147">
        <f>+'[4]OCTUBRE'!J121</f>
        <v>127</v>
      </c>
      <c r="L50" s="147">
        <f>+'[4]NOVIEMBRE'!J121</f>
        <v>895</v>
      </c>
      <c r="M50" s="147">
        <f>+'[4]DICIEMBRE'!J121</f>
        <v>361</v>
      </c>
      <c r="N50" s="148">
        <f t="shared" si="0"/>
        <v>3215.465313432798</v>
      </c>
      <c r="O50" s="157"/>
      <c r="P50" s="158"/>
      <c r="Q50" s="159"/>
      <c r="R50" s="93"/>
      <c r="S50" s="93"/>
      <c r="T50" s="93"/>
      <c r="U50" s="160"/>
      <c r="V50" s="160"/>
      <c r="W50" s="160"/>
      <c r="X50" s="161"/>
      <c r="Y50" s="161"/>
      <c r="Z50" s="161"/>
      <c r="AA50" s="164"/>
      <c r="AB50" s="164"/>
      <c r="AC50" s="164"/>
    </row>
    <row r="51" spans="1:29" s="40" customFormat="1" ht="33.75" customHeight="1">
      <c r="A51" s="144" t="s">
        <v>103</v>
      </c>
      <c r="B51" s="147">
        <f>+'[4]ENERO'!J122</f>
        <v>33</v>
      </c>
      <c r="C51" s="147">
        <f>+'[4]FEBRERO'!J122</f>
        <v>228</v>
      </c>
      <c r="D51" s="147">
        <f>+'[4]MARZO'!J122</f>
        <v>216</v>
      </c>
      <c r="E51" s="147">
        <f>+'[4]ABRIL'!J122</f>
        <v>150</v>
      </c>
      <c r="F51" s="147">
        <f>+'[4]MAYO'!J122</f>
        <v>142</v>
      </c>
      <c r="G51" s="147">
        <f>+'[4]JUNIO'!J122</f>
        <v>339</v>
      </c>
      <c r="H51" s="147">
        <f>+'[4]JULIO'!J122</f>
        <v>102</v>
      </c>
      <c r="I51" s="147">
        <f>+'[4]AGOSTO'!J122</f>
        <v>28.000000000000004</v>
      </c>
      <c r="J51" s="147">
        <f>+'[4]SEPTIEMBRE'!J122</f>
        <v>159</v>
      </c>
      <c r="K51" s="147">
        <f>+'[4]OCTUBRE'!J122</f>
        <v>15</v>
      </c>
      <c r="L51" s="147">
        <f>+'[4]NOVIEMBRE'!J122</f>
        <v>268</v>
      </c>
      <c r="M51" s="147">
        <f>+'[4]DICIEMBRE'!J122</f>
        <v>50</v>
      </c>
      <c r="N51" s="148">
        <f t="shared" si="0"/>
        <v>1730</v>
      </c>
      <c r="O51" s="157"/>
      <c r="P51" s="158"/>
      <c r="Q51" s="159"/>
      <c r="R51" s="93"/>
      <c r="S51" s="93"/>
      <c r="T51" s="93"/>
      <c r="U51" s="160"/>
      <c r="V51" s="160"/>
      <c r="W51" s="160"/>
      <c r="X51" s="161"/>
      <c r="Y51" s="161"/>
      <c r="Z51" s="161"/>
      <c r="AA51" s="164"/>
      <c r="AB51" s="164"/>
      <c r="AC51" s="164"/>
    </row>
    <row r="52" spans="1:29" s="40" customFormat="1" ht="33.75" customHeight="1">
      <c r="A52" s="144" t="s">
        <v>104</v>
      </c>
      <c r="B52" s="147">
        <f>+'[4]ENERO'!J123</f>
        <v>2101</v>
      </c>
      <c r="C52" s="147">
        <f>+'[4]FEBRERO'!J123</f>
        <v>3856</v>
      </c>
      <c r="D52" s="147">
        <f>+'[4]MARZO'!J123</f>
        <v>2876</v>
      </c>
      <c r="E52" s="147">
        <f>+'[4]ABRIL'!J123</f>
        <v>3651</v>
      </c>
      <c r="F52" s="147">
        <f>+'[4]MAYO'!J123</f>
        <v>2784</v>
      </c>
      <c r="G52" s="147">
        <f>+'[4]JUNIO'!J123</f>
        <v>2458</v>
      </c>
      <c r="H52" s="147">
        <f>+'[4]JULIO'!J123</f>
        <v>1625</v>
      </c>
      <c r="I52" s="147">
        <f>+'[4]AGOSTO'!J123</f>
        <v>2750</v>
      </c>
      <c r="J52" s="147">
        <f>+'[4]SEPTIEMBRE'!J123</f>
        <v>3012</v>
      </c>
      <c r="K52" s="147">
        <f>+'[4]OCTUBRE'!J123</f>
        <v>1385</v>
      </c>
      <c r="L52" s="147">
        <f>+'[4]NOVIEMBRE'!J123</f>
        <v>5279</v>
      </c>
      <c r="M52" s="147">
        <f>+'[4]DICIEMBRE'!J123</f>
        <v>1511</v>
      </c>
      <c r="N52" s="148">
        <f t="shared" si="0"/>
        <v>33288</v>
      </c>
      <c r="O52" s="157"/>
      <c r="P52" s="158"/>
      <c r="Q52" s="159"/>
      <c r="R52" s="93"/>
      <c r="S52" s="93"/>
      <c r="T52" s="93"/>
      <c r="U52" s="160"/>
      <c r="V52" s="160"/>
      <c r="W52" s="160"/>
      <c r="X52" s="161"/>
      <c r="Y52" s="161"/>
      <c r="Z52" s="161"/>
      <c r="AA52" s="164"/>
      <c r="AB52" s="164"/>
      <c r="AC52" s="164"/>
    </row>
    <row r="53" spans="1:29" s="40" customFormat="1" ht="33.75" customHeight="1">
      <c r="A53" s="144" t="s">
        <v>105</v>
      </c>
      <c r="B53" s="147">
        <v>0</v>
      </c>
      <c r="C53" s="147">
        <f>+'[4]FEBRERO'!J124</f>
        <v>389</v>
      </c>
      <c r="D53" s="147">
        <f>+'[4]MARZO'!J124</f>
        <v>529</v>
      </c>
      <c r="E53" s="147">
        <f>+'[4]ABRIL'!J124</f>
        <v>765</v>
      </c>
      <c r="F53" s="147">
        <f>+'[4]MAYO'!J124</f>
        <v>425</v>
      </c>
      <c r="G53" s="147">
        <f>+'[4]JUNIO'!J124</f>
        <v>438</v>
      </c>
      <c r="H53" s="147">
        <f>+'[4]JULIO'!J124</f>
        <v>498</v>
      </c>
      <c r="I53" s="147">
        <f>+'[4]AGOSTO'!J124</f>
        <v>1476</v>
      </c>
      <c r="J53" s="147">
        <f>+'[4]SEPTIEMBRE'!J124</f>
        <v>1564</v>
      </c>
      <c r="K53" s="147">
        <f>+'[4]OCTUBRE'!J124</f>
        <v>0</v>
      </c>
      <c r="L53" s="147">
        <f>+'[4]NOVIEMBRE'!J124</f>
        <v>325</v>
      </c>
      <c r="M53" s="147">
        <f>+'[4]DICIEMBRE'!J124</f>
        <v>49</v>
      </c>
      <c r="N53" s="148">
        <f t="shared" si="0"/>
        <v>6458</v>
      </c>
      <c r="O53" s="157"/>
      <c r="P53" s="158"/>
      <c r="Q53" s="159"/>
      <c r="R53" s="93"/>
      <c r="S53" s="93"/>
      <c r="T53" s="93"/>
      <c r="U53" s="160"/>
      <c r="V53" s="160"/>
      <c r="W53" s="160"/>
      <c r="X53" s="161"/>
      <c r="Y53" s="161"/>
      <c r="Z53" s="161"/>
      <c r="AA53" s="164"/>
      <c r="AB53" s="164"/>
      <c r="AC53" s="164"/>
    </row>
    <row r="54" spans="1:29" s="40" customFormat="1" ht="33.75" customHeight="1">
      <c r="A54" s="144" t="s">
        <v>80</v>
      </c>
      <c r="B54" s="147">
        <f>+'[4]ENERO'!J125</f>
        <v>72972.99999999994</v>
      </c>
      <c r="C54" s="147">
        <f>+'[4]FEBRERO'!J125</f>
        <v>93541.00000000001</v>
      </c>
      <c r="D54" s="147">
        <f>+'[4]MARZO'!J125</f>
        <v>79611.00000000001</v>
      </c>
      <c r="E54" s="147">
        <f>+'[4]ABRIL'!J125</f>
        <v>12434</v>
      </c>
      <c r="F54" s="147">
        <f>+'[4]MAYO'!J125</f>
        <v>11320.999999999998</v>
      </c>
      <c r="G54" s="147">
        <f>+'[4]JUNIO'!J125</f>
        <v>47501</v>
      </c>
      <c r="H54" s="147">
        <f>+'[4]JULIO'!J125</f>
        <v>34521</v>
      </c>
      <c r="I54" s="147">
        <f>+'[4]AGOSTO'!J125</f>
        <v>54504.3</v>
      </c>
      <c r="J54" s="147">
        <f>+'[4]SEPTIEMBRE'!J125</f>
        <v>76021</v>
      </c>
      <c r="K54" s="147">
        <f>+'[4]OCTUBRE'!J125</f>
        <v>22687</v>
      </c>
      <c r="L54" s="147">
        <f>+'[4]NOVIEMBRE'!J125</f>
        <v>23727</v>
      </c>
      <c r="M54" s="147">
        <f>+'[4]DICIEMBRE'!J125</f>
        <v>53124</v>
      </c>
      <c r="N54" s="148">
        <f t="shared" si="0"/>
        <v>581965.2999999999</v>
      </c>
      <c r="O54" s="157"/>
      <c r="P54" s="158"/>
      <c r="Q54" s="159"/>
      <c r="R54" s="93"/>
      <c r="S54" s="93"/>
      <c r="T54" s="93"/>
      <c r="U54" s="160"/>
      <c r="V54" s="160"/>
      <c r="W54" s="160"/>
      <c r="X54" s="161"/>
      <c r="Y54" s="161"/>
      <c r="Z54" s="161"/>
      <c r="AA54" s="164"/>
      <c r="AB54" s="164"/>
      <c r="AC54" s="164"/>
    </row>
    <row r="55" spans="1:29" s="40" customFormat="1" ht="33.75" customHeight="1">
      <c r="A55" s="144" t="s">
        <v>81</v>
      </c>
      <c r="B55" s="147">
        <f>+'[4]ENERO'!J126</f>
        <v>25195.000000000004</v>
      </c>
      <c r="C55" s="147">
        <f>+'[4]FEBRERO'!J126</f>
        <v>24511</v>
      </c>
      <c r="D55" s="147">
        <f>+'[4]MARZO'!J126</f>
        <v>16542.999999999996</v>
      </c>
      <c r="E55" s="147">
        <f>+'[4]ABRIL'!J126</f>
        <v>12033</v>
      </c>
      <c r="F55" s="147">
        <f>+'[4]MAYO'!J126</f>
        <v>26071</v>
      </c>
      <c r="G55" s="147">
        <f>+'[4]JUNIO'!J126</f>
        <v>16985.000000000004</v>
      </c>
      <c r="H55" s="147">
        <f>+'[4]JULIO'!J126</f>
        <v>13544</v>
      </c>
      <c r="I55" s="147">
        <f>+'[4]AGOSTO'!J126</f>
        <v>17119.999999999996</v>
      </c>
      <c r="J55" s="147">
        <f>+'[4]SEPTIEMBRE'!J126</f>
        <v>20010</v>
      </c>
      <c r="K55" s="147">
        <f>+'[4]OCTUBRE'!J126</f>
        <v>15998</v>
      </c>
      <c r="L55" s="147">
        <f>+'[4]NOVIEMBRE'!J126</f>
        <v>10651</v>
      </c>
      <c r="M55" s="147">
        <f>+'[4]DICIEMBRE'!J126</f>
        <v>22898</v>
      </c>
      <c r="N55" s="148">
        <f t="shared" si="0"/>
        <v>221559</v>
      </c>
      <c r="O55" s="157"/>
      <c r="P55" s="158"/>
      <c r="Q55" s="159"/>
      <c r="R55" s="93"/>
      <c r="S55" s="93"/>
      <c r="T55" s="93"/>
      <c r="U55" s="160"/>
      <c r="V55" s="160"/>
      <c r="W55" s="160"/>
      <c r="X55" s="161"/>
      <c r="Y55" s="161"/>
      <c r="Z55" s="161"/>
      <c r="AA55" s="164"/>
      <c r="AB55" s="164"/>
      <c r="AC55" s="164"/>
    </row>
    <row r="56" spans="1:29" s="40" customFormat="1" ht="33.75" customHeight="1">
      <c r="A56" s="144" t="s">
        <v>82</v>
      </c>
      <c r="B56" s="147">
        <f>+'[4]ENERO'!J127</f>
        <v>20496</v>
      </c>
      <c r="C56" s="147">
        <f>+'[4]FEBRERO'!J127</f>
        <v>15474.000000000002</v>
      </c>
      <c r="D56" s="147">
        <f>+'[4]MARZO'!J127</f>
        <v>15081.000000000002</v>
      </c>
      <c r="E56" s="147">
        <f>+'[4]ABRIL'!J127</f>
        <v>14811</v>
      </c>
      <c r="F56" s="147">
        <f>+'[4]MAYO'!J127</f>
        <v>13701</v>
      </c>
      <c r="G56" s="147">
        <f>+'[4]JUNIO'!J127</f>
        <v>13001.000000000002</v>
      </c>
      <c r="H56" s="147">
        <f>+'[4]JULIO'!J127</f>
        <v>11200.999999999998</v>
      </c>
      <c r="I56" s="147">
        <f>+'[4]AGOSTO'!J127</f>
        <v>13824.000000000002</v>
      </c>
      <c r="J56" s="147">
        <f>+'[4]SEPTIEMBRE'!J127</f>
        <v>10211</v>
      </c>
      <c r="K56" s="147">
        <f>+'[4]OCTUBRE'!J127</f>
        <v>5889</v>
      </c>
      <c r="L56" s="147">
        <f>+'[4]NOVIEMBRE'!J127</f>
        <v>4152</v>
      </c>
      <c r="M56" s="147">
        <f>+'[4]DICIEMBRE'!J127</f>
        <v>8012</v>
      </c>
      <c r="N56" s="148">
        <f t="shared" si="0"/>
        <v>145853</v>
      </c>
      <c r="O56" s="157"/>
      <c r="P56" s="158"/>
      <c r="Q56" s="159"/>
      <c r="R56" s="93"/>
      <c r="S56" s="93"/>
      <c r="T56" s="93"/>
      <c r="U56" s="160"/>
      <c r="V56" s="160"/>
      <c r="W56" s="160"/>
      <c r="X56" s="161"/>
      <c r="Y56" s="161"/>
      <c r="Z56" s="161"/>
      <c r="AA56" s="164"/>
      <c r="AB56" s="164"/>
      <c r="AC56" s="164"/>
    </row>
    <row r="57" spans="1:29" s="40" customFormat="1" ht="33.75" customHeight="1">
      <c r="A57" s="144" t="s">
        <v>55</v>
      </c>
      <c r="B57" s="147">
        <f>+'[4]ENERO'!J128</f>
        <v>1858</v>
      </c>
      <c r="C57" s="147">
        <f>+'[4]FEBRERO'!J128</f>
        <v>2564</v>
      </c>
      <c r="D57" s="147">
        <f>+'[4]MARZO'!J128</f>
        <v>1580</v>
      </c>
      <c r="E57" s="147">
        <f>+'[4]ABRIL'!J128</f>
        <v>1235</v>
      </c>
      <c r="F57" s="147">
        <f>+'[4]MAYO'!J128</f>
        <v>1030</v>
      </c>
      <c r="G57" s="147">
        <f>+'[4]JUNIO'!J128</f>
        <v>1624.0000000000002</v>
      </c>
      <c r="H57" s="147">
        <f>+'[4]JULIO'!J128</f>
        <v>1201</v>
      </c>
      <c r="I57" s="147">
        <f>+'[4]AGOSTO'!J128</f>
        <v>910</v>
      </c>
      <c r="J57" s="147">
        <f>+'[4]SEPTIEMBRE'!J128</f>
        <v>984.9999999999999</v>
      </c>
      <c r="K57" s="147">
        <f>+'[4]OCTUBRE'!J128</f>
        <v>977</v>
      </c>
      <c r="L57" s="147">
        <f>+'[4]NOVIEMBRE'!J128</f>
        <v>643</v>
      </c>
      <c r="M57" s="147">
        <f>+'[4]DICIEMBRE'!J128</f>
        <v>354</v>
      </c>
      <c r="N57" s="148">
        <f t="shared" si="0"/>
        <v>14961</v>
      </c>
      <c r="O57" s="157"/>
      <c r="P57" s="158"/>
      <c r="Q57" s="159"/>
      <c r="R57" s="93"/>
      <c r="S57" s="93"/>
      <c r="T57" s="93"/>
      <c r="U57" s="160"/>
      <c r="V57" s="160"/>
      <c r="W57" s="160"/>
      <c r="X57" s="161"/>
      <c r="Y57" s="161"/>
      <c r="Z57" s="161"/>
      <c r="AA57" s="164"/>
      <c r="AB57" s="164"/>
      <c r="AC57" s="164"/>
    </row>
    <row r="58" spans="1:29" s="40" customFormat="1" ht="33.75" customHeight="1">
      <c r="A58" s="144" t="s">
        <v>83</v>
      </c>
      <c r="B58" s="147">
        <f>+'[4]ENERO'!J129</f>
        <v>60757</v>
      </c>
      <c r="C58" s="147">
        <f>+'[4]FEBRERO'!J129</f>
        <v>54524</v>
      </c>
      <c r="D58" s="147">
        <f>+'[4]MARZO'!J129</f>
        <v>30792</v>
      </c>
      <c r="E58" s="147">
        <f>+'[4]ABRIL'!J129</f>
        <v>29210</v>
      </c>
      <c r="F58" s="147">
        <f>+'[4]MAYO'!J129</f>
        <v>28541</v>
      </c>
      <c r="G58" s="147">
        <f>+'[4]JUNIO'!J129</f>
        <v>22676</v>
      </c>
      <c r="H58" s="147">
        <f>+'[4]JULIO'!J129</f>
        <v>13524</v>
      </c>
      <c r="I58" s="147">
        <f>+'[4]AGOSTO'!J129</f>
        <v>7485</v>
      </c>
      <c r="J58" s="147">
        <f>+'[4]SEPTIEMBRE'!J129</f>
        <v>8912</v>
      </c>
      <c r="K58" s="147">
        <f>+'[4]OCTUBRE'!J129</f>
        <v>8654</v>
      </c>
      <c r="L58" s="147">
        <f>+'[4]NOVIEMBRE'!J129</f>
        <v>5155</v>
      </c>
      <c r="M58" s="147">
        <f>+'[4]DICIEMBRE'!J129</f>
        <v>8998</v>
      </c>
      <c r="N58" s="148">
        <f t="shared" si="0"/>
        <v>279228</v>
      </c>
      <c r="O58" s="157"/>
      <c r="P58" s="158"/>
      <c r="Q58" s="159"/>
      <c r="R58" s="93"/>
      <c r="S58" s="93"/>
      <c r="T58" s="93"/>
      <c r="U58" s="160"/>
      <c r="V58" s="160"/>
      <c r="W58" s="160"/>
      <c r="X58" s="161"/>
      <c r="Y58" s="161"/>
      <c r="Z58" s="161"/>
      <c r="AA58" s="164"/>
      <c r="AB58" s="164"/>
      <c r="AC58" s="164"/>
    </row>
    <row r="59" spans="1:29" s="40" customFormat="1" ht="33.75" customHeight="1">
      <c r="A59" s="144" t="s">
        <v>39</v>
      </c>
      <c r="B59" s="147">
        <f>+'[4]ENERO'!J130</f>
        <v>7996.000000000002</v>
      </c>
      <c r="C59" s="147">
        <f>+'[4]FEBRERO'!J130</f>
        <v>12451</v>
      </c>
      <c r="D59" s="147">
        <f>+'[4]MARZO'!J130</f>
        <v>10233.999999999998</v>
      </c>
      <c r="E59" s="147">
        <f>+'[4]ABRIL'!J130</f>
        <v>23876.000000000004</v>
      </c>
      <c r="F59" s="147">
        <f>+'[4]MAYO'!J130</f>
        <v>7784</v>
      </c>
      <c r="G59" s="147">
        <f>+'[4]JUNIO'!J130</f>
        <v>16955</v>
      </c>
      <c r="H59" s="147">
        <f>+'[4]JULIO'!J130</f>
        <v>11102</v>
      </c>
      <c r="I59" s="147">
        <f>+'[4]AGOSTO'!J130</f>
        <v>6605</v>
      </c>
      <c r="J59" s="147">
        <f>+'[4]SEPTIEMBRE'!J130</f>
        <v>9214</v>
      </c>
      <c r="K59" s="147">
        <f>+'[4]OCTUBRE'!J130</f>
        <v>2624</v>
      </c>
      <c r="L59" s="147">
        <f>+'[4]NOVIEMBRE'!J130</f>
        <v>5732</v>
      </c>
      <c r="M59" s="147">
        <f>+'[4]DICIEMBRE'!J130</f>
        <v>3325</v>
      </c>
      <c r="N59" s="148">
        <f t="shared" si="0"/>
        <v>117898</v>
      </c>
      <c r="O59" s="157"/>
      <c r="P59" s="158"/>
      <c r="Q59" s="159"/>
      <c r="R59" s="93"/>
      <c r="S59" s="93"/>
      <c r="T59" s="93"/>
      <c r="U59" s="160"/>
      <c r="V59" s="160"/>
      <c r="W59" s="160"/>
      <c r="X59" s="161"/>
      <c r="Y59" s="161"/>
      <c r="Z59" s="161"/>
      <c r="AA59" s="164"/>
      <c r="AB59" s="164"/>
      <c r="AC59" s="164"/>
    </row>
    <row r="60" spans="1:29" s="40" customFormat="1" ht="33.75" customHeight="1">
      <c r="A60" s="144" t="s">
        <v>84</v>
      </c>
      <c r="B60" s="147">
        <f>+'[4]ENERO'!J131</f>
        <v>71408.00000000001</v>
      </c>
      <c r="C60" s="147">
        <f>+'[4]FEBRERO'!J131</f>
        <v>43214</v>
      </c>
      <c r="D60" s="147">
        <f>+'[4]MARZO'!J131</f>
        <v>29546</v>
      </c>
      <c r="E60" s="147">
        <f>+'[4]ABRIL'!J131</f>
        <v>26109</v>
      </c>
      <c r="F60" s="147">
        <f>+'[4]MAYO'!J131</f>
        <v>30984.999999999996</v>
      </c>
      <c r="G60" s="147">
        <f>+'[4]JUNIO'!J131</f>
        <v>49810</v>
      </c>
      <c r="H60" s="147">
        <f>+'[4]JULIO'!J131</f>
        <v>51451</v>
      </c>
      <c r="I60" s="147">
        <f>+'[4]AGOSTO'!J131</f>
        <v>34420.99999999999</v>
      </c>
      <c r="J60" s="147">
        <f>+'[4]SEPTIEMBRE'!J131</f>
        <v>37545</v>
      </c>
      <c r="K60" s="147">
        <f>+'[4]OCTUBRE'!J131</f>
        <v>27454</v>
      </c>
      <c r="L60" s="147">
        <f>+'[4]NOVIEMBRE'!J131</f>
        <v>22404</v>
      </c>
      <c r="M60" s="147">
        <f>+'[4]DICIEMBRE'!J131</f>
        <v>28898</v>
      </c>
      <c r="N60" s="148">
        <f t="shared" si="0"/>
        <v>453245</v>
      </c>
      <c r="O60" s="157"/>
      <c r="P60" s="158"/>
      <c r="Q60" s="159"/>
      <c r="R60" s="93"/>
      <c r="S60" s="93"/>
      <c r="T60" s="93"/>
      <c r="U60" s="160"/>
      <c r="V60" s="160"/>
      <c r="W60" s="160"/>
      <c r="X60" s="161"/>
      <c r="Y60" s="161"/>
      <c r="Z60" s="161"/>
      <c r="AA60" s="164"/>
      <c r="AB60" s="164"/>
      <c r="AC60" s="164"/>
    </row>
    <row r="61" spans="1:29" s="40" customFormat="1" ht="33.75" customHeight="1">
      <c r="A61" s="144" t="s">
        <v>85</v>
      </c>
      <c r="B61" s="147">
        <f>+'[4]ENERO'!J132</f>
        <v>2092.999999999999</v>
      </c>
      <c r="C61" s="147">
        <f>+'[4]FEBRERO'!J132</f>
        <v>2451</v>
      </c>
      <c r="D61" s="147">
        <f>+'[4]MARZO'!J132</f>
        <v>698</v>
      </c>
      <c r="E61" s="147">
        <f>+'[4]ABRIL'!J132</f>
        <v>750</v>
      </c>
      <c r="F61" s="147">
        <f>+'[4]MAYO'!J132</f>
        <v>576</v>
      </c>
      <c r="G61" s="147">
        <f>+'[4]JUNIO'!J132</f>
        <v>510</v>
      </c>
      <c r="H61" s="147">
        <f>+'[4]JULIO'!J132</f>
        <v>24</v>
      </c>
      <c r="I61" s="147">
        <f>+'[4]AGOSTO'!J132</f>
        <v>0</v>
      </c>
      <c r="J61" s="147">
        <f>+'[4]SEPTIEMBRE'!J132</f>
        <v>265</v>
      </c>
      <c r="K61" s="147">
        <f>+'[4]OCTUBRE'!J132</f>
        <v>93</v>
      </c>
      <c r="L61" s="147">
        <f>+'[4]NOVIEMBRE'!J132</f>
        <v>127</v>
      </c>
      <c r="M61" s="147">
        <f>+'[4]DICIEMBRE'!J132</f>
        <v>425</v>
      </c>
      <c r="N61" s="148">
        <f t="shared" si="0"/>
        <v>8011.999999999999</v>
      </c>
      <c r="O61" s="157"/>
      <c r="P61" s="158"/>
      <c r="Q61" s="159"/>
      <c r="R61" s="93"/>
      <c r="S61" s="93"/>
      <c r="T61" s="93"/>
      <c r="U61" s="160"/>
      <c r="V61" s="160"/>
      <c r="W61" s="160"/>
      <c r="X61" s="161"/>
      <c r="Y61" s="161"/>
      <c r="Z61" s="161"/>
      <c r="AA61" s="164"/>
      <c r="AB61" s="164"/>
      <c r="AC61" s="164"/>
    </row>
    <row r="62" spans="1:29" s="40" customFormat="1" ht="33.75" customHeight="1">
      <c r="A62" s="144" t="s">
        <v>86</v>
      </c>
      <c r="B62" s="147">
        <f>+'[4]ENERO'!J133</f>
        <v>9455.000000000004</v>
      </c>
      <c r="C62" s="147">
        <f>+'[4]FEBRERO'!J133</f>
        <v>7321.000000000001</v>
      </c>
      <c r="D62" s="147">
        <f>+'[4]MARZO'!J133</f>
        <v>7232</v>
      </c>
      <c r="E62" s="147">
        <f>+'[4]ABRIL'!J133</f>
        <v>216</v>
      </c>
      <c r="F62" s="147">
        <f>+'[4]MAYO'!J133</f>
        <v>180</v>
      </c>
      <c r="G62" s="147">
        <f>+'[4]JUNIO'!J133</f>
        <v>24.999999999999996</v>
      </c>
      <c r="H62" s="147">
        <f>+'[4]JULIO'!J133</f>
        <v>654</v>
      </c>
      <c r="I62" s="147">
        <f>+'[4]AGOSTO'!J133</f>
        <v>300</v>
      </c>
      <c r="J62" s="147">
        <f>+'[4]SEPTIEMBRE'!J133</f>
        <v>265</v>
      </c>
      <c r="K62" s="147">
        <f>+'[4]OCTUBRE'!J133</f>
        <v>233</v>
      </c>
      <c r="L62" s="147">
        <f>+'[4]NOVIEMBRE'!J133</f>
        <v>1487</v>
      </c>
      <c r="M62" s="147">
        <f>+'[4]DICIEMBRE'!J133</f>
        <v>2087</v>
      </c>
      <c r="N62" s="148">
        <f t="shared" si="0"/>
        <v>29455.000000000004</v>
      </c>
      <c r="O62" s="157"/>
      <c r="P62" s="158"/>
      <c r="Q62" s="159"/>
      <c r="R62" s="93"/>
      <c r="S62" s="93"/>
      <c r="T62" s="93"/>
      <c r="U62" s="160"/>
      <c r="V62" s="160"/>
      <c r="W62" s="160"/>
      <c r="X62" s="161"/>
      <c r="Y62" s="161"/>
      <c r="Z62" s="161"/>
      <c r="AA62" s="164"/>
      <c r="AB62" s="164"/>
      <c r="AC62" s="164"/>
    </row>
    <row r="63" spans="1:29" s="40" customFormat="1" ht="33.75" customHeight="1">
      <c r="A63" s="144" t="s">
        <v>106</v>
      </c>
      <c r="B63" s="147">
        <f>+'[4]ENERO'!J134</f>
        <v>2698</v>
      </c>
      <c r="C63" s="147">
        <f>+'[4]FEBRERO'!J134</f>
        <v>1200</v>
      </c>
      <c r="D63" s="147">
        <f>+'[4]MARZO'!J134</f>
        <v>2811.9999999999995</v>
      </c>
      <c r="E63" s="147">
        <f>+'[4]ABRIL'!J134</f>
        <v>2448.0000000000023</v>
      </c>
      <c r="F63" s="147">
        <f>+'[4]MAYO'!J134</f>
        <v>3041</v>
      </c>
      <c r="G63" s="147">
        <f>+'[4]JUNIO'!J134</f>
        <v>3921</v>
      </c>
      <c r="H63" s="147">
        <f>+'[4]JULIO'!J134</f>
        <v>4399</v>
      </c>
      <c r="I63" s="147">
        <f>+'[4]AGOSTO'!J134</f>
        <v>3624.0000000000005</v>
      </c>
      <c r="J63" s="147">
        <f>+'[4]SEPTIEMBRE'!J134</f>
        <v>6452</v>
      </c>
      <c r="K63" s="147">
        <f>+'[4]OCTUBRE'!J134</f>
        <v>875</v>
      </c>
      <c r="L63" s="147">
        <f>+'[4]NOVIEMBRE'!J134</f>
        <v>2915</v>
      </c>
      <c r="M63" s="147">
        <f>+'[4]DICIEMBRE'!J134</f>
        <v>857</v>
      </c>
      <c r="N63" s="148">
        <f t="shared" si="0"/>
        <v>35242</v>
      </c>
      <c r="O63" s="157"/>
      <c r="P63" s="158"/>
      <c r="Q63" s="159"/>
      <c r="R63" s="93"/>
      <c r="S63" s="93"/>
      <c r="T63" s="93"/>
      <c r="U63" s="160"/>
      <c r="V63" s="160"/>
      <c r="W63" s="160"/>
      <c r="X63" s="161"/>
      <c r="Y63" s="161"/>
      <c r="Z63" s="161"/>
      <c r="AA63" s="164"/>
      <c r="AB63" s="164"/>
      <c r="AC63" s="164"/>
    </row>
    <row r="64" spans="1:29" s="40" customFormat="1" ht="33.75" customHeight="1">
      <c r="A64" s="144" t="s">
        <v>107</v>
      </c>
      <c r="B64" s="147">
        <f>+'[4]ENERO'!J135</f>
        <v>210</v>
      </c>
      <c r="C64" s="147">
        <f>+'[4]FEBRERO'!J135</f>
        <v>291</v>
      </c>
      <c r="D64" s="147">
        <f>+'[4]MARZO'!J135</f>
        <v>283</v>
      </c>
      <c r="E64" s="147">
        <f>+'[4]ABRIL'!J135</f>
        <v>138.30405405405406</v>
      </c>
      <c r="F64" s="147">
        <f>+'[4]MAYO'!J135</f>
        <v>195</v>
      </c>
      <c r="G64" s="147">
        <f>+'[4]JUNIO'!J135</f>
        <v>340</v>
      </c>
      <c r="H64" s="147">
        <f>+'[4]JULIO'!J135</f>
        <v>206</v>
      </c>
      <c r="I64" s="147">
        <f>+'[4]AGOSTO'!J135</f>
        <v>319</v>
      </c>
      <c r="J64" s="147">
        <f>+'[4]SEPTIEMBRE'!J135</f>
        <v>865</v>
      </c>
      <c r="K64" s="147">
        <f>+'[4]OCTUBRE'!J135</f>
        <v>86</v>
      </c>
      <c r="L64" s="147">
        <f>+'[4]NOVIEMBRE'!J135</f>
        <v>372</v>
      </c>
      <c r="M64" s="147">
        <f>+'[4]DICIEMBRE'!J135</f>
        <v>107</v>
      </c>
      <c r="N64" s="148">
        <f t="shared" si="0"/>
        <v>3412.304054054054</v>
      </c>
      <c r="O64" s="157"/>
      <c r="P64" s="158"/>
      <c r="Q64" s="159"/>
      <c r="R64" s="93"/>
      <c r="S64" s="93"/>
      <c r="T64" s="93"/>
      <c r="U64" s="160"/>
      <c r="V64" s="160"/>
      <c r="W64" s="160"/>
      <c r="X64" s="161"/>
      <c r="Y64" s="161"/>
      <c r="Z64" s="161"/>
      <c r="AA64" s="164"/>
      <c r="AB64" s="164"/>
      <c r="AC64" s="164"/>
    </row>
    <row r="65" spans="1:29" s="40" customFormat="1" ht="33.75" customHeight="1">
      <c r="A65" s="144" t="s">
        <v>108</v>
      </c>
      <c r="B65" s="147">
        <f>+'[4]ENERO'!J136</f>
        <v>231</v>
      </c>
      <c r="C65" s="147">
        <f>+'[4]FEBRERO'!J136</f>
        <v>577.0000000000002</v>
      </c>
      <c r="D65" s="147">
        <f>+'[4]MARZO'!J136</f>
        <v>265</v>
      </c>
      <c r="E65" s="147">
        <f>+'[4]ABRIL'!J136</f>
        <v>116</v>
      </c>
      <c r="F65" s="147">
        <f>+'[4]MAYO'!J136</f>
        <v>48</v>
      </c>
      <c r="G65" s="147">
        <f>+'[4]JUNIO'!J136</f>
        <v>340.00000000000006</v>
      </c>
      <c r="H65" s="147">
        <f>+'[4]JULIO'!J136</f>
        <v>498</v>
      </c>
      <c r="I65" s="147">
        <f>+'[4]AGOSTO'!J136</f>
        <v>733</v>
      </c>
      <c r="J65" s="147">
        <f>+'[4]SEPTIEMBRE'!J136</f>
        <v>50</v>
      </c>
      <c r="K65" s="147">
        <f>+'[4]OCTUBRE'!J136</f>
        <v>217</v>
      </c>
      <c r="L65" s="147">
        <f>+'[4]NOVIEMBRE'!J136</f>
        <v>444</v>
      </c>
      <c r="M65" s="147">
        <f>+'[4]DICIEMBRE'!J136</f>
        <v>335</v>
      </c>
      <c r="N65" s="148">
        <f t="shared" si="0"/>
        <v>3854</v>
      </c>
      <c r="O65" s="157"/>
      <c r="P65" s="158"/>
      <c r="Q65" s="159"/>
      <c r="R65" s="93"/>
      <c r="S65" s="93"/>
      <c r="T65" s="93"/>
      <c r="U65" s="160"/>
      <c r="V65" s="160"/>
      <c r="W65" s="160"/>
      <c r="X65" s="161"/>
      <c r="Y65" s="161"/>
      <c r="Z65" s="161"/>
      <c r="AA65" s="164"/>
      <c r="AB65" s="164"/>
      <c r="AC65" s="164"/>
    </row>
    <row r="66" spans="1:29" s="40" customFormat="1" ht="33.75" customHeight="1">
      <c r="A66" s="144" t="s">
        <v>109</v>
      </c>
      <c r="B66" s="147">
        <f>+'[4]ENERO'!J137</f>
        <v>330</v>
      </c>
      <c r="C66" s="147">
        <f>+'[4]FEBRERO'!J137</f>
        <v>215</v>
      </c>
      <c r="D66" s="147">
        <f>+'[4]MARZO'!J137</f>
        <v>142</v>
      </c>
      <c r="E66" s="147">
        <f>+'[4]ABRIL'!J137</f>
        <v>241</v>
      </c>
      <c r="F66" s="147">
        <f>+'[4]MAYO'!J137</f>
        <v>414</v>
      </c>
      <c r="G66" s="147">
        <f>+'[4]JUNIO'!J137</f>
        <v>766.0000000000001</v>
      </c>
      <c r="H66" s="147">
        <f>+'[4]JULIO'!J137</f>
        <v>260</v>
      </c>
      <c r="I66" s="147">
        <f>+'[4]AGOSTO'!J137</f>
        <v>365</v>
      </c>
      <c r="J66" s="147">
        <f>+'[4]SEPTIEMBRE'!J137</f>
        <v>397</v>
      </c>
      <c r="K66" s="147">
        <f>+'[4]OCTUBRE'!J137</f>
        <v>425</v>
      </c>
      <c r="L66" s="147">
        <f>+'[4]NOVIEMBRE'!J137</f>
        <v>349</v>
      </c>
      <c r="M66" s="147">
        <f>+'[4]DICIEMBRE'!J137</f>
        <v>418</v>
      </c>
      <c r="N66" s="148">
        <f t="shared" si="0"/>
        <v>4322</v>
      </c>
      <c r="O66" s="157"/>
      <c r="P66" s="158"/>
      <c r="Q66" s="159"/>
      <c r="R66" s="93"/>
      <c r="S66" s="93"/>
      <c r="T66" s="93"/>
      <c r="U66" s="160"/>
      <c r="V66" s="160"/>
      <c r="W66" s="160"/>
      <c r="X66" s="161"/>
      <c r="Y66" s="161"/>
      <c r="Z66" s="161"/>
      <c r="AA66" s="164"/>
      <c r="AB66" s="164"/>
      <c r="AC66" s="164"/>
    </row>
    <row r="67" spans="1:29" s="40" customFormat="1" ht="33.75" customHeight="1">
      <c r="A67" s="144" t="s">
        <v>110</v>
      </c>
      <c r="B67" s="147">
        <f>+'[4]ENERO'!J138</f>
        <v>156</v>
      </c>
      <c r="C67" s="147">
        <f>+'[4]FEBRERO'!J138</f>
        <v>54</v>
      </c>
      <c r="D67" s="147">
        <f>+'[4]MARZO'!J138</f>
        <v>907</v>
      </c>
      <c r="E67" s="147">
        <f>+'[4]ABRIL'!J138</f>
        <v>2030</v>
      </c>
      <c r="F67" s="147">
        <f>+'[4]MAYO'!J138</f>
        <v>1850.9999999999982</v>
      </c>
      <c r="G67" s="147">
        <f>+'[4]JUNIO'!J138</f>
        <v>19430</v>
      </c>
      <c r="H67" s="147">
        <f>+'[4]JULIO'!J138</f>
        <v>22154</v>
      </c>
      <c r="I67" s="147">
        <f>+'[4]AGOSTO'!J138</f>
        <v>7001</v>
      </c>
      <c r="J67" s="147">
        <f>+'[4]SEPTIEMBRE'!J138</f>
        <v>6214</v>
      </c>
      <c r="K67" s="147">
        <f>+'[4]OCTUBRE'!J138</f>
        <v>2898</v>
      </c>
      <c r="L67" s="147">
        <f>+'[4]NOVIEMBRE'!J138</f>
        <v>1012</v>
      </c>
      <c r="M67" s="147">
        <f>+'[4]DICIEMBRE'!J138</f>
        <v>70</v>
      </c>
      <c r="N67" s="148">
        <f t="shared" si="0"/>
        <v>63777</v>
      </c>
      <c r="O67" s="157"/>
      <c r="P67" s="158"/>
      <c r="Q67" s="159"/>
      <c r="R67" s="93"/>
      <c r="S67" s="93"/>
      <c r="T67" s="93"/>
      <c r="U67" s="160"/>
      <c r="V67" s="160"/>
      <c r="W67" s="160"/>
      <c r="X67" s="161"/>
      <c r="Y67" s="161"/>
      <c r="Z67" s="161"/>
      <c r="AA67" s="164"/>
      <c r="AB67" s="164"/>
      <c r="AC67" s="164"/>
    </row>
    <row r="68" spans="1:29" s="40" customFormat="1" ht="35.25" customHeight="1">
      <c r="A68" s="144" t="s">
        <v>111</v>
      </c>
      <c r="B68" s="147">
        <f>+'[4]ENERO'!J139</f>
        <v>1373.9999999999998</v>
      </c>
      <c r="C68" s="147">
        <f>+'[4]FEBRERO'!J139</f>
        <v>2654</v>
      </c>
      <c r="D68" s="147">
        <f>+'[4]MARZO'!J139</f>
        <v>1701.9999999999998</v>
      </c>
      <c r="E68" s="147">
        <f>+'[4]ABRIL'!J139</f>
        <v>929</v>
      </c>
      <c r="F68" s="147">
        <f>+'[4]MAYO'!J139</f>
        <v>1921</v>
      </c>
      <c r="G68" s="147">
        <f>+'[4]JUNIO'!J139</f>
        <v>1225</v>
      </c>
      <c r="H68" s="147">
        <f>+'[4]JULIO'!J139</f>
        <v>1621</v>
      </c>
      <c r="I68" s="147">
        <f>+'[4]AGOSTO'!J139</f>
        <v>1278</v>
      </c>
      <c r="J68" s="147">
        <f>+'[4]SEPTIEMBRE'!J139</f>
        <v>1102</v>
      </c>
      <c r="K68" s="147">
        <f>+'[4]OCTUBRE'!J139</f>
        <v>1085</v>
      </c>
      <c r="L68" s="147">
        <f>+'[4]NOVIEMBRE'!J139</f>
        <v>1442</v>
      </c>
      <c r="M68" s="147">
        <f>+'[4]DICIEMBRE'!J139</f>
        <v>1388</v>
      </c>
      <c r="N68" s="148">
        <f t="shared" si="0"/>
        <v>17721</v>
      </c>
      <c r="O68" s="157"/>
      <c r="P68" s="158"/>
      <c r="Q68" s="159"/>
      <c r="R68" s="93"/>
      <c r="S68" s="93"/>
      <c r="T68" s="93"/>
      <c r="U68" s="160"/>
      <c r="V68" s="160"/>
      <c r="W68" s="160"/>
      <c r="X68" s="161"/>
      <c r="Y68" s="161"/>
      <c r="Z68" s="161"/>
      <c r="AA68" s="164"/>
      <c r="AB68" s="164"/>
      <c r="AC68" s="164"/>
    </row>
    <row r="69" spans="1:29" ht="29.25" customHeight="1">
      <c r="A69" s="144" t="s">
        <v>112</v>
      </c>
      <c r="B69" s="147">
        <f>+'[4]ENERO'!J140</f>
        <v>155</v>
      </c>
      <c r="C69" s="147">
        <f>+'[4]FEBRERO'!J140</f>
        <v>8</v>
      </c>
      <c r="D69" s="147">
        <f>+'[4]MARZO'!J140</f>
        <v>11</v>
      </c>
      <c r="E69" s="147">
        <f>+'[4]ABRIL'!J140</f>
        <v>0</v>
      </c>
      <c r="F69" s="147">
        <f>+'[4]MAYO'!J140</f>
        <v>7</v>
      </c>
      <c r="G69" s="147">
        <f>+'[4]JUNIO'!J140</f>
        <v>60</v>
      </c>
      <c r="H69" s="147">
        <f>+'[4]JULIO'!J140</f>
        <v>152</v>
      </c>
      <c r="I69" s="147">
        <f>+'[4]AGOSTO'!J140</f>
        <v>163</v>
      </c>
      <c r="J69" s="147">
        <f>+'[4]SEPTIEMBRE'!J140</f>
        <v>109</v>
      </c>
      <c r="K69" s="147">
        <f>+'[4]OCTUBRE'!J140</f>
        <v>440</v>
      </c>
      <c r="L69" s="147">
        <f>+'[4]NOVIEMBRE'!J140</f>
        <v>197</v>
      </c>
      <c r="M69" s="147">
        <f>+'[4]DICIEMBRE'!J140</f>
        <v>110</v>
      </c>
      <c r="N69" s="148">
        <f t="shared" si="0"/>
        <v>1412</v>
      </c>
      <c r="O69" s="157"/>
      <c r="P69" s="158"/>
      <c r="Q69" s="159"/>
      <c r="R69" s="93"/>
      <c r="S69" s="93"/>
      <c r="T69" s="93"/>
      <c r="U69" s="160"/>
      <c r="V69" s="160"/>
      <c r="W69" s="160"/>
      <c r="X69" s="161"/>
      <c r="Y69" s="161"/>
      <c r="Z69" s="161"/>
      <c r="AA69" s="164"/>
      <c r="AB69" s="164"/>
      <c r="AC69" s="164"/>
    </row>
    <row r="70" spans="1:29" ht="28.5" customHeight="1">
      <c r="A70" s="144" t="s">
        <v>113</v>
      </c>
      <c r="B70" s="147">
        <f>+'[4]ENERO'!J141</f>
        <v>4080.0000000000005</v>
      </c>
      <c r="C70" s="147">
        <f>+'[4]FEBRERO'!J141</f>
        <v>3721</v>
      </c>
      <c r="D70" s="147">
        <f>+'[4]MARZO'!J141</f>
        <v>6881.999999999999</v>
      </c>
      <c r="E70" s="147">
        <f>+'[4]ABRIL'!J141</f>
        <v>3965</v>
      </c>
      <c r="F70" s="147">
        <f>+'[4]MAYO'!J141</f>
        <v>3454.0000000000005</v>
      </c>
      <c r="G70" s="147">
        <f>+'[4]JUNIO'!J141</f>
        <v>4310</v>
      </c>
      <c r="H70" s="147">
        <f>+'[4]JULIO'!J141</f>
        <v>4335.000000000001</v>
      </c>
      <c r="I70" s="147">
        <f>+'[4]AGOSTO'!J141</f>
        <v>7789</v>
      </c>
      <c r="J70" s="147">
        <f>+'[4]SEPTIEMBRE'!J141</f>
        <v>4785</v>
      </c>
      <c r="K70" s="147">
        <f>+'[4]OCTUBRE'!J141</f>
        <v>3400</v>
      </c>
      <c r="L70" s="147">
        <f>+'[4]NOVIEMBRE'!J141</f>
        <v>4028</v>
      </c>
      <c r="M70" s="147">
        <f>+'[4]DICIEMBRE'!J141</f>
        <v>2998</v>
      </c>
      <c r="N70" s="148">
        <f t="shared" si="0"/>
        <v>53747</v>
      </c>
      <c r="O70" s="157"/>
      <c r="P70" s="158"/>
      <c r="Q70" s="159"/>
      <c r="R70" s="93"/>
      <c r="S70" s="93"/>
      <c r="T70" s="93"/>
      <c r="U70" s="160"/>
      <c r="V70" s="160"/>
      <c r="W70" s="160"/>
      <c r="X70" s="161"/>
      <c r="Y70" s="161"/>
      <c r="Z70" s="161"/>
      <c r="AA70" s="164"/>
      <c r="AB70" s="164"/>
      <c r="AC70" s="164"/>
    </row>
    <row r="71" spans="1:29" ht="30.75" customHeight="1">
      <c r="A71" s="144" t="s">
        <v>87</v>
      </c>
      <c r="B71" s="147">
        <v>456254</v>
      </c>
      <c r="C71" s="147">
        <v>455215</v>
      </c>
      <c r="D71" s="147">
        <v>452145</v>
      </c>
      <c r="E71" s="147">
        <v>432409</v>
      </c>
      <c r="F71" s="147">
        <v>443154</v>
      </c>
      <c r="G71" s="147">
        <v>445264</v>
      </c>
      <c r="H71" s="147">
        <v>452012</v>
      </c>
      <c r="I71" s="147">
        <v>450456</v>
      </c>
      <c r="J71" s="147">
        <v>451024</v>
      </c>
      <c r="K71" s="147">
        <v>444251</v>
      </c>
      <c r="L71" s="147">
        <v>443215</v>
      </c>
      <c r="M71" s="147">
        <v>442101</v>
      </c>
      <c r="N71" s="148">
        <f>SUM(B71:M71)/12</f>
        <v>447291.6666666667</v>
      </c>
      <c r="O71" s="157"/>
      <c r="P71" s="158"/>
      <c r="Q71" s="159"/>
      <c r="R71" s="93"/>
      <c r="S71" s="93"/>
      <c r="T71" s="93"/>
      <c r="U71" s="87"/>
      <c r="V71" s="87"/>
      <c r="W71" s="87"/>
      <c r="X71" s="97"/>
      <c r="Y71" s="97"/>
      <c r="Z71" s="97"/>
      <c r="AA71" s="94"/>
      <c r="AB71" s="94"/>
      <c r="AC71" s="94"/>
    </row>
    <row r="72" spans="1:29" ht="27" customHeight="1">
      <c r="A72" s="144" t="s">
        <v>88</v>
      </c>
      <c r="B72" s="145">
        <f>+'[4]ENERO'!J143</f>
        <v>667885.8593861294</v>
      </c>
      <c r="C72" s="145">
        <f>+'[4]FEBRERO'!J143</f>
        <v>744167.3674574397</v>
      </c>
      <c r="D72" s="145">
        <f>+'[4]MARZO'!J143</f>
        <v>704781.8516039845</v>
      </c>
      <c r="E72" s="145">
        <f>+'[4]ABRIL'!J143</f>
        <v>734493.7488917796</v>
      </c>
      <c r="F72" s="145">
        <f>+'[4]MAYO'!J143</f>
        <v>768626.4194102124</v>
      </c>
      <c r="G72" s="145">
        <f>+'[4]JUNIO'!J143</f>
        <v>742839.152409019</v>
      </c>
      <c r="H72" s="145">
        <f>+'[4]JULIO'!J143</f>
        <v>740176.4462852173</v>
      </c>
      <c r="I72" s="145">
        <f>+'[4]AGOSTO'!J143</f>
        <v>740534.9428617746</v>
      </c>
      <c r="J72" s="145">
        <f>+'[4]SEPTIEMBRE'!J143</f>
        <v>726229.3676327218</v>
      </c>
      <c r="K72" s="145">
        <f>+'[4]OCTUBRE'!J143</f>
        <v>702067</v>
      </c>
      <c r="L72" s="145">
        <f>+'[4]NOVIEMBRE'!J143</f>
        <v>701469</v>
      </c>
      <c r="M72" s="145">
        <f>+'[4]DICIEMBRE'!J143</f>
        <v>636244</v>
      </c>
      <c r="N72" s="148">
        <f>SUM(B72:M72)/12</f>
        <v>717459.59632819</v>
      </c>
      <c r="O72" s="157"/>
      <c r="P72" s="158"/>
      <c r="Q72" s="159"/>
      <c r="R72" s="93"/>
      <c r="S72" s="93"/>
      <c r="T72" s="93"/>
      <c r="U72" s="87"/>
      <c r="V72" s="87"/>
      <c r="W72" s="87"/>
      <c r="X72" s="97"/>
      <c r="Y72" s="97"/>
      <c r="Z72" s="97"/>
      <c r="AA72" s="94"/>
      <c r="AB72" s="94"/>
      <c r="AC72" s="94"/>
    </row>
    <row r="73" spans="1:29" ht="31.5" customHeight="1" thickBot="1">
      <c r="A73" s="191" t="s">
        <v>40</v>
      </c>
      <c r="B73" s="191">
        <f aca="true" t="shared" si="1" ref="B73:M73">SUM(B11:B72)</f>
        <v>2199881.439497052</v>
      </c>
      <c r="C73" s="191">
        <f t="shared" si="1"/>
        <v>2384601.769026446</v>
      </c>
      <c r="D73" s="191">
        <f t="shared" si="1"/>
        <v>2224548.5332595403</v>
      </c>
      <c r="E73" s="191">
        <f t="shared" si="1"/>
        <v>2456636.688222744</v>
      </c>
      <c r="F73" s="191">
        <f t="shared" si="1"/>
        <v>2520285.752796591</v>
      </c>
      <c r="G73" s="191">
        <f t="shared" si="1"/>
        <v>2220529.972043477</v>
      </c>
      <c r="H73" s="191">
        <f t="shared" si="1"/>
        <v>2207269.45665835</v>
      </c>
      <c r="I73" s="191">
        <f t="shared" si="1"/>
        <v>2446676.7298896075</v>
      </c>
      <c r="J73" s="191">
        <f t="shared" si="1"/>
        <v>2500304.6528136525</v>
      </c>
      <c r="K73" s="191">
        <f t="shared" si="1"/>
        <v>2084597</v>
      </c>
      <c r="L73" s="191">
        <f t="shared" si="1"/>
        <v>1674689.5</v>
      </c>
      <c r="M73" s="191">
        <f t="shared" si="1"/>
        <v>2039360</v>
      </c>
      <c r="N73" s="191">
        <f>SUM(N11:N72)</f>
        <v>10666849.53459737</v>
      </c>
      <c r="O73" s="157"/>
      <c r="P73" s="158"/>
      <c r="Q73" s="159"/>
      <c r="R73" s="93"/>
      <c r="S73" s="93"/>
      <c r="T73" s="93"/>
      <c r="U73" s="87"/>
      <c r="V73" s="87"/>
      <c r="W73" s="87"/>
      <c r="X73" s="97"/>
      <c r="Y73" s="97"/>
      <c r="Z73" s="97"/>
      <c r="AA73" s="94"/>
      <c r="AB73" s="94"/>
      <c r="AC73" s="94"/>
    </row>
    <row r="74" spans="1:29" ht="36" customHeight="1">
      <c r="A74" s="96" t="s">
        <v>179</v>
      </c>
      <c r="B74" s="82"/>
      <c r="C74" s="82"/>
      <c r="D74" s="82"/>
      <c r="E74" s="82"/>
      <c r="F74" s="82"/>
      <c r="G74" s="81" t="s">
        <v>177</v>
      </c>
      <c r="H74" s="82"/>
      <c r="I74" s="82"/>
      <c r="J74" s="82"/>
      <c r="K74" s="82"/>
      <c r="L74" s="82"/>
      <c r="M74" s="82"/>
      <c r="N74" s="82"/>
      <c r="O74" s="157"/>
      <c r="P74" s="158"/>
      <c r="Q74" s="159"/>
      <c r="R74" s="93"/>
      <c r="S74" s="93"/>
      <c r="T74" s="93"/>
      <c r="U74" s="87"/>
      <c r="V74" s="87"/>
      <c r="W74" s="87"/>
      <c r="X74" s="97"/>
      <c r="Y74" s="97"/>
      <c r="Z74" s="97"/>
      <c r="AA74" s="94"/>
      <c r="AB74" s="94"/>
      <c r="AC74" s="94"/>
    </row>
    <row r="75" spans="1:29" ht="27.75" customHeight="1">
      <c r="A75" s="96" t="s">
        <v>178</v>
      </c>
      <c r="B75" s="81"/>
      <c r="C75" s="81"/>
      <c r="D75" s="81"/>
      <c r="E75" s="81"/>
      <c r="F75" s="81"/>
      <c r="G75" s="288"/>
      <c r="H75" s="288"/>
      <c r="I75" s="288"/>
      <c r="J75" s="288"/>
      <c r="K75" s="288"/>
      <c r="L75" s="288"/>
      <c r="M75" s="288"/>
      <c r="N75" s="288"/>
      <c r="O75" s="157"/>
      <c r="P75" s="158"/>
      <c r="Q75" s="159"/>
      <c r="R75" s="93"/>
      <c r="S75" s="93"/>
      <c r="T75" s="93"/>
      <c r="U75" s="87"/>
      <c r="V75" s="87"/>
      <c r="W75" s="87"/>
      <c r="X75" s="97"/>
      <c r="Y75" s="97"/>
      <c r="Z75" s="97"/>
      <c r="AA75" s="94"/>
      <c r="AB75" s="94"/>
      <c r="AC75" s="94"/>
    </row>
    <row r="76" spans="1:29" ht="27.75" customHeight="1">
      <c r="A76" s="289"/>
      <c r="B76" s="289"/>
      <c r="C76" s="289"/>
      <c r="D76" s="289"/>
      <c r="E76" s="289"/>
      <c r="F76" s="289"/>
      <c r="G76" s="288"/>
      <c r="H76" s="288"/>
      <c r="I76" s="288"/>
      <c r="J76" s="288"/>
      <c r="K76" s="288"/>
      <c r="L76" s="288"/>
      <c r="M76" s="288"/>
      <c r="N76" s="288"/>
      <c r="O76" s="157"/>
      <c r="P76" s="158"/>
      <c r="Q76" s="159"/>
      <c r="R76" s="93"/>
      <c r="S76" s="93"/>
      <c r="T76" s="93"/>
      <c r="U76" s="87"/>
      <c r="V76" s="87"/>
      <c r="W76" s="87"/>
      <c r="X76" s="97"/>
      <c r="Y76" s="97"/>
      <c r="Z76" s="97"/>
      <c r="AA76" s="94"/>
      <c r="AB76" s="94"/>
      <c r="AC76" s="94"/>
    </row>
    <row r="77" spans="1:29" ht="25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157"/>
      <c r="P77" s="158"/>
      <c r="Q77" s="155"/>
      <c r="R77" s="93"/>
      <c r="S77" s="93"/>
      <c r="T77" s="93"/>
      <c r="U77" s="87"/>
      <c r="V77" s="87"/>
      <c r="W77" s="87"/>
      <c r="X77" s="97"/>
      <c r="Y77" s="97"/>
      <c r="Z77" s="97"/>
      <c r="AA77" s="94"/>
      <c r="AB77" s="94"/>
      <c r="AC77" s="94"/>
    </row>
    <row r="78" spans="1:29" ht="16.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57"/>
      <c r="P78" s="158"/>
      <c r="Q78" s="155"/>
      <c r="R78" s="93"/>
      <c r="S78" s="93"/>
      <c r="T78" s="93"/>
      <c r="U78" s="87"/>
      <c r="V78" s="87"/>
      <c r="W78" s="87"/>
      <c r="X78" s="97"/>
      <c r="Y78" s="97"/>
      <c r="Z78" s="97"/>
      <c r="AA78" s="94"/>
      <c r="AB78" s="94"/>
      <c r="AC78" s="94"/>
    </row>
    <row r="79" spans="1:29" ht="16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57"/>
      <c r="P79" s="158"/>
      <c r="Q79" s="155"/>
      <c r="R79" s="93"/>
      <c r="S79" s="93"/>
      <c r="T79" s="93"/>
      <c r="U79" s="87"/>
      <c r="V79" s="87"/>
      <c r="W79" s="87"/>
      <c r="X79" s="97"/>
      <c r="Y79" s="97"/>
      <c r="Z79" s="97"/>
      <c r="AA79" s="94"/>
      <c r="AB79" s="94"/>
      <c r="AC79" s="94"/>
    </row>
    <row r="80" spans="1:29" ht="33.75" customHeight="1">
      <c r="A80" s="157"/>
      <c r="B80" s="158"/>
      <c r="C80" s="155"/>
      <c r="D80" s="93"/>
      <c r="E80" s="93"/>
      <c r="F80" s="93"/>
      <c r="G80" s="87"/>
      <c r="H80" s="87"/>
      <c r="I80" s="87"/>
      <c r="J80" s="97"/>
      <c r="K80" s="97"/>
      <c r="L80" s="97"/>
      <c r="M80" s="94"/>
      <c r="N80" s="94"/>
      <c r="O80" s="94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1:29" ht="33.75" customHeight="1">
      <c r="A81" s="157"/>
      <c r="B81" s="158"/>
      <c r="C81" s="159"/>
      <c r="D81" s="93"/>
      <c r="E81" s="93"/>
      <c r="F81" s="93"/>
      <c r="G81" s="92"/>
      <c r="H81" s="92"/>
      <c r="I81" s="92"/>
      <c r="J81" s="99"/>
      <c r="K81" s="99"/>
      <c r="L81" s="99"/>
      <c r="M81" s="95"/>
      <c r="N81" s="95"/>
      <c r="O81" s="95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ht="33.75" customHeight="1">
      <c r="A82" s="157"/>
      <c r="B82" s="158"/>
      <c r="C82" s="159"/>
      <c r="D82" s="93"/>
      <c r="E82" s="93"/>
      <c r="F82" s="93"/>
      <c r="G82" s="92"/>
      <c r="H82" s="92"/>
      <c r="I82" s="92"/>
      <c r="J82" s="99"/>
      <c r="K82" s="99"/>
      <c r="L82" s="99"/>
      <c r="M82" s="95"/>
      <c r="N82" s="95"/>
      <c r="O82" s="95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</row>
    <row r="83" spans="1:29" ht="33.75" customHeight="1">
      <c r="A83" s="157"/>
      <c r="B83" s="158"/>
      <c r="C83" s="159"/>
      <c r="D83" s="93"/>
      <c r="E83" s="93"/>
      <c r="F83" s="93"/>
      <c r="G83" s="92"/>
      <c r="H83" s="92"/>
      <c r="I83" s="92"/>
      <c r="J83" s="99"/>
      <c r="K83" s="99"/>
      <c r="L83" s="99"/>
      <c r="M83" s="95"/>
      <c r="N83" s="95"/>
      <c r="O83" s="95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ht="33.75" customHeight="1">
      <c r="A84" s="157"/>
      <c r="B84" s="158"/>
      <c r="C84" s="165">
        <f>A84/N14</f>
        <v>0</v>
      </c>
      <c r="D84" s="93"/>
      <c r="E84" s="93"/>
      <c r="F84" s="93"/>
      <c r="G84" s="92"/>
      <c r="H84" s="92"/>
      <c r="I84" s="92"/>
      <c r="J84" s="99"/>
      <c r="K84" s="99"/>
      <c r="L84" s="99"/>
      <c r="M84" s="95"/>
      <c r="N84" s="95"/>
      <c r="O84" s="95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</row>
    <row r="85" spans="1:29" ht="33.75" customHeight="1">
      <c r="A85" s="157"/>
      <c r="B85" s="158"/>
      <c r="C85" s="159"/>
      <c r="D85" s="93"/>
      <c r="E85" s="93"/>
      <c r="F85" s="93"/>
      <c r="G85" s="92"/>
      <c r="H85" s="92"/>
      <c r="I85" s="92"/>
      <c r="J85" s="99"/>
      <c r="K85" s="99"/>
      <c r="L85" s="99"/>
      <c r="M85" s="95"/>
      <c r="N85" s="95"/>
      <c r="O85" s="95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</row>
    <row r="86" spans="1:29" ht="33.75" customHeight="1">
      <c r="A86" s="157"/>
      <c r="B86" s="158"/>
      <c r="C86" s="159"/>
      <c r="D86" s="93"/>
      <c r="E86" s="93"/>
      <c r="F86" s="93"/>
      <c r="G86" s="92"/>
      <c r="H86" s="92"/>
      <c r="I86" s="92"/>
      <c r="J86" s="99"/>
      <c r="K86" s="99"/>
      <c r="L86" s="99"/>
      <c r="M86" s="95"/>
      <c r="N86" s="95"/>
      <c r="O86" s="95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</row>
    <row r="87" spans="1:29" ht="33.75" customHeight="1">
      <c r="A87" s="157"/>
      <c r="B87" s="158"/>
      <c r="C87" s="159"/>
      <c r="D87" s="93"/>
      <c r="E87" s="93"/>
      <c r="F87" s="93"/>
      <c r="G87" s="92"/>
      <c r="H87" s="92"/>
      <c r="I87" s="92"/>
      <c r="J87" s="99"/>
      <c r="K87" s="99"/>
      <c r="L87" s="99"/>
      <c r="M87" s="95"/>
      <c r="N87" s="95"/>
      <c r="O87" s="95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</row>
    <row r="88" spans="1:29" ht="33.75" customHeight="1">
      <c r="A88" s="157"/>
      <c r="B88" s="158"/>
      <c r="C88" s="159"/>
      <c r="D88" s="93"/>
      <c r="E88" s="93"/>
      <c r="F88" s="93"/>
      <c r="G88" s="92"/>
      <c r="H88" s="92"/>
      <c r="I88" s="92"/>
      <c r="J88" s="99"/>
      <c r="K88" s="99"/>
      <c r="L88" s="99"/>
      <c r="M88" s="95"/>
      <c r="N88" s="95"/>
      <c r="O88" s="95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</row>
    <row r="89" spans="1:29" ht="33.75" customHeight="1">
      <c r="A89" s="157"/>
      <c r="B89" s="158"/>
      <c r="C89" s="159"/>
      <c r="D89" s="93"/>
      <c r="E89" s="93"/>
      <c r="F89" s="93"/>
      <c r="G89" s="92"/>
      <c r="H89" s="92"/>
      <c r="I89" s="92"/>
      <c r="J89" s="99"/>
      <c r="K89" s="99"/>
      <c r="L89" s="99"/>
      <c r="M89" s="95"/>
      <c r="N89" s="95"/>
      <c r="O89" s="95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ht="33.75" customHeight="1">
      <c r="A90" s="157"/>
      <c r="B90" s="158"/>
      <c r="C90" s="159"/>
      <c r="D90" s="93"/>
      <c r="E90" s="93"/>
      <c r="F90" s="93"/>
      <c r="G90" s="92"/>
      <c r="H90" s="92"/>
      <c r="I90" s="92"/>
      <c r="J90" s="99"/>
      <c r="K90" s="99"/>
      <c r="L90" s="99"/>
      <c r="M90" s="95"/>
      <c r="N90" s="95"/>
      <c r="O90" s="95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</row>
    <row r="91" spans="1:29" ht="33.75" customHeight="1">
      <c r="A91" s="157"/>
      <c r="B91" s="158"/>
      <c r="C91" s="159"/>
      <c r="D91" s="93"/>
      <c r="E91" s="93"/>
      <c r="F91" s="93"/>
      <c r="G91" s="92"/>
      <c r="H91" s="92"/>
      <c r="I91" s="92"/>
      <c r="J91" s="99"/>
      <c r="K91" s="99"/>
      <c r="L91" s="99"/>
      <c r="M91" s="95"/>
      <c r="N91" s="95"/>
      <c r="O91" s="95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29" ht="33.75" customHeight="1">
      <c r="A92" s="157"/>
      <c r="B92" s="158"/>
      <c r="C92" s="159"/>
      <c r="D92" s="93"/>
      <c r="E92" s="93"/>
      <c r="F92" s="93"/>
      <c r="G92" s="92"/>
      <c r="H92" s="92"/>
      <c r="I92" s="92"/>
      <c r="J92" s="99"/>
      <c r="K92" s="99"/>
      <c r="L92" s="99"/>
      <c r="M92" s="95"/>
      <c r="N92" s="95"/>
      <c r="O92" s="95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</row>
    <row r="93" spans="1:29" ht="33.75" customHeight="1">
      <c r="A93" s="157"/>
      <c r="B93" s="158"/>
      <c r="C93" s="159"/>
      <c r="D93" s="93"/>
      <c r="E93" s="93"/>
      <c r="F93" s="93"/>
      <c r="G93" s="92"/>
      <c r="H93" s="92"/>
      <c r="I93" s="92"/>
      <c r="J93" s="99"/>
      <c r="K93" s="99"/>
      <c r="L93" s="99"/>
      <c r="M93" s="95"/>
      <c r="N93" s="95"/>
      <c r="O93" s="95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1:29" ht="33.75" customHeight="1">
      <c r="A94" s="157"/>
      <c r="B94" s="158"/>
      <c r="C94" s="159"/>
      <c r="D94" s="93"/>
      <c r="E94" s="93"/>
      <c r="F94" s="93"/>
      <c r="G94" s="92"/>
      <c r="H94" s="92"/>
      <c r="I94" s="92"/>
      <c r="J94" s="99"/>
      <c r="K94" s="99"/>
      <c r="L94" s="99"/>
      <c r="M94" s="95"/>
      <c r="N94" s="95"/>
      <c r="O94" s="95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1:29" ht="33.75" customHeight="1">
      <c r="A95" s="157"/>
      <c r="B95" s="158"/>
      <c r="C95" s="159"/>
      <c r="D95" s="93"/>
      <c r="E95" s="93"/>
      <c r="F95" s="93"/>
      <c r="G95" s="92"/>
      <c r="H95" s="92"/>
      <c r="I95" s="92"/>
      <c r="J95" s="99"/>
      <c r="K95" s="99"/>
      <c r="L95" s="99"/>
      <c r="M95" s="95"/>
      <c r="N95" s="95"/>
      <c r="O95" s="95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</row>
    <row r="96" spans="1:29" ht="33.75" customHeight="1">
      <c r="A96" s="157"/>
      <c r="B96" s="158"/>
      <c r="C96" s="159"/>
      <c r="D96" s="93"/>
      <c r="E96" s="93"/>
      <c r="F96" s="93"/>
      <c r="G96" s="92"/>
      <c r="H96" s="92"/>
      <c r="I96" s="92"/>
      <c r="J96" s="99"/>
      <c r="K96" s="99"/>
      <c r="L96" s="99"/>
      <c r="M96" s="95"/>
      <c r="N96" s="95"/>
      <c r="O96" s="95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spans="1:29" ht="33.75" customHeight="1">
      <c r="A97" s="157"/>
      <c r="B97" s="158"/>
      <c r="C97" s="159"/>
      <c r="D97" s="93"/>
      <c r="E97" s="93"/>
      <c r="F97" s="93"/>
      <c r="G97" s="92"/>
      <c r="H97" s="92"/>
      <c r="I97" s="92"/>
      <c r="J97" s="99"/>
      <c r="K97" s="99"/>
      <c r="L97" s="99"/>
      <c r="M97" s="95"/>
      <c r="N97" s="95"/>
      <c r="O97" s="95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:29" ht="33.75" customHeight="1">
      <c r="A98" s="157"/>
      <c r="B98" s="158"/>
      <c r="C98" s="159"/>
      <c r="D98" s="93"/>
      <c r="E98" s="93"/>
      <c r="F98" s="93"/>
      <c r="G98" s="92"/>
      <c r="H98" s="92"/>
      <c r="I98" s="92"/>
      <c r="J98" s="99"/>
      <c r="K98" s="99"/>
      <c r="L98" s="99"/>
      <c r="M98" s="95"/>
      <c r="N98" s="95"/>
      <c r="O98" s="95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</row>
    <row r="99" spans="1:29" ht="33.75" customHeight="1">
      <c r="A99" s="157"/>
      <c r="B99" s="158"/>
      <c r="C99" s="159"/>
      <c r="D99" s="93"/>
      <c r="E99" s="93"/>
      <c r="F99" s="93"/>
      <c r="G99" s="92"/>
      <c r="H99" s="92"/>
      <c r="I99" s="92"/>
      <c r="J99" s="99"/>
      <c r="K99" s="99"/>
      <c r="L99" s="99"/>
      <c r="M99" s="95"/>
      <c r="N99" s="95"/>
      <c r="O99" s="95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</row>
    <row r="100" spans="1:29" ht="33.75" customHeight="1">
      <c r="A100" s="157"/>
      <c r="B100" s="158"/>
      <c r="C100" s="159"/>
      <c r="D100" s="93"/>
      <c r="E100" s="93"/>
      <c r="F100" s="93"/>
      <c r="G100" s="92"/>
      <c r="H100" s="92"/>
      <c r="I100" s="92"/>
      <c r="J100" s="99"/>
      <c r="K100" s="99"/>
      <c r="L100" s="99"/>
      <c r="M100" s="95"/>
      <c r="N100" s="95"/>
      <c r="O100" s="95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</row>
    <row r="101" spans="1:29" ht="33.75" customHeight="1">
      <c r="A101" s="157"/>
      <c r="B101" s="158"/>
      <c r="C101" s="159"/>
      <c r="D101" s="93"/>
      <c r="E101" s="93"/>
      <c r="F101" s="93"/>
      <c r="G101" s="92"/>
      <c r="H101" s="92"/>
      <c r="I101" s="92"/>
      <c r="J101" s="99"/>
      <c r="K101" s="99"/>
      <c r="L101" s="99"/>
      <c r="M101" s="95"/>
      <c r="N101" s="95"/>
      <c r="O101" s="95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  <row r="102" spans="1:29" ht="33.75" customHeight="1">
      <c r="A102" s="157"/>
      <c r="B102" s="158"/>
      <c r="C102" s="159"/>
      <c r="D102" s="93"/>
      <c r="E102" s="93"/>
      <c r="F102" s="93"/>
      <c r="G102" s="92"/>
      <c r="H102" s="92"/>
      <c r="I102" s="92"/>
      <c r="J102" s="99"/>
      <c r="K102" s="99"/>
      <c r="L102" s="99"/>
      <c r="M102" s="95"/>
      <c r="N102" s="95"/>
      <c r="O102" s="95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</row>
    <row r="103" spans="1:29" ht="33.75" customHeight="1">
      <c r="A103" s="157"/>
      <c r="B103" s="158"/>
      <c r="C103" s="159"/>
      <c r="D103" s="93"/>
      <c r="E103" s="93"/>
      <c r="F103" s="93"/>
      <c r="G103" s="92"/>
      <c r="H103" s="92"/>
      <c r="I103" s="92"/>
      <c r="J103" s="99"/>
      <c r="K103" s="99"/>
      <c r="L103" s="99"/>
      <c r="M103" s="95"/>
      <c r="N103" s="95"/>
      <c r="O103" s="95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</row>
    <row r="104" spans="1:29" ht="33.75" customHeight="1">
      <c r="A104" s="157"/>
      <c r="B104" s="158"/>
      <c r="C104" s="159"/>
      <c r="D104" s="93"/>
      <c r="E104" s="93"/>
      <c r="F104" s="93"/>
      <c r="G104" s="92"/>
      <c r="H104" s="92"/>
      <c r="I104" s="92"/>
      <c r="J104" s="99"/>
      <c r="K104" s="99"/>
      <c r="L104" s="99"/>
      <c r="M104" s="95"/>
      <c r="N104" s="95"/>
      <c r="O104" s="95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</row>
    <row r="105" spans="1:29" ht="33.75" customHeight="1">
      <c r="A105" s="157"/>
      <c r="B105" s="158"/>
      <c r="C105" s="159"/>
      <c r="D105" s="93"/>
      <c r="E105" s="93"/>
      <c r="F105" s="93"/>
      <c r="G105" s="92"/>
      <c r="H105" s="92"/>
      <c r="I105" s="92"/>
      <c r="J105" s="99"/>
      <c r="K105" s="99"/>
      <c r="L105" s="99"/>
      <c r="M105" s="95"/>
      <c r="N105" s="95"/>
      <c r="O105" s="95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</row>
    <row r="106" spans="1:29" ht="33.75" customHeight="1">
      <c r="A106" s="157"/>
      <c r="B106" s="158"/>
      <c r="C106" s="159"/>
      <c r="D106" s="93"/>
      <c r="E106" s="93"/>
      <c r="F106" s="93"/>
      <c r="G106" s="92"/>
      <c r="H106" s="92"/>
      <c r="I106" s="92"/>
      <c r="J106" s="99"/>
      <c r="K106" s="99"/>
      <c r="L106" s="99"/>
      <c r="M106" s="95"/>
      <c r="N106" s="95"/>
      <c r="O106" s="95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</row>
    <row r="107" spans="1:29" ht="33.75" customHeight="1">
      <c r="A107" s="157"/>
      <c r="B107" s="158"/>
      <c r="C107" s="159"/>
      <c r="D107" s="93"/>
      <c r="E107" s="93"/>
      <c r="F107" s="93"/>
      <c r="G107" s="92"/>
      <c r="H107" s="92"/>
      <c r="I107" s="92"/>
      <c r="J107" s="99"/>
      <c r="K107" s="99"/>
      <c r="L107" s="99"/>
      <c r="M107" s="95"/>
      <c r="N107" s="95"/>
      <c r="O107" s="95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</row>
    <row r="108" spans="1:29" ht="33.75" customHeight="1">
      <c r="A108" s="157"/>
      <c r="B108" s="158"/>
      <c r="C108" s="159"/>
      <c r="D108" s="93"/>
      <c r="E108" s="93"/>
      <c r="F108" s="93"/>
      <c r="G108" s="92"/>
      <c r="H108" s="92"/>
      <c r="I108" s="92"/>
      <c r="J108" s="99"/>
      <c r="K108" s="99"/>
      <c r="L108" s="99"/>
      <c r="M108" s="95"/>
      <c r="N108" s="95"/>
      <c r="O108" s="95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</row>
    <row r="109" spans="1:29" ht="33.75" customHeight="1">
      <c r="A109" s="157"/>
      <c r="B109" s="158"/>
      <c r="C109" s="159"/>
      <c r="D109" s="93"/>
      <c r="E109" s="93"/>
      <c r="F109" s="93"/>
      <c r="G109" s="92"/>
      <c r="H109" s="92"/>
      <c r="I109" s="92"/>
      <c r="J109" s="99"/>
      <c r="K109" s="99"/>
      <c r="L109" s="99"/>
      <c r="M109" s="95"/>
      <c r="N109" s="95"/>
      <c r="O109" s="95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</row>
    <row r="110" spans="1:29" ht="33.75" customHeight="1">
      <c r="A110" s="157"/>
      <c r="B110" s="158"/>
      <c r="C110" s="159"/>
      <c r="D110" s="93"/>
      <c r="E110" s="93"/>
      <c r="F110" s="93"/>
      <c r="G110" s="92"/>
      <c r="H110" s="92"/>
      <c r="I110" s="92"/>
      <c r="J110" s="99"/>
      <c r="K110" s="99"/>
      <c r="L110" s="99"/>
      <c r="M110" s="95"/>
      <c r="N110" s="95"/>
      <c r="O110" s="95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</row>
    <row r="111" spans="1:29" ht="33.75" customHeight="1">
      <c r="A111" s="157"/>
      <c r="B111" s="158"/>
      <c r="C111" s="159"/>
      <c r="D111" s="93"/>
      <c r="E111" s="93"/>
      <c r="F111" s="93"/>
      <c r="G111" s="92"/>
      <c r="H111" s="92"/>
      <c r="I111" s="92"/>
      <c r="J111" s="99"/>
      <c r="K111" s="99"/>
      <c r="L111" s="99"/>
      <c r="M111" s="95"/>
      <c r="N111" s="95"/>
      <c r="O111" s="95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</row>
    <row r="112" spans="1:29" ht="33.75" customHeight="1">
      <c r="A112" s="157"/>
      <c r="B112" s="158"/>
      <c r="C112" s="159"/>
      <c r="D112" s="93"/>
      <c r="E112" s="93"/>
      <c r="F112" s="93"/>
      <c r="G112" s="92"/>
      <c r="H112" s="92"/>
      <c r="I112" s="92"/>
      <c r="J112" s="99"/>
      <c r="K112" s="99"/>
      <c r="L112" s="99"/>
      <c r="M112" s="95"/>
      <c r="N112" s="95"/>
      <c r="O112" s="95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</row>
    <row r="113" spans="1:29" ht="33.75" customHeight="1">
      <c r="A113" s="157"/>
      <c r="B113" s="158"/>
      <c r="C113" s="159"/>
      <c r="D113" s="93"/>
      <c r="E113" s="93"/>
      <c r="F113" s="93"/>
      <c r="G113" s="92"/>
      <c r="H113" s="92"/>
      <c r="I113" s="92"/>
      <c r="J113" s="99"/>
      <c r="K113" s="99"/>
      <c r="L113" s="99"/>
      <c r="M113" s="95"/>
      <c r="N113" s="95"/>
      <c r="O113" s="95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</row>
    <row r="114" spans="1:29" ht="33.75" customHeight="1">
      <c r="A114" s="157"/>
      <c r="B114" s="158"/>
      <c r="C114" s="159"/>
      <c r="D114" s="93"/>
      <c r="E114" s="93"/>
      <c r="F114" s="93"/>
      <c r="G114" s="92"/>
      <c r="H114" s="92"/>
      <c r="I114" s="92"/>
      <c r="J114" s="99"/>
      <c r="K114" s="99"/>
      <c r="L114" s="99"/>
      <c r="M114" s="95"/>
      <c r="N114" s="95"/>
      <c r="O114" s="95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</row>
    <row r="115" spans="1:29" ht="33.75" customHeight="1">
      <c r="A115" s="157"/>
      <c r="B115" s="158"/>
      <c r="C115" s="159"/>
      <c r="D115" s="93"/>
      <c r="E115" s="93"/>
      <c r="F115" s="93"/>
      <c r="G115" s="92"/>
      <c r="H115" s="92"/>
      <c r="I115" s="92"/>
      <c r="J115" s="99"/>
      <c r="K115" s="99"/>
      <c r="L115" s="99"/>
      <c r="M115" s="95"/>
      <c r="N115" s="95"/>
      <c r="O115" s="95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</row>
    <row r="116" spans="1:29" ht="33.75" customHeight="1">
      <c r="A116" s="157"/>
      <c r="B116" s="158"/>
      <c r="C116" s="159"/>
      <c r="D116" s="93"/>
      <c r="E116" s="93"/>
      <c r="F116" s="93"/>
      <c r="G116" s="92"/>
      <c r="H116" s="92"/>
      <c r="I116" s="92"/>
      <c r="J116" s="99"/>
      <c r="K116" s="99"/>
      <c r="L116" s="99"/>
      <c r="M116" s="95"/>
      <c r="N116" s="95"/>
      <c r="O116" s="95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</row>
    <row r="117" spans="1:29" ht="33.75" customHeight="1">
      <c r="A117" s="157"/>
      <c r="B117" s="158"/>
      <c r="C117" s="159"/>
      <c r="D117" s="93"/>
      <c r="E117" s="93"/>
      <c r="F117" s="93"/>
      <c r="G117" s="92"/>
      <c r="H117" s="92"/>
      <c r="I117" s="92"/>
      <c r="J117" s="99"/>
      <c r="K117" s="99"/>
      <c r="L117" s="99"/>
      <c r="M117" s="95"/>
      <c r="N117" s="95"/>
      <c r="O117" s="95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</row>
    <row r="118" spans="1:29" ht="33.75" customHeight="1">
      <c r="A118" s="157"/>
      <c r="B118" s="158"/>
      <c r="C118" s="159"/>
      <c r="D118" s="93"/>
      <c r="E118" s="93"/>
      <c r="F118" s="93"/>
      <c r="G118" s="92"/>
      <c r="H118" s="92"/>
      <c r="I118" s="92"/>
      <c r="J118" s="99"/>
      <c r="K118" s="99"/>
      <c r="L118" s="99"/>
      <c r="M118" s="95"/>
      <c r="N118" s="95"/>
      <c r="O118" s="95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</row>
    <row r="119" spans="1:29" ht="33.75" customHeight="1">
      <c r="A119" s="157"/>
      <c r="B119" s="158"/>
      <c r="C119" s="159"/>
      <c r="D119" s="93"/>
      <c r="E119" s="93"/>
      <c r="F119" s="93"/>
      <c r="G119" s="92"/>
      <c r="H119" s="92"/>
      <c r="I119" s="92"/>
      <c r="J119" s="99"/>
      <c r="K119" s="99"/>
      <c r="L119" s="99"/>
      <c r="M119" s="95"/>
      <c r="N119" s="95"/>
      <c r="O119" s="95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29" ht="33.75" customHeight="1">
      <c r="A120" s="157"/>
      <c r="B120" s="158"/>
      <c r="C120" s="159"/>
      <c r="D120" s="93"/>
      <c r="E120" s="93"/>
      <c r="F120" s="93"/>
      <c r="G120" s="92"/>
      <c r="H120" s="92"/>
      <c r="I120" s="92"/>
      <c r="J120" s="99"/>
      <c r="K120" s="99"/>
      <c r="L120" s="99"/>
      <c r="M120" s="95"/>
      <c r="N120" s="95"/>
      <c r="O120" s="95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</row>
    <row r="121" spans="1:29" ht="33.75" customHeight="1">
      <c r="A121" s="157"/>
      <c r="B121" s="158"/>
      <c r="C121" s="159"/>
      <c r="D121" s="93"/>
      <c r="E121" s="93"/>
      <c r="F121" s="93"/>
      <c r="G121" s="92"/>
      <c r="H121" s="92"/>
      <c r="I121" s="92"/>
      <c r="J121" s="99"/>
      <c r="K121" s="99"/>
      <c r="L121" s="99"/>
      <c r="M121" s="95"/>
      <c r="N121" s="95"/>
      <c r="O121" s="95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</row>
    <row r="122" spans="1:29" ht="33.75" customHeight="1">
      <c r="A122" s="157"/>
      <c r="B122" s="158"/>
      <c r="C122" s="159"/>
      <c r="D122" s="93"/>
      <c r="E122" s="93"/>
      <c r="F122" s="93"/>
      <c r="G122" s="92"/>
      <c r="H122" s="92"/>
      <c r="I122" s="92"/>
      <c r="J122" s="99"/>
      <c r="K122" s="99"/>
      <c r="L122" s="99"/>
      <c r="M122" s="95"/>
      <c r="N122" s="95"/>
      <c r="O122" s="95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</row>
    <row r="123" spans="1:29" ht="33.75" customHeight="1">
      <c r="A123" s="157"/>
      <c r="B123" s="158"/>
      <c r="C123" s="159"/>
      <c r="D123" s="93"/>
      <c r="E123" s="93"/>
      <c r="F123" s="93"/>
      <c r="G123" s="92"/>
      <c r="H123" s="92"/>
      <c r="I123" s="92"/>
      <c r="J123" s="99"/>
      <c r="K123" s="99"/>
      <c r="L123" s="99"/>
      <c r="M123" s="95"/>
      <c r="N123" s="95"/>
      <c r="O123" s="95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</row>
    <row r="124" spans="1:29" ht="33.75" customHeight="1">
      <c r="A124" s="157"/>
      <c r="B124" s="158"/>
      <c r="C124" s="159"/>
      <c r="D124" s="93"/>
      <c r="E124" s="93"/>
      <c r="F124" s="93"/>
      <c r="G124" s="92"/>
      <c r="H124" s="92"/>
      <c r="I124" s="92"/>
      <c r="J124" s="99"/>
      <c r="K124" s="99"/>
      <c r="L124" s="99"/>
      <c r="M124" s="95"/>
      <c r="N124" s="95"/>
      <c r="O124" s="95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</row>
    <row r="125" spans="1:29" ht="33.75" customHeight="1">
      <c r="A125" s="157"/>
      <c r="B125" s="158"/>
      <c r="C125" s="159"/>
      <c r="D125" s="93"/>
      <c r="E125" s="93"/>
      <c r="F125" s="93"/>
      <c r="G125" s="92"/>
      <c r="H125" s="92"/>
      <c r="I125" s="92"/>
      <c r="J125" s="99"/>
      <c r="K125" s="99"/>
      <c r="L125" s="99"/>
      <c r="M125" s="95"/>
      <c r="N125" s="95"/>
      <c r="O125" s="95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29" ht="33.75" customHeight="1">
      <c r="A126" s="157"/>
      <c r="B126" s="158"/>
      <c r="C126" s="159"/>
      <c r="D126" s="93"/>
      <c r="E126" s="93"/>
      <c r="F126" s="93"/>
      <c r="G126" s="92"/>
      <c r="H126" s="92"/>
      <c r="I126" s="92"/>
      <c r="J126" s="99"/>
      <c r="K126" s="99"/>
      <c r="L126" s="99"/>
      <c r="M126" s="95"/>
      <c r="N126" s="95"/>
      <c r="O126" s="95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</row>
    <row r="127" spans="1:29" ht="33.75" customHeight="1">
      <c r="A127" s="157"/>
      <c r="B127" s="158"/>
      <c r="C127" s="159"/>
      <c r="D127" s="93"/>
      <c r="E127" s="93"/>
      <c r="F127" s="93"/>
      <c r="G127" s="92"/>
      <c r="H127" s="92"/>
      <c r="I127" s="92"/>
      <c r="J127" s="99"/>
      <c r="K127" s="99"/>
      <c r="L127" s="99"/>
      <c r="M127" s="95"/>
      <c r="N127" s="95"/>
      <c r="O127" s="95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</row>
    <row r="128" spans="1:29" ht="33.75" customHeight="1">
      <c r="A128" s="157"/>
      <c r="B128" s="158"/>
      <c r="C128" s="159"/>
      <c r="D128" s="93"/>
      <c r="E128" s="93"/>
      <c r="F128" s="93"/>
      <c r="G128" s="92"/>
      <c r="H128" s="92"/>
      <c r="I128" s="92"/>
      <c r="J128" s="99"/>
      <c r="K128" s="99"/>
      <c r="L128" s="99"/>
      <c r="M128" s="95"/>
      <c r="N128" s="95"/>
      <c r="O128" s="95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</row>
    <row r="129" spans="1:29" ht="33.75" customHeight="1">
      <c r="A129" s="157"/>
      <c r="B129" s="158"/>
      <c r="C129" s="159"/>
      <c r="D129" s="93"/>
      <c r="E129" s="93"/>
      <c r="F129" s="93"/>
      <c r="G129" s="92"/>
      <c r="H129" s="92"/>
      <c r="I129" s="92"/>
      <c r="J129" s="99"/>
      <c r="K129" s="99"/>
      <c r="L129" s="99"/>
      <c r="M129" s="95"/>
      <c r="N129" s="95"/>
      <c r="O129" s="95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</row>
    <row r="130" spans="1:29" ht="33.75" customHeight="1">
      <c r="A130" s="157"/>
      <c r="B130" s="158"/>
      <c r="C130" s="159"/>
      <c r="D130" s="93"/>
      <c r="E130" s="93"/>
      <c r="F130" s="93"/>
      <c r="G130" s="92"/>
      <c r="H130" s="92"/>
      <c r="I130" s="92"/>
      <c r="J130" s="99"/>
      <c r="K130" s="99"/>
      <c r="L130" s="99"/>
      <c r="M130" s="95"/>
      <c r="N130" s="95"/>
      <c r="O130" s="95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</row>
    <row r="131" spans="1:29" ht="33.75" customHeight="1">
      <c r="A131" s="157"/>
      <c r="B131" s="158"/>
      <c r="C131" s="159"/>
      <c r="D131" s="93"/>
      <c r="E131" s="93"/>
      <c r="F131" s="93"/>
      <c r="G131" s="92"/>
      <c r="H131" s="92"/>
      <c r="I131" s="92"/>
      <c r="J131" s="99"/>
      <c r="K131" s="99"/>
      <c r="L131" s="99"/>
      <c r="M131" s="95"/>
      <c r="N131" s="95"/>
      <c r="O131" s="95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</row>
    <row r="132" spans="1:29" ht="33.75" customHeight="1">
      <c r="A132" s="157"/>
      <c r="B132" s="158"/>
      <c r="C132" s="159"/>
      <c r="D132" s="93"/>
      <c r="E132" s="93"/>
      <c r="F132" s="93"/>
      <c r="G132" s="92"/>
      <c r="H132" s="92"/>
      <c r="I132" s="92"/>
      <c r="J132" s="99"/>
      <c r="K132" s="99"/>
      <c r="L132" s="99"/>
      <c r="M132" s="95"/>
      <c r="N132" s="95"/>
      <c r="O132" s="95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</row>
    <row r="133" spans="1:29" ht="33.75" customHeight="1">
      <c r="A133" s="157"/>
      <c r="B133" s="158"/>
      <c r="C133" s="159"/>
      <c r="D133" s="93"/>
      <c r="E133" s="93"/>
      <c r="F133" s="93"/>
      <c r="G133" s="92"/>
      <c r="H133" s="92"/>
      <c r="I133" s="92"/>
      <c r="J133" s="99"/>
      <c r="K133" s="99"/>
      <c r="L133" s="99"/>
      <c r="M133" s="95"/>
      <c r="N133" s="95"/>
      <c r="O133" s="95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</row>
    <row r="134" spans="1:29" ht="33.75" customHeight="1">
      <c r="A134" s="157"/>
      <c r="B134" s="158"/>
      <c r="C134" s="159"/>
      <c r="D134" s="93"/>
      <c r="E134" s="93"/>
      <c r="F134" s="93"/>
      <c r="G134" s="92"/>
      <c r="H134" s="92"/>
      <c r="I134" s="92"/>
      <c r="J134" s="99"/>
      <c r="K134" s="99"/>
      <c r="L134" s="99"/>
      <c r="M134" s="95"/>
      <c r="N134" s="95"/>
      <c r="O134" s="95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</row>
    <row r="135" spans="1:29" ht="33.75" customHeight="1">
      <c r="A135" s="157"/>
      <c r="B135" s="158"/>
      <c r="C135" s="159"/>
      <c r="D135" s="93"/>
      <c r="E135" s="93"/>
      <c r="F135" s="93"/>
      <c r="G135" s="92"/>
      <c r="H135" s="92"/>
      <c r="I135" s="92"/>
      <c r="J135" s="99"/>
      <c r="K135" s="99"/>
      <c r="L135" s="99"/>
      <c r="M135" s="95"/>
      <c r="N135" s="95"/>
      <c r="O135" s="95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</row>
    <row r="136" spans="1:29" ht="33.75" customHeight="1">
      <c r="A136" s="157"/>
      <c r="B136" s="158"/>
      <c r="C136" s="159"/>
      <c r="D136" s="93"/>
      <c r="E136" s="93"/>
      <c r="F136" s="93"/>
      <c r="G136" s="92"/>
      <c r="H136" s="92"/>
      <c r="I136" s="92"/>
      <c r="J136" s="99"/>
      <c r="K136" s="99"/>
      <c r="L136" s="99"/>
      <c r="M136" s="95"/>
      <c r="N136" s="95"/>
      <c r="O136" s="95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</row>
    <row r="137" spans="1:29" ht="33.75" customHeight="1">
      <c r="A137" s="157"/>
      <c r="B137" s="158"/>
      <c r="C137" s="159"/>
      <c r="D137" s="93"/>
      <c r="E137" s="93"/>
      <c r="F137" s="93"/>
      <c r="G137" s="92"/>
      <c r="H137" s="92"/>
      <c r="I137" s="92"/>
      <c r="J137" s="99"/>
      <c r="K137" s="99"/>
      <c r="L137" s="99"/>
      <c r="M137" s="95"/>
      <c r="N137" s="95"/>
      <c r="O137" s="95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</row>
    <row r="138" spans="1:29" ht="33.75" customHeight="1">
      <c r="A138" s="157"/>
      <c r="B138" s="158"/>
      <c r="C138" s="159"/>
      <c r="D138" s="93"/>
      <c r="E138" s="93"/>
      <c r="F138" s="93"/>
      <c r="G138" s="92"/>
      <c r="H138" s="92"/>
      <c r="I138" s="92"/>
      <c r="J138" s="99"/>
      <c r="K138" s="99"/>
      <c r="L138" s="99"/>
      <c r="M138" s="95"/>
      <c r="N138" s="95"/>
      <c r="O138" s="95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</row>
    <row r="139" spans="1:29" ht="33.75" customHeight="1">
      <c r="A139" s="157"/>
      <c r="B139" s="158"/>
      <c r="C139" s="159"/>
      <c r="D139" s="93"/>
      <c r="E139" s="93"/>
      <c r="F139" s="93"/>
      <c r="G139" s="92"/>
      <c r="H139" s="92"/>
      <c r="I139" s="92"/>
      <c r="J139" s="99"/>
      <c r="K139" s="99"/>
      <c r="L139" s="99"/>
      <c r="M139" s="95"/>
      <c r="N139" s="95"/>
      <c r="O139" s="95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ht="33.75" customHeight="1">
      <c r="A140" s="157"/>
      <c r="B140" s="158"/>
      <c r="C140" s="159"/>
      <c r="D140" s="93"/>
      <c r="E140" s="93"/>
      <c r="F140" s="93"/>
      <c r="G140" s="92"/>
      <c r="H140" s="92"/>
      <c r="I140" s="92"/>
      <c r="J140" s="99"/>
      <c r="K140" s="99"/>
      <c r="L140" s="99"/>
      <c r="M140" s="95"/>
      <c r="N140" s="95"/>
      <c r="O140" s="95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</row>
    <row r="141" spans="1:29" ht="33.75" customHeight="1">
      <c r="A141" s="157"/>
      <c r="B141" s="158"/>
      <c r="C141" s="166"/>
      <c r="D141" s="93"/>
      <c r="E141" s="93"/>
      <c r="F141" s="93"/>
      <c r="G141" s="92"/>
      <c r="H141" s="92"/>
      <c r="I141" s="92"/>
      <c r="J141" s="99"/>
      <c r="K141" s="99"/>
      <c r="L141" s="99"/>
      <c r="M141" s="95"/>
      <c r="N141" s="95"/>
      <c r="O141" s="95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</row>
    <row r="142" spans="1:29" ht="33.75" customHeight="1">
      <c r="A142" s="157"/>
      <c r="B142" s="158"/>
      <c r="C142" s="166"/>
      <c r="D142" s="93"/>
      <c r="E142" s="93"/>
      <c r="F142" s="93"/>
      <c r="G142" s="92"/>
      <c r="H142" s="92"/>
      <c r="I142" s="92"/>
      <c r="J142" s="99"/>
      <c r="K142" s="99"/>
      <c r="L142" s="99"/>
      <c r="M142" s="95"/>
      <c r="N142" s="95"/>
      <c r="O142" s="95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</row>
    <row r="143" spans="1:29" ht="33.75" customHeight="1">
      <c r="A143" s="157"/>
      <c r="B143" s="158"/>
      <c r="C143" s="159"/>
      <c r="D143" s="93"/>
      <c r="E143" s="93"/>
      <c r="F143" s="93"/>
      <c r="G143" s="92"/>
      <c r="H143" s="92"/>
      <c r="I143" s="92"/>
      <c r="J143" s="99"/>
      <c r="K143" s="99"/>
      <c r="L143" s="99"/>
      <c r="M143" s="95"/>
      <c r="N143" s="95"/>
      <c r="O143" s="95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</row>
    <row r="144" spans="1:29" ht="18.75" customHeight="1">
      <c r="A144" s="157"/>
      <c r="B144" s="158"/>
      <c r="C144" s="159"/>
      <c r="D144" s="93"/>
      <c r="E144" s="93"/>
      <c r="F144" s="93"/>
      <c r="G144" s="87"/>
      <c r="H144" s="87"/>
      <c r="I144" s="87"/>
      <c r="J144" s="97"/>
      <c r="K144" s="97"/>
      <c r="L144" s="97"/>
      <c r="M144" s="94"/>
      <c r="N144" s="94"/>
      <c r="O144" s="94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</row>
    <row r="145" spans="1:29" ht="18.75" customHeight="1">
      <c r="A145" s="157"/>
      <c r="B145" s="158"/>
      <c r="C145" s="159"/>
      <c r="D145" s="93"/>
      <c r="E145" s="93"/>
      <c r="F145" s="93"/>
      <c r="G145" s="87"/>
      <c r="H145" s="87"/>
      <c r="I145" s="87"/>
      <c r="J145" s="97"/>
      <c r="K145" s="97"/>
      <c r="L145" s="97"/>
      <c r="M145" s="94"/>
      <c r="N145" s="94"/>
      <c r="O145" s="94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</row>
    <row r="146" spans="1:29" ht="23.25">
      <c r="A146" s="157"/>
      <c r="B146" s="158"/>
      <c r="C146" s="159"/>
      <c r="D146" s="93"/>
      <c r="E146" s="93"/>
      <c r="F146" s="93"/>
      <c r="G146" s="87"/>
      <c r="H146" s="87"/>
      <c r="I146" s="87"/>
      <c r="J146" s="97"/>
      <c r="K146" s="97"/>
      <c r="L146" s="97"/>
      <c r="M146" s="94"/>
      <c r="N146" s="94"/>
      <c r="O146" s="94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</row>
    <row r="147" spans="1:29" ht="23.25">
      <c r="A147" s="157"/>
      <c r="B147" s="158"/>
      <c r="C147" s="159"/>
      <c r="D147" s="93"/>
      <c r="E147" s="93"/>
      <c r="F147" s="93"/>
      <c r="G147" s="87"/>
      <c r="H147" s="87"/>
      <c r="I147" s="87"/>
      <c r="J147" s="97"/>
      <c r="K147" s="97"/>
      <c r="L147" s="97"/>
      <c r="M147" s="94"/>
      <c r="N147" s="94"/>
      <c r="O147" s="94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</row>
    <row r="148" spans="1:29" ht="23.25">
      <c r="A148" s="157"/>
      <c r="B148" s="158"/>
      <c r="C148" s="159"/>
      <c r="D148" s="93"/>
      <c r="E148" s="93"/>
      <c r="F148" s="93"/>
      <c r="G148" s="87"/>
      <c r="H148" s="87"/>
      <c r="I148" s="87"/>
      <c r="J148" s="97"/>
      <c r="K148" s="97"/>
      <c r="L148" s="97"/>
      <c r="M148" s="94"/>
      <c r="N148" s="94"/>
      <c r="O148" s="94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</row>
    <row r="149" spans="1:29" ht="23.25">
      <c r="A149" s="157"/>
      <c r="B149" s="158"/>
      <c r="C149" s="159"/>
      <c r="D149" s="93"/>
      <c r="E149" s="93"/>
      <c r="F149" s="93"/>
      <c r="G149" s="87"/>
      <c r="H149" s="87"/>
      <c r="I149" s="87"/>
      <c r="J149" s="97"/>
      <c r="K149" s="97"/>
      <c r="L149" s="97"/>
      <c r="M149" s="94"/>
      <c r="N149" s="94"/>
      <c r="O149" s="94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</row>
    <row r="150" spans="1:29" ht="23.25">
      <c r="A150" s="157"/>
      <c r="B150" s="158"/>
      <c r="C150" s="159"/>
      <c r="D150" s="93"/>
      <c r="E150" s="93"/>
      <c r="F150" s="93"/>
      <c r="G150" s="87"/>
      <c r="H150" s="87"/>
      <c r="I150" s="87"/>
      <c r="J150" s="97"/>
      <c r="K150" s="97"/>
      <c r="L150" s="97"/>
      <c r="M150" s="94"/>
      <c r="N150" s="94"/>
      <c r="O150" s="94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</row>
    <row r="151" spans="1:29" ht="23.25">
      <c r="A151" s="157"/>
      <c r="B151" s="158"/>
      <c r="C151" s="159"/>
      <c r="D151" s="93"/>
      <c r="E151" s="93"/>
      <c r="F151" s="93"/>
      <c r="G151" s="87"/>
      <c r="H151" s="87"/>
      <c r="I151" s="87"/>
      <c r="J151" s="97"/>
      <c r="K151" s="97"/>
      <c r="L151" s="97"/>
      <c r="M151" s="94"/>
      <c r="N151" s="94"/>
      <c r="O151" s="94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</row>
    <row r="152" spans="1:29" ht="23.25">
      <c r="A152" s="157"/>
      <c r="B152" s="158"/>
      <c r="C152" s="159"/>
      <c r="D152" s="93"/>
      <c r="E152" s="93"/>
      <c r="F152" s="93"/>
      <c r="G152" s="87"/>
      <c r="H152" s="87"/>
      <c r="I152" s="87"/>
      <c r="J152" s="97"/>
      <c r="K152" s="97"/>
      <c r="L152" s="97"/>
      <c r="M152" s="94"/>
      <c r="N152" s="94"/>
      <c r="O152" s="94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</row>
    <row r="153" spans="1:29" ht="23.25">
      <c r="A153" s="157"/>
      <c r="B153" s="158"/>
      <c r="C153" s="159"/>
      <c r="D153" s="93"/>
      <c r="E153" s="93"/>
      <c r="F153" s="93"/>
      <c r="G153" s="87"/>
      <c r="H153" s="87"/>
      <c r="I153" s="87"/>
      <c r="J153" s="97"/>
      <c r="K153" s="97"/>
      <c r="L153" s="97"/>
      <c r="M153" s="94"/>
      <c r="N153" s="94"/>
      <c r="O153" s="94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spans="1:29" ht="34.5" customHeight="1">
      <c r="A154" s="157"/>
      <c r="B154" s="158"/>
      <c r="C154" s="159"/>
      <c r="D154" s="93"/>
      <c r="E154" s="93"/>
      <c r="F154" s="93"/>
      <c r="G154" s="87"/>
      <c r="H154" s="87"/>
      <c r="I154" s="87"/>
      <c r="J154" s="97"/>
      <c r="K154" s="97"/>
      <c r="L154" s="97"/>
      <c r="M154" s="94"/>
      <c r="N154" s="94"/>
      <c r="O154" s="94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</row>
    <row r="155" spans="1:29" ht="34.5" customHeight="1">
      <c r="A155" s="157"/>
      <c r="B155" s="158"/>
      <c r="C155" s="167"/>
      <c r="D155" s="93"/>
      <c r="E155" s="93"/>
      <c r="F155" s="93"/>
      <c r="G155" s="95"/>
      <c r="H155" s="95"/>
      <c r="I155" s="95"/>
      <c r="J155" s="99"/>
      <c r="K155" s="99"/>
      <c r="L155" s="99"/>
      <c r="M155" s="95"/>
      <c r="N155" s="95"/>
      <c r="O155" s="95"/>
      <c r="P155" s="95"/>
      <c r="Q155" s="95"/>
      <c r="R155" s="95"/>
      <c r="S155" s="95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</row>
    <row r="156" spans="1:29" ht="34.5" customHeight="1">
      <c r="A156" s="157"/>
      <c r="B156" s="158"/>
      <c r="C156" s="167"/>
      <c r="D156" s="93"/>
      <c r="E156" s="93"/>
      <c r="F156" s="93"/>
      <c r="G156" s="95"/>
      <c r="H156" s="95"/>
      <c r="I156" s="95"/>
      <c r="J156" s="99"/>
      <c r="K156" s="99"/>
      <c r="L156" s="99"/>
      <c r="M156" s="95"/>
      <c r="N156" s="95"/>
      <c r="O156" s="95"/>
      <c r="P156" s="95"/>
      <c r="Q156" s="95"/>
      <c r="R156" s="95"/>
      <c r="S156" s="95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</row>
    <row r="157" spans="1:29" ht="34.5" customHeight="1">
      <c r="A157" s="157"/>
      <c r="B157" s="158"/>
      <c r="C157" s="159"/>
      <c r="D157" s="93"/>
      <c r="E157" s="93"/>
      <c r="F157" s="93"/>
      <c r="G157" s="95"/>
      <c r="H157" s="95"/>
      <c r="I157" s="95"/>
      <c r="J157" s="99"/>
      <c r="K157" s="99"/>
      <c r="L157" s="99"/>
      <c r="M157" s="95"/>
      <c r="N157" s="95"/>
      <c r="O157" s="95"/>
      <c r="P157" s="95"/>
      <c r="Q157" s="95"/>
      <c r="R157" s="95"/>
      <c r="S157" s="95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</row>
    <row r="158" spans="1:29" ht="34.5" customHeight="1">
      <c r="A158" s="157"/>
      <c r="B158" s="158"/>
      <c r="C158" s="159"/>
      <c r="D158" s="93"/>
      <c r="E158" s="93"/>
      <c r="F158" s="93"/>
      <c r="G158" s="95"/>
      <c r="H158" s="95"/>
      <c r="I158" s="95"/>
      <c r="J158" s="99"/>
      <c r="K158" s="99"/>
      <c r="L158" s="99"/>
      <c r="M158" s="95"/>
      <c r="N158" s="95"/>
      <c r="O158" s="95"/>
      <c r="P158" s="95"/>
      <c r="Q158" s="95"/>
      <c r="R158" s="95"/>
      <c r="S158" s="95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</row>
    <row r="159" spans="1:29" ht="34.5" customHeight="1">
      <c r="A159" s="157"/>
      <c r="B159" s="158"/>
      <c r="C159" s="159"/>
      <c r="D159" s="93"/>
      <c r="E159" s="93"/>
      <c r="F159" s="93"/>
      <c r="G159" s="95"/>
      <c r="H159" s="95"/>
      <c r="I159" s="95"/>
      <c r="J159" s="99"/>
      <c r="K159" s="99"/>
      <c r="L159" s="99"/>
      <c r="M159" s="95"/>
      <c r="N159" s="95"/>
      <c r="O159" s="95"/>
      <c r="P159" s="95"/>
      <c r="Q159" s="95"/>
      <c r="R159" s="95"/>
      <c r="S159" s="95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</row>
    <row r="160" spans="1:29" ht="34.5" customHeight="1">
      <c r="A160" s="157"/>
      <c r="B160" s="158"/>
      <c r="C160" s="159"/>
      <c r="D160" s="93"/>
      <c r="E160" s="93"/>
      <c r="F160" s="93"/>
      <c r="G160" s="95"/>
      <c r="H160" s="95"/>
      <c r="I160" s="95"/>
      <c r="J160" s="99"/>
      <c r="K160" s="99"/>
      <c r="L160" s="99"/>
      <c r="M160" s="95"/>
      <c r="N160" s="95"/>
      <c r="O160" s="95"/>
      <c r="P160" s="95"/>
      <c r="Q160" s="95"/>
      <c r="R160" s="95"/>
      <c r="S160" s="95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</row>
    <row r="161" spans="1:29" ht="34.5" customHeight="1">
      <c r="A161" s="157"/>
      <c r="B161" s="158"/>
      <c r="C161" s="159"/>
      <c r="D161" s="93"/>
      <c r="E161" s="93"/>
      <c r="F161" s="93"/>
      <c r="G161" s="95"/>
      <c r="H161" s="95"/>
      <c r="I161" s="95"/>
      <c r="J161" s="99"/>
      <c r="K161" s="99"/>
      <c r="L161" s="99"/>
      <c r="M161" s="95"/>
      <c r="N161" s="95"/>
      <c r="O161" s="95"/>
      <c r="P161" s="95"/>
      <c r="Q161" s="95"/>
      <c r="R161" s="95"/>
      <c r="S161" s="95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</row>
    <row r="162" spans="1:29" ht="34.5" customHeight="1">
      <c r="A162" s="157"/>
      <c r="B162" s="158"/>
      <c r="C162" s="159"/>
      <c r="D162" s="93"/>
      <c r="E162" s="93"/>
      <c r="F162" s="93"/>
      <c r="G162" s="95"/>
      <c r="H162" s="95"/>
      <c r="I162" s="95"/>
      <c r="J162" s="99"/>
      <c r="K162" s="99"/>
      <c r="L162" s="99"/>
      <c r="M162" s="95"/>
      <c r="N162" s="95"/>
      <c r="O162" s="95"/>
      <c r="P162" s="95"/>
      <c r="Q162" s="95"/>
      <c r="R162" s="95"/>
      <c r="S162" s="95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</row>
    <row r="163" spans="1:29" ht="34.5" customHeight="1">
      <c r="A163" s="157"/>
      <c r="B163" s="158"/>
      <c r="C163" s="159"/>
      <c r="D163" s="93"/>
      <c r="E163" s="93"/>
      <c r="F163" s="93"/>
      <c r="G163" s="95"/>
      <c r="H163" s="95"/>
      <c r="I163" s="95"/>
      <c r="J163" s="99"/>
      <c r="K163" s="99"/>
      <c r="L163" s="99"/>
      <c r="M163" s="95"/>
      <c r="N163" s="95"/>
      <c r="O163" s="95"/>
      <c r="P163" s="95"/>
      <c r="Q163" s="95"/>
      <c r="R163" s="95"/>
      <c r="S163" s="95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</row>
    <row r="164" spans="1:29" ht="34.5" customHeight="1">
      <c r="A164" s="157"/>
      <c r="B164" s="158"/>
      <c r="C164" s="159"/>
      <c r="D164" s="93"/>
      <c r="E164" s="93"/>
      <c r="F164" s="93"/>
      <c r="G164" s="95"/>
      <c r="H164" s="95"/>
      <c r="I164" s="95"/>
      <c r="J164" s="99"/>
      <c r="K164" s="99"/>
      <c r="L164" s="99"/>
      <c r="M164" s="95"/>
      <c r="N164" s="95"/>
      <c r="O164" s="95"/>
      <c r="P164" s="95"/>
      <c r="Q164" s="95"/>
      <c r="R164" s="95"/>
      <c r="S164" s="95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</row>
    <row r="165" spans="1:29" ht="34.5" customHeight="1">
      <c r="A165" s="157"/>
      <c r="B165" s="158"/>
      <c r="C165" s="159"/>
      <c r="D165" s="93"/>
      <c r="E165" s="93"/>
      <c r="F165" s="93"/>
      <c r="G165" s="95"/>
      <c r="H165" s="95"/>
      <c r="I165" s="95"/>
      <c r="J165" s="99"/>
      <c r="K165" s="99"/>
      <c r="L165" s="99"/>
      <c r="M165" s="95"/>
      <c r="N165" s="95"/>
      <c r="O165" s="95"/>
      <c r="P165" s="95"/>
      <c r="Q165" s="95"/>
      <c r="R165" s="95"/>
      <c r="S165" s="95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ht="34.5" customHeight="1">
      <c r="A166" s="157"/>
      <c r="B166" s="158"/>
      <c r="C166" s="159"/>
      <c r="D166" s="93"/>
      <c r="E166" s="93"/>
      <c r="F166" s="93"/>
      <c r="G166" s="95"/>
      <c r="H166" s="95"/>
      <c r="I166" s="95"/>
      <c r="J166" s="99"/>
      <c r="K166" s="99"/>
      <c r="L166" s="99"/>
      <c r="M166" s="95"/>
      <c r="N166" s="95"/>
      <c r="O166" s="95"/>
      <c r="P166" s="95"/>
      <c r="Q166" s="95"/>
      <c r="R166" s="95"/>
      <c r="S166" s="95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</row>
    <row r="167" spans="1:29" ht="34.5" customHeight="1">
      <c r="A167" s="157"/>
      <c r="B167" s="158"/>
      <c r="C167" s="159"/>
      <c r="D167" s="93"/>
      <c r="E167" s="93"/>
      <c r="F167" s="93"/>
      <c r="G167" s="95"/>
      <c r="H167" s="95"/>
      <c r="I167" s="95"/>
      <c r="J167" s="99"/>
      <c r="K167" s="99"/>
      <c r="L167" s="99"/>
      <c r="M167" s="95"/>
      <c r="N167" s="95"/>
      <c r="O167" s="95"/>
      <c r="P167" s="95"/>
      <c r="Q167" s="95"/>
      <c r="R167" s="95"/>
      <c r="S167" s="95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ht="34.5" customHeight="1">
      <c r="A168" s="157"/>
      <c r="B168" s="158"/>
      <c r="C168" s="159"/>
      <c r="D168" s="93"/>
      <c r="E168" s="93"/>
      <c r="F168" s="93"/>
      <c r="G168" s="95"/>
      <c r="H168" s="95"/>
      <c r="I168" s="95"/>
      <c r="J168" s="99"/>
      <c r="K168" s="99"/>
      <c r="L168" s="99"/>
      <c r="M168" s="95"/>
      <c r="N168" s="95"/>
      <c r="O168" s="95"/>
      <c r="P168" s="95"/>
      <c r="Q168" s="95"/>
      <c r="R168" s="95"/>
      <c r="S168" s="95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</row>
    <row r="169" spans="1:29" ht="34.5" customHeight="1">
      <c r="A169" s="157"/>
      <c r="B169" s="158"/>
      <c r="C169" s="159"/>
      <c r="D169" s="93"/>
      <c r="E169" s="93"/>
      <c r="F169" s="93"/>
      <c r="G169" s="95"/>
      <c r="H169" s="95"/>
      <c r="I169" s="95"/>
      <c r="J169" s="99"/>
      <c r="K169" s="99"/>
      <c r="L169" s="99"/>
      <c r="M169" s="95"/>
      <c r="N169" s="95"/>
      <c r="O169" s="95"/>
      <c r="P169" s="95"/>
      <c r="Q169" s="95"/>
      <c r="R169" s="95"/>
      <c r="S169" s="95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</row>
    <row r="170" spans="1:29" ht="34.5" customHeight="1">
      <c r="A170" s="157"/>
      <c r="B170" s="158"/>
      <c r="C170" s="159"/>
      <c r="D170" s="93"/>
      <c r="E170" s="93"/>
      <c r="F170" s="93"/>
      <c r="G170" s="95"/>
      <c r="H170" s="95"/>
      <c r="I170" s="95"/>
      <c r="J170" s="99"/>
      <c r="K170" s="99"/>
      <c r="L170" s="99"/>
      <c r="M170" s="95"/>
      <c r="N170" s="95"/>
      <c r="O170" s="95"/>
      <c r="P170" s="95"/>
      <c r="Q170" s="95"/>
      <c r="R170" s="95"/>
      <c r="S170" s="95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</row>
    <row r="171" spans="1:29" ht="34.5" customHeight="1">
      <c r="A171" s="157"/>
      <c r="B171" s="158"/>
      <c r="C171" s="159"/>
      <c r="D171" s="93"/>
      <c r="E171" s="93"/>
      <c r="F171" s="93"/>
      <c r="G171" s="95"/>
      <c r="H171" s="95"/>
      <c r="I171" s="95"/>
      <c r="J171" s="99"/>
      <c r="K171" s="99"/>
      <c r="L171" s="99"/>
      <c r="M171" s="95"/>
      <c r="N171" s="95"/>
      <c r="O171" s="95"/>
      <c r="P171" s="95"/>
      <c r="Q171" s="95"/>
      <c r="R171" s="95"/>
      <c r="S171" s="95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</row>
    <row r="172" spans="1:29" ht="34.5" customHeight="1">
      <c r="A172" s="157"/>
      <c r="B172" s="158"/>
      <c r="C172" s="159"/>
      <c r="D172" s="93"/>
      <c r="E172" s="93"/>
      <c r="F172" s="93"/>
      <c r="G172" s="95"/>
      <c r="H172" s="95"/>
      <c r="I172" s="95"/>
      <c r="J172" s="99"/>
      <c r="K172" s="99"/>
      <c r="L172" s="99"/>
      <c r="M172" s="95"/>
      <c r="N172" s="95"/>
      <c r="O172" s="95"/>
      <c r="P172" s="95"/>
      <c r="Q172" s="95"/>
      <c r="R172" s="95"/>
      <c r="S172" s="95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</row>
    <row r="173" spans="1:29" ht="34.5" customHeight="1">
      <c r="A173" s="157"/>
      <c r="B173" s="158"/>
      <c r="C173" s="159"/>
      <c r="D173" s="93"/>
      <c r="E173" s="93"/>
      <c r="F173" s="93"/>
      <c r="G173" s="95"/>
      <c r="H173" s="95"/>
      <c r="I173" s="95"/>
      <c r="J173" s="99"/>
      <c r="K173" s="99"/>
      <c r="L173" s="99"/>
      <c r="M173" s="95"/>
      <c r="N173" s="95"/>
      <c r="O173" s="95"/>
      <c r="P173" s="95"/>
      <c r="Q173" s="95"/>
      <c r="R173" s="95"/>
      <c r="S173" s="95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</row>
    <row r="174" spans="1:29" ht="34.5" customHeight="1">
      <c r="A174" s="157"/>
      <c r="B174" s="158"/>
      <c r="C174" s="159"/>
      <c r="D174" s="93"/>
      <c r="E174" s="93"/>
      <c r="F174" s="93"/>
      <c r="G174" s="95"/>
      <c r="H174" s="95"/>
      <c r="I174" s="95"/>
      <c r="J174" s="99"/>
      <c r="K174" s="99"/>
      <c r="L174" s="99"/>
      <c r="M174" s="95"/>
      <c r="N174" s="95"/>
      <c r="O174" s="95"/>
      <c r="P174" s="95"/>
      <c r="Q174" s="95"/>
      <c r="R174" s="95"/>
      <c r="S174" s="95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</row>
    <row r="175" spans="1:29" ht="34.5" customHeight="1">
      <c r="A175" s="157"/>
      <c r="B175" s="158"/>
      <c r="C175" s="159"/>
      <c r="D175" s="93"/>
      <c r="E175" s="93"/>
      <c r="F175" s="93"/>
      <c r="G175" s="95"/>
      <c r="H175" s="95"/>
      <c r="I175" s="95"/>
      <c r="J175" s="99"/>
      <c r="K175" s="99"/>
      <c r="L175" s="99"/>
      <c r="M175" s="95"/>
      <c r="N175" s="95"/>
      <c r="O175" s="95"/>
      <c r="P175" s="95"/>
      <c r="Q175" s="95"/>
      <c r="R175" s="95"/>
      <c r="S175" s="95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</row>
    <row r="176" spans="1:29" ht="34.5" customHeight="1">
      <c r="A176" s="157"/>
      <c r="B176" s="158"/>
      <c r="C176" s="159"/>
      <c r="D176" s="93"/>
      <c r="E176" s="93"/>
      <c r="F176" s="93"/>
      <c r="G176" s="95"/>
      <c r="H176" s="95"/>
      <c r="I176" s="95"/>
      <c r="J176" s="99"/>
      <c r="K176" s="99"/>
      <c r="L176" s="99"/>
      <c r="M176" s="95"/>
      <c r="N176" s="95"/>
      <c r="O176" s="95"/>
      <c r="P176" s="95"/>
      <c r="Q176" s="95"/>
      <c r="R176" s="95"/>
      <c r="S176" s="95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</row>
    <row r="177" spans="1:29" ht="34.5" customHeight="1">
      <c r="A177" s="157"/>
      <c r="B177" s="158"/>
      <c r="C177" s="159"/>
      <c r="D177" s="93"/>
      <c r="E177" s="93"/>
      <c r="F177" s="93"/>
      <c r="G177" s="95"/>
      <c r="H177" s="95"/>
      <c r="I177" s="95"/>
      <c r="J177" s="99"/>
      <c r="K177" s="99"/>
      <c r="L177" s="99"/>
      <c r="M177" s="95"/>
      <c r="N177" s="95"/>
      <c r="O177" s="95"/>
      <c r="P177" s="95"/>
      <c r="Q177" s="95"/>
      <c r="R177" s="95"/>
      <c r="S177" s="95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</row>
    <row r="178" spans="1:29" ht="34.5" customHeight="1">
      <c r="A178" s="157"/>
      <c r="B178" s="158"/>
      <c r="C178" s="159"/>
      <c r="D178" s="93"/>
      <c r="E178" s="93"/>
      <c r="F178" s="93"/>
      <c r="G178" s="95"/>
      <c r="H178" s="95"/>
      <c r="I178" s="95"/>
      <c r="J178" s="99"/>
      <c r="K178" s="99"/>
      <c r="L178" s="99"/>
      <c r="M178" s="95"/>
      <c r="N178" s="95"/>
      <c r="O178" s="95"/>
      <c r="P178" s="95"/>
      <c r="Q178" s="95"/>
      <c r="R178" s="95"/>
      <c r="S178" s="95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</row>
    <row r="179" spans="1:29" ht="34.5" customHeight="1">
      <c r="A179" s="157"/>
      <c r="B179" s="158"/>
      <c r="C179" s="159"/>
      <c r="D179" s="93"/>
      <c r="E179" s="93"/>
      <c r="F179" s="93"/>
      <c r="G179" s="95"/>
      <c r="H179" s="95"/>
      <c r="I179" s="95"/>
      <c r="J179" s="99"/>
      <c r="K179" s="99"/>
      <c r="L179" s="99"/>
      <c r="M179" s="95"/>
      <c r="N179" s="95"/>
      <c r="O179" s="95"/>
      <c r="P179" s="95"/>
      <c r="Q179" s="95"/>
      <c r="R179" s="95"/>
      <c r="S179" s="95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</row>
    <row r="180" spans="1:29" ht="34.5" customHeight="1">
      <c r="A180" s="157"/>
      <c r="B180" s="158"/>
      <c r="C180" s="159"/>
      <c r="D180" s="93"/>
      <c r="E180" s="93"/>
      <c r="F180" s="93"/>
      <c r="G180" s="95"/>
      <c r="H180" s="95"/>
      <c r="I180" s="95"/>
      <c r="J180" s="99"/>
      <c r="K180" s="99"/>
      <c r="L180" s="99"/>
      <c r="M180" s="95"/>
      <c r="N180" s="95"/>
      <c r="O180" s="95"/>
      <c r="P180" s="95"/>
      <c r="Q180" s="95"/>
      <c r="R180" s="95"/>
      <c r="S180" s="95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</row>
    <row r="181" spans="1:29" ht="34.5" customHeight="1">
      <c r="A181" s="157"/>
      <c r="B181" s="158"/>
      <c r="C181" s="159"/>
      <c r="D181" s="93"/>
      <c r="E181" s="93"/>
      <c r="F181" s="93"/>
      <c r="G181" s="95"/>
      <c r="H181" s="95"/>
      <c r="I181" s="95"/>
      <c r="J181" s="99"/>
      <c r="K181" s="99"/>
      <c r="L181" s="99"/>
      <c r="M181" s="95"/>
      <c r="N181" s="95"/>
      <c r="O181" s="95"/>
      <c r="P181" s="95"/>
      <c r="Q181" s="95"/>
      <c r="R181" s="95"/>
      <c r="S181" s="95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</row>
    <row r="182" spans="1:29" ht="34.5" customHeight="1">
      <c r="A182" s="157"/>
      <c r="B182" s="158"/>
      <c r="C182" s="159"/>
      <c r="D182" s="93"/>
      <c r="E182" s="93"/>
      <c r="F182" s="93"/>
      <c r="G182" s="95"/>
      <c r="H182" s="95"/>
      <c r="I182" s="95"/>
      <c r="J182" s="99"/>
      <c r="K182" s="99"/>
      <c r="L182" s="99"/>
      <c r="M182" s="95"/>
      <c r="N182" s="95"/>
      <c r="O182" s="95"/>
      <c r="P182" s="95"/>
      <c r="Q182" s="95"/>
      <c r="R182" s="95"/>
      <c r="S182" s="95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</row>
    <row r="183" spans="1:29" ht="34.5" customHeight="1">
      <c r="A183" s="157"/>
      <c r="B183" s="158"/>
      <c r="C183" s="159"/>
      <c r="D183" s="93"/>
      <c r="E183" s="93"/>
      <c r="F183" s="93"/>
      <c r="G183" s="95"/>
      <c r="H183" s="95"/>
      <c r="I183" s="95"/>
      <c r="J183" s="99"/>
      <c r="K183" s="99"/>
      <c r="L183" s="99"/>
      <c r="M183" s="95"/>
      <c r="N183" s="95"/>
      <c r="O183" s="95"/>
      <c r="P183" s="95"/>
      <c r="Q183" s="95"/>
      <c r="R183" s="95"/>
      <c r="S183" s="95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</row>
    <row r="184" spans="1:29" ht="34.5" customHeight="1">
      <c r="A184" s="157"/>
      <c r="B184" s="158"/>
      <c r="C184" s="159"/>
      <c r="D184" s="93"/>
      <c r="E184" s="93"/>
      <c r="F184" s="93"/>
      <c r="G184" s="95"/>
      <c r="H184" s="95"/>
      <c r="I184" s="95"/>
      <c r="J184" s="99"/>
      <c r="K184" s="99"/>
      <c r="L184" s="99"/>
      <c r="M184" s="95"/>
      <c r="N184" s="95"/>
      <c r="O184" s="95"/>
      <c r="P184" s="95"/>
      <c r="Q184" s="95"/>
      <c r="R184" s="95"/>
      <c r="S184" s="95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</row>
    <row r="185" spans="1:29" ht="34.5" customHeight="1">
      <c r="A185" s="157"/>
      <c r="B185" s="158"/>
      <c r="C185" s="159"/>
      <c r="D185" s="93"/>
      <c r="E185" s="93"/>
      <c r="F185" s="93"/>
      <c r="G185" s="95"/>
      <c r="H185" s="95"/>
      <c r="I185" s="95"/>
      <c r="J185" s="99"/>
      <c r="K185" s="99"/>
      <c r="L185" s="99"/>
      <c r="M185" s="95"/>
      <c r="N185" s="95"/>
      <c r="O185" s="95"/>
      <c r="P185" s="95"/>
      <c r="Q185" s="95"/>
      <c r="R185" s="95"/>
      <c r="S185" s="95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</row>
    <row r="186" spans="1:29" ht="34.5" customHeight="1">
      <c r="A186" s="157"/>
      <c r="B186" s="158"/>
      <c r="C186" s="159"/>
      <c r="D186" s="93"/>
      <c r="E186" s="93"/>
      <c r="F186" s="93"/>
      <c r="G186" s="95"/>
      <c r="H186" s="95"/>
      <c r="I186" s="95"/>
      <c r="J186" s="99"/>
      <c r="K186" s="99"/>
      <c r="L186" s="99"/>
      <c r="M186" s="95"/>
      <c r="N186" s="95"/>
      <c r="O186" s="95"/>
      <c r="P186" s="95"/>
      <c r="Q186" s="95"/>
      <c r="R186" s="95"/>
      <c r="S186" s="95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</row>
    <row r="187" spans="1:29" ht="34.5" customHeight="1">
      <c r="A187" s="157"/>
      <c r="B187" s="158"/>
      <c r="C187" s="159"/>
      <c r="D187" s="93"/>
      <c r="E187" s="93"/>
      <c r="F187" s="93"/>
      <c r="G187" s="95"/>
      <c r="H187" s="95"/>
      <c r="I187" s="95"/>
      <c r="J187" s="99"/>
      <c r="K187" s="99"/>
      <c r="L187" s="99"/>
      <c r="M187" s="95"/>
      <c r="N187" s="95"/>
      <c r="O187" s="95"/>
      <c r="P187" s="95"/>
      <c r="Q187" s="95"/>
      <c r="R187" s="95"/>
      <c r="S187" s="95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</row>
    <row r="188" spans="1:29" ht="34.5" customHeight="1">
      <c r="A188" s="157"/>
      <c r="B188" s="158"/>
      <c r="C188" s="159"/>
      <c r="D188" s="93"/>
      <c r="E188" s="93"/>
      <c r="F188" s="93"/>
      <c r="G188" s="95"/>
      <c r="H188" s="95"/>
      <c r="I188" s="95"/>
      <c r="J188" s="99"/>
      <c r="K188" s="99"/>
      <c r="L188" s="99"/>
      <c r="M188" s="95"/>
      <c r="N188" s="95"/>
      <c r="O188" s="95"/>
      <c r="P188" s="95"/>
      <c r="Q188" s="95"/>
      <c r="R188" s="95"/>
      <c r="S188" s="95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</row>
    <row r="189" spans="1:29" ht="34.5" customHeight="1">
      <c r="A189" s="157"/>
      <c r="B189" s="158"/>
      <c r="C189" s="159"/>
      <c r="D189" s="93"/>
      <c r="E189" s="93"/>
      <c r="F189" s="93"/>
      <c r="G189" s="95"/>
      <c r="H189" s="95"/>
      <c r="I189" s="95"/>
      <c r="J189" s="99"/>
      <c r="K189" s="99"/>
      <c r="L189" s="99"/>
      <c r="M189" s="95"/>
      <c r="N189" s="95"/>
      <c r="O189" s="95"/>
      <c r="P189" s="95"/>
      <c r="Q189" s="95"/>
      <c r="R189" s="95"/>
      <c r="S189" s="95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</row>
    <row r="190" spans="1:29" ht="34.5" customHeight="1">
      <c r="A190" s="157"/>
      <c r="B190" s="158"/>
      <c r="C190" s="159"/>
      <c r="D190" s="93"/>
      <c r="E190" s="93"/>
      <c r="F190" s="93"/>
      <c r="G190" s="95"/>
      <c r="H190" s="95"/>
      <c r="I190" s="95"/>
      <c r="J190" s="99"/>
      <c r="K190" s="99"/>
      <c r="L190" s="99"/>
      <c r="M190" s="95"/>
      <c r="N190" s="95"/>
      <c r="O190" s="95"/>
      <c r="P190" s="95"/>
      <c r="Q190" s="95"/>
      <c r="R190" s="95"/>
      <c r="S190" s="95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</row>
    <row r="191" spans="1:29" ht="34.5" customHeight="1">
      <c r="A191" s="157"/>
      <c r="B191" s="158"/>
      <c r="C191" s="159"/>
      <c r="D191" s="93"/>
      <c r="E191" s="93"/>
      <c r="F191" s="93"/>
      <c r="G191" s="95"/>
      <c r="H191" s="95"/>
      <c r="I191" s="95"/>
      <c r="J191" s="99"/>
      <c r="K191" s="99"/>
      <c r="L191" s="99"/>
      <c r="M191" s="95"/>
      <c r="N191" s="95"/>
      <c r="O191" s="95"/>
      <c r="P191" s="95"/>
      <c r="Q191" s="95"/>
      <c r="R191" s="95"/>
      <c r="S191" s="95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</row>
    <row r="192" spans="1:29" ht="34.5" customHeight="1">
      <c r="A192" s="157"/>
      <c r="B192" s="158"/>
      <c r="C192" s="159"/>
      <c r="D192" s="93"/>
      <c r="E192" s="93"/>
      <c r="F192" s="93"/>
      <c r="G192" s="95"/>
      <c r="H192" s="95"/>
      <c r="I192" s="95"/>
      <c r="J192" s="99"/>
      <c r="K192" s="99"/>
      <c r="L192" s="99"/>
      <c r="M192" s="95"/>
      <c r="N192" s="95"/>
      <c r="O192" s="95"/>
      <c r="P192" s="95"/>
      <c r="Q192" s="95"/>
      <c r="R192" s="95"/>
      <c r="S192" s="95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</row>
    <row r="193" spans="1:29" ht="34.5" customHeight="1">
      <c r="A193" s="157"/>
      <c r="B193" s="158"/>
      <c r="C193" s="159"/>
      <c r="D193" s="93"/>
      <c r="E193" s="93"/>
      <c r="F193" s="93"/>
      <c r="G193" s="95"/>
      <c r="H193" s="95"/>
      <c r="I193" s="95"/>
      <c r="J193" s="99"/>
      <c r="K193" s="99"/>
      <c r="L193" s="99"/>
      <c r="M193" s="95"/>
      <c r="N193" s="95"/>
      <c r="O193" s="95"/>
      <c r="P193" s="95"/>
      <c r="Q193" s="95"/>
      <c r="R193" s="95"/>
      <c r="S193" s="95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</row>
    <row r="194" spans="1:29" ht="34.5" customHeight="1">
      <c r="A194" s="157"/>
      <c r="B194" s="158"/>
      <c r="C194" s="159"/>
      <c r="D194" s="93"/>
      <c r="E194" s="93"/>
      <c r="F194" s="93"/>
      <c r="G194" s="95"/>
      <c r="H194" s="95"/>
      <c r="I194" s="95"/>
      <c r="J194" s="99"/>
      <c r="K194" s="99"/>
      <c r="L194" s="99"/>
      <c r="M194" s="95"/>
      <c r="N194" s="95"/>
      <c r="O194" s="95"/>
      <c r="P194" s="95"/>
      <c r="Q194" s="95"/>
      <c r="R194" s="95"/>
      <c r="S194" s="95"/>
      <c r="T194" s="87"/>
      <c r="U194" s="87"/>
      <c r="V194" s="87"/>
      <c r="W194" s="87"/>
      <c r="X194" s="87"/>
      <c r="Y194" s="35"/>
      <c r="Z194" s="35"/>
      <c r="AA194" s="35"/>
      <c r="AB194" s="35"/>
      <c r="AC194" s="35"/>
    </row>
    <row r="195" spans="1:29" ht="34.5" customHeight="1">
      <c r="A195" s="157"/>
      <c r="B195" s="158"/>
      <c r="C195" s="159"/>
      <c r="D195" s="93"/>
      <c r="E195" s="93"/>
      <c r="F195" s="93"/>
      <c r="G195" s="95"/>
      <c r="H195" s="95"/>
      <c r="I195" s="95"/>
      <c r="J195" s="99"/>
      <c r="K195" s="99"/>
      <c r="L195" s="99"/>
      <c r="M195" s="95"/>
      <c r="N195" s="95"/>
      <c r="O195" s="95"/>
      <c r="P195" s="95"/>
      <c r="Q195" s="95"/>
      <c r="R195" s="95"/>
      <c r="S195" s="95"/>
      <c r="T195" s="87"/>
      <c r="U195" s="87"/>
      <c r="V195" s="87"/>
      <c r="W195" s="87"/>
      <c r="X195" s="87"/>
      <c r="Y195" s="35"/>
      <c r="Z195" s="35"/>
      <c r="AA195" s="35"/>
      <c r="AB195" s="35"/>
      <c r="AC195" s="35"/>
    </row>
    <row r="196" spans="1:29" ht="34.5" customHeight="1">
      <c r="A196" s="157"/>
      <c r="B196" s="158"/>
      <c r="C196" s="159"/>
      <c r="D196" s="93"/>
      <c r="E196" s="93"/>
      <c r="F196" s="93"/>
      <c r="G196" s="95"/>
      <c r="H196" s="95"/>
      <c r="I196" s="95"/>
      <c r="J196" s="99"/>
      <c r="K196" s="99"/>
      <c r="L196" s="99"/>
      <c r="M196" s="95"/>
      <c r="N196" s="95"/>
      <c r="O196" s="95"/>
      <c r="P196" s="95"/>
      <c r="Q196" s="95"/>
      <c r="R196" s="95"/>
      <c r="S196" s="95"/>
      <c r="T196" s="87"/>
      <c r="U196" s="87"/>
      <c r="V196" s="87"/>
      <c r="W196" s="87"/>
      <c r="X196" s="87"/>
      <c r="Y196" s="35"/>
      <c r="Z196" s="35"/>
      <c r="AA196" s="35"/>
      <c r="AB196" s="35"/>
      <c r="AC196" s="35"/>
    </row>
    <row r="197" spans="1:29" ht="34.5" customHeight="1">
      <c r="A197" s="157"/>
      <c r="B197" s="158"/>
      <c r="C197" s="159"/>
      <c r="D197" s="93"/>
      <c r="E197" s="93"/>
      <c r="F197" s="93"/>
      <c r="G197" s="95"/>
      <c r="H197" s="95"/>
      <c r="I197" s="95"/>
      <c r="J197" s="99"/>
      <c r="K197" s="99"/>
      <c r="L197" s="99"/>
      <c r="M197" s="95"/>
      <c r="N197" s="95"/>
      <c r="O197" s="95"/>
      <c r="P197" s="95"/>
      <c r="Q197" s="95"/>
      <c r="R197" s="95"/>
      <c r="S197" s="95"/>
      <c r="T197" s="87"/>
      <c r="U197" s="87"/>
      <c r="V197" s="87"/>
      <c r="W197" s="87"/>
      <c r="X197" s="87"/>
      <c r="Y197" s="35"/>
      <c r="Z197" s="35"/>
      <c r="AA197" s="35"/>
      <c r="AB197" s="35"/>
      <c r="AC197" s="35"/>
    </row>
    <row r="198" spans="1:29" ht="34.5" customHeight="1">
      <c r="A198" s="157"/>
      <c r="B198" s="158"/>
      <c r="C198" s="159"/>
      <c r="D198" s="93"/>
      <c r="E198" s="93"/>
      <c r="F198" s="93"/>
      <c r="G198" s="95"/>
      <c r="H198" s="95"/>
      <c r="I198" s="95"/>
      <c r="J198" s="99"/>
      <c r="K198" s="99"/>
      <c r="L198" s="99"/>
      <c r="M198" s="95"/>
      <c r="N198" s="95"/>
      <c r="O198" s="95"/>
      <c r="P198" s="95"/>
      <c r="Q198" s="95"/>
      <c r="R198" s="95"/>
      <c r="S198" s="95"/>
      <c r="T198" s="87"/>
      <c r="U198" s="87"/>
      <c r="V198" s="87"/>
      <c r="W198" s="87"/>
      <c r="X198" s="87"/>
      <c r="Y198" s="35"/>
      <c r="Z198" s="35"/>
      <c r="AA198" s="35"/>
      <c r="AB198" s="35"/>
      <c r="AC198" s="35"/>
    </row>
    <row r="199" spans="1:29" ht="34.5" customHeight="1">
      <c r="A199" s="157"/>
      <c r="B199" s="158"/>
      <c r="C199" s="159"/>
      <c r="D199" s="93"/>
      <c r="E199" s="93"/>
      <c r="F199" s="93"/>
      <c r="G199" s="95"/>
      <c r="H199" s="95"/>
      <c r="I199" s="95"/>
      <c r="J199" s="99"/>
      <c r="K199" s="99"/>
      <c r="L199" s="99"/>
      <c r="M199" s="95"/>
      <c r="N199" s="95"/>
      <c r="O199" s="95"/>
      <c r="P199" s="95"/>
      <c r="Q199" s="95"/>
      <c r="R199" s="95"/>
      <c r="S199" s="95"/>
      <c r="T199" s="87"/>
      <c r="U199" s="87"/>
      <c r="V199" s="87"/>
      <c r="W199" s="87"/>
      <c r="X199" s="87"/>
      <c r="Y199" s="35"/>
      <c r="Z199" s="35"/>
      <c r="AA199" s="35"/>
      <c r="AB199" s="35"/>
      <c r="AC199" s="35"/>
    </row>
    <row r="200" spans="1:29" ht="34.5" customHeight="1">
      <c r="A200" s="157"/>
      <c r="B200" s="158"/>
      <c r="C200" s="159"/>
      <c r="D200" s="93"/>
      <c r="E200" s="93"/>
      <c r="F200" s="93"/>
      <c r="G200" s="95"/>
      <c r="H200" s="95"/>
      <c r="I200" s="95"/>
      <c r="J200" s="99"/>
      <c r="K200" s="99"/>
      <c r="L200" s="99"/>
      <c r="M200" s="95"/>
      <c r="N200" s="95"/>
      <c r="O200" s="95"/>
      <c r="P200" s="95"/>
      <c r="Q200" s="95"/>
      <c r="R200" s="95"/>
      <c r="S200" s="95"/>
      <c r="T200" s="87"/>
      <c r="U200" s="87"/>
      <c r="V200" s="87"/>
      <c r="W200" s="87"/>
      <c r="X200" s="87"/>
      <c r="Y200" s="35"/>
      <c r="Z200" s="35"/>
      <c r="AA200" s="35"/>
      <c r="AB200" s="35"/>
      <c r="AC200" s="35"/>
    </row>
    <row r="201" spans="1:29" ht="34.5" customHeight="1">
      <c r="A201" s="157"/>
      <c r="B201" s="158"/>
      <c r="C201" s="159"/>
      <c r="D201" s="93"/>
      <c r="E201" s="93"/>
      <c r="F201" s="93"/>
      <c r="G201" s="95"/>
      <c r="H201" s="95"/>
      <c r="I201" s="95"/>
      <c r="J201" s="99"/>
      <c r="K201" s="99"/>
      <c r="L201" s="99"/>
      <c r="M201" s="95"/>
      <c r="N201" s="95"/>
      <c r="O201" s="95"/>
      <c r="P201" s="95"/>
      <c r="Q201" s="95"/>
      <c r="R201" s="95"/>
      <c r="S201" s="95"/>
      <c r="T201" s="87"/>
      <c r="U201" s="87"/>
      <c r="V201" s="87"/>
      <c r="W201" s="87"/>
      <c r="X201" s="87"/>
      <c r="Y201" s="35"/>
      <c r="Z201" s="35"/>
      <c r="AA201" s="35"/>
      <c r="AB201" s="35"/>
      <c r="AC201" s="35"/>
    </row>
    <row r="202" spans="1:29" ht="34.5" customHeight="1">
      <c r="A202" s="157"/>
      <c r="B202" s="158"/>
      <c r="C202" s="159"/>
      <c r="D202" s="93"/>
      <c r="E202" s="93"/>
      <c r="F202" s="93"/>
      <c r="G202" s="95"/>
      <c r="H202" s="95"/>
      <c r="I202" s="95"/>
      <c r="J202" s="99"/>
      <c r="K202" s="99"/>
      <c r="L202" s="99"/>
      <c r="M202" s="95"/>
      <c r="N202" s="95"/>
      <c r="O202" s="95"/>
      <c r="P202" s="95"/>
      <c r="Q202" s="95"/>
      <c r="R202" s="95"/>
      <c r="S202" s="95"/>
      <c r="T202" s="87"/>
      <c r="U202" s="87"/>
      <c r="V202" s="87"/>
      <c r="W202" s="87"/>
      <c r="X202" s="87"/>
      <c r="Y202" s="35"/>
      <c r="Z202" s="35"/>
      <c r="AA202" s="35"/>
      <c r="AB202" s="35"/>
      <c r="AC202" s="35"/>
    </row>
    <row r="203" spans="1:29" ht="34.5" customHeight="1">
      <c r="A203" s="157"/>
      <c r="B203" s="158"/>
      <c r="C203" s="167"/>
      <c r="D203" s="93"/>
      <c r="E203" s="93"/>
      <c r="F203" s="93"/>
      <c r="G203" s="95"/>
      <c r="H203" s="95"/>
      <c r="I203" s="95"/>
      <c r="J203" s="99"/>
      <c r="K203" s="99"/>
      <c r="L203" s="99"/>
      <c r="M203" s="95"/>
      <c r="N203" s="95"/>
      <c r="O203" s="95"/>
      <c r="P203" s="95"/>
      <c r="Q203" s="95"/>
      <c r="R203" s="95"/>
      <c r="S203" s="95"/>
      <c r="T203" s="87"/>
      <c r="U203" s="87"/>
      <c r="V203" s="87"/>
      <c r="W203" s="87"/>
      <c r="X203" s="87"/>
      <c r="Y203" s="35"/>
      <c r="Z203" s="35"/>
      <c r="AA203" s="35"/>
      <c r="AB203" s="35"/>
      <c r="AC203" s="35"/>
    </row>
    <row r="204" spans="1:29" ht="34.5" customHeight="1">
      <c r="A204" s="157"/>
      <c r="B204" s="158"/>
      <c r="C204" s="167"/>
      <c r="D204" s="93"/>
      <c r="E204" s="93"/>
      <c r="F204" s="93"/>
      <c r="G204" s="95"/>
      <c r="H204" s="95"/>
      <c r="I204" s="95"/>
      <c r="J204" s="99"/>
      <c r="K204" s="99"/>
      <c r="L204" s="99"/>
      <c r="M204" s="95"/>
      <c r="N204" s="95"/>
      <c r="O204" s="95"/>
      <c r="P204" s="95"/>
      <c r="Q204" s="95"/>
      <c r="R204" s="95"/>
      <c r="S204" s="95"/>
      <c r="T204" s="87"/>
      <c r="U204" s="87"/>
      <c r="V204" s="87"/>
      <c r="W204" s="87"/>
      <c r="X204" s="87"/>
      <c r="Y204" s="35"/>
      <c r="Z204" s="35"/>
      <c r="AA204" s="35"/>
      <c r="AB204" s="35"/>
      <c r="AC204" s="35"/>
    </row>
    <row r="205" spans="1:29" ht="34.5" customHeight="1">
      <c r="A205" s="157"/>
      <c r="B205" s="158"/>
      <c r="C205" s="159"/>
      <c r="D205" s="93"/>
      <c r="E205" s="93"/>
      <c r="F205" s="93"/>
      <c r="G205" s="95"/>
      <c r="H205" s="95"/>
      <c r="I205" s="95"/>
      <c r="J205" s="99"/>
      <c r="K205" s="99"/>
      <c r="L205" s="99"/>
      <c r="M205" s="95"/>
      <c r="N205" s="95"/>
      <c r="O205" s="95"/>
      <c r="P205" s="95"/>
      <c r="Q205" s="95"/>
      <c r="R205" s="95"/>
      <c r="S205" s="95"/>
      <c r="T205" s="87"/>
      <c r="U205" s="87"/>
      <c r="V205" s="87"/>
      <c r="W205" s="87"/>
      <c r="X205" s="87"/>
      <c r="Y205" s="35"/>
      <c r="Z205" s="35"/>
      <c r="AA205" s="35"/>
      <c r="AB205" s="35"/>
      <c r="AC205" s="35"/>
    </row>
    <row r="206" spans="1:29" ht="34.5" customHeight="1">
      <c r="A206" s="157"/>
      <c r="B206" s="158"/>
      <c r="C206" s="159"/>
      <c r="D206" s="93"/>
      <c r="E206" s="93"/>
      <c r="F206" s="93"/>
      <c r="G206" s="95"/>
      <c r="H206" s="95"/>
      <c r="I206" s="95"/>
      <c r="J206" s="99"/>
      <c r="K206" s="99"/>
      <c r="L206" s="99"/>
      <c r="M206" s="95"/>
      <c r="N206" s="95"/>
      <c r="O206" s="95"/>
      <c r="P206" s="95"/>
      <c r="Q206" s="95"/>
      <c r="R206" s="95"/>
      <c r="S206" s="95"/>
      <c r="T206" s="87"/>
      <c r="U206" s="87"/>
      <c r="V206" s="87"/>
      <c r="W206" s="87"/>
      <c r="X206" s="87"/>
      <c r="Y206" s="35"/>
      <c r="Z206" s="35"/>
      <c r="AA206" s="35"/>
      <c r="AB206" s="35"/>
      <c r="AC206" s="35"/>
    </row>
    <row r="207" spans="1:29" ht="34.5" customHeight="1">
      <c r="A207" s="157"/>
      <c r="B207" s="158"/>
      <c r="C207" s="159"/>
      <c r="D207" s="93"/>
      <c r="E207" s="93"/>
      <c r="F207" s="93"/>
      <c r="G207" s="95"/>
      <c r="H207" s="95"/>
      <c r="I207" s="95"/>
      <c r="J207" s="99"/>
      <c r="K207" s="99"/>
      <c r="L207" s="99"/>
      <c r="M207" s="95"/>
      <c r="N207" s="95"/>
      <c r="O207" s="95"/>
      <c r="P207" s="95"/>
      <c r="Q207" s="95"/>
      <c r="R207" s="95"/>
      <c r="S207" s="95"/>
      <c r="T207" s="87"/>
      <c r="U207" s="87"/>
      <c r="V207" s="87"/>
      <c r="W207" s="87"/>
      <c r="X207" s="87"/>
      <c r="Y207" s="35"/>
      <c r="Z207" s="35"/>
      <c r="AA207" s="35"/>
      <c r="AB207" s="35"/>
      <c r="AC207" s="35"/>
    </row>
    <row r="208" spans="1:29" ht="34.5" customHeight="1">
      <c r="A208" s="157"/>
      <c r="B208" s="158"/>
      <c r="C208" s="159"/>
      <c r="D208" s="93"/>
      <c r="E208" s="93"/>
      <c r="F208" s="93"/>
      <c r="G208" s="95"/>
      <c r="H208" s="95"/>
      <c r="I208" s="95"/>
      <c r="J208" s="99"/>
      <c r="K208" s="99"/>
      <c r="L208" s="99"/>
      <c r="M208" s="95"/>
      <c r="N208" s="95"/>
      <c r="O208" s="95"/>
      <c r="P208" s="95"/>
      <c r="Q208" s="95"/>
      <c r="R208" s="95"/>
      <c r="S208" s="95"/>
      <c r="T208" s="87"/>
      <c r="U208" s="87"/>
      <c r="V208" s="87"/>
      <c r="W208" s="87"/>
      <c r="X208" s="87"/>
      <c r="Y208" s="35"/>
      <c r="Z208" s="35"/>
      <c r="AA208" s="35"/>
      <c r="AB208" s="35"/>
      <c r="AC208" s="35"/>
    </row>
    <row r="209" spans="1:29" ht="34.5" customHeight="1">
      <c r="A209" s="157"/>
      <c r="B209" s="158"/>
      <c r="C209" s="159"/>
      <c r="D209" s="93"/>
      <c r="E209" s="93"/>
      <c r="F209" s="93"/>
      <c r="G209" s="95"/>
      <c r="H209" s="95"/>
      <c r="I209" s="95"/>
      <c r="J209" s="99"/>
      <c r="K209" s="99"/>
      <c r="L209" s="99"/>
      <c r="M209" s="95"/>
      <c r="N209" s="95"/>
      <c r="O209" s="95"/>
      <c r="P209" s="95"/>
      <c r="Q209" s="95"/>
      <c r="R209" s="95"/>
      <c r="S209" s="95"/>
      <c r="T209" s="87"/>
      <c r="U209" s="87"/>
      <c r="V209" s="87"/>
      <c r="W209" s="87"/>
      <c r="X209" s="87"/>
      <c r="Y209" s="35"/>
      <c r="Z209" s="35"/>
      <c r="AA209" s="35"/>
      <c r="AB209" s="35"/>
      <c r="AC209" s="35"/>
    </row>
    <row r="210" spans="1:29" ht="34.5" customHeight="1">
      <c r="A210" s="157"/>
      <c r="B210" s="158"/>
      <c r="C210" s="159"/>
      <c r="D210" s="93"/>
      <c r="E210" s="93"/>
      <c r="F210" s="93"/>
      <c r="G210" s="95"/>
      <c r="H210" s="95"/>
      <c r="I210" s="95"/>
      <c r="J210" s="99"/>
      <c r="K210" s="99"/>
      <c r="L210" s="99"/>
      <c r="M210" s="95"/>
      <c r="N210" s="95"/>
      <c r="O210" s="95"/>
      <c r="P210" s="95"/>
      <c r="Q210" s="95"/>
      <c r="R210" s="95"/>
      <c r="S210" s="95"/>
      <c r="T210" s="87"/>
      <c r="U210" s="87"/>
      <c r="V210" s="87"/>
      <c r="W210" s="87"/>
      <c r="X210" s="87"/>
      <c r="Y210" s="35"/>
      <c r="Z210" s="35"/>
      <c r="AA210" s="35"/>
      <c r="AB210" s="35"/>
      <c r="AC210" s="35"/>
    </row>
    <row r="211" spans="1:29" ht="34.5" customHeight="1">
      <c r="A211" s="157"/>
      <c r="B211" s="158"/>
      <c r="C211" s="159"/>
      <c r="D211" s="93"/>
      <c r="E211" s="93"/>
      <c r="F211" s="93"/>
      <c r="G211" s="95"/>
      <c r="H211" s="95"/>
      <c r="I211" s="95"/>
      <c r="J211" s="99"/>
      <c r="K211" s="99"/>
      <c r="L211" s="99"/>
      <c r="M211" s="95"/>
      <c r="N211" s="95"/>
      <c r="O211" s="95"/>
      <c r="P211" s="95"/>
      <c r="Q211" s="95"/>
      <c r="R211" s="95"/>
      <c r="S211" s="95"/>
      <c r="T211" s="87"/>
      <c r="U211" s="87"/>
      <c r="V211" s="87"/>
      <c r="W211" s="87"/>
      <c r="X211" s="87"/>
      <c r="Y211" s="35"/>
      <c r="Z211" s="35"/>
      <c r="AA211" s="35"/>
      <c r="AB211" s="35"/>
      <c r="AC211" s="35"/>
    </row>
    <row r="212" spans="1:29" ht="34.5" customHeight="1">
      <c r="A212" s="157"/>
      <c r="B212" s="158"/>
      <c r="C212" s="159"/>
      <c r="D212" s="93"/>
      <c r="E212" s="93"/>
      <c r="F212" s="93"/>
      <c r="G212" s="95"/>
      <c r="H212" s="95"/>
      <c r="I212" s="95"/>
      <c r="J212" s="99"/>
      <c r="K212" s="99"/>
      <c r="L212" s="99"/>
      <c r="M212" s="95"/>
      <c r="N212" s="95"/>
      <c r="O212" s="95"/>
      <c r="P212" s="95"/>
      <c r="Q212" s="95"/>
      <c r="R212" s="95"/>
      <c r="S212" s="95"/>
      <c r="T212" s="87"/>
      <c r="U212" s="87"/>
      <c r="V212" s="87"/>
      <c r="W212" s="87"/>
      <c r="X212" s="87"/>
      <c r="Y212" s="35"/>
      <c r="Z212" s="35"/>
      <c r="AA212" s="35"/>
      <c r="AB212" s="35"/>
      <c r="AC212" s="35"/>
    </row>
    <row r="213" spans="1:29" ht="34.5" customHeight="1">
      <c r="A213" s="157"/>
      <c r="B213" s="158"/>
      <c r="C213" s="159"/>
      <c r="D213" s="93"/>
      <c r="E213" s="93"/>
      <c r="F213" s="93"/>
      <c r="G213" s="95"/>
      <c r="H213" s="95"/>
      <c r="I213" s="95"/>
      <c r="J213" s="99"/>
      <c r="K213" s="99"/>
      <c r="L213" s="99"/>
      <c r="M213" s="95"/>
      <c r="N213" s="95"/>
      <c r="O213" s="95"/>
      <c r="P213" s="95"/>
      <c r="Q213" s="95"/>
      <c r="R213" s="95"/>
      <c r="S213" s="95"/>
      <c r="T213" s="87"/>
      <c r="U213" s="87"/>
      <c r="V213" s="87"/>
      <c r="W213" s="87"/>
      <c r="X213" s="87"/>
      <c r="Y213" s="35"/>
      <c r="Z213" s="35"/>
      <c r="AA213" s="35"/>
      <c r="AB213" s="35"/>
      <c r="AC213" s="35"/>
    </row>
    <row r="214" spans="1:29" ht="34.5" customHeight="1">
      <c r="A214" s="157"/>
      <c r="B214" s="158"/>
      <c r="C214" s="159"/>
      <c r="D214" s="93"/>
      <c r="E214" s="93"/>
      <c r="F214" s="93"/>
      <c r="G214" s="95"/>
      <c r="H214" s="95"/>
      <c r="I214" s="95"/>
      <c r="J214" s="99"/>
      <c r="K214" s="99"/>
      <c r="L214" s="99"/>
      <c r="M214" s="95"/>
      <c r="N214" s="95"/>
      <c r="O214" s="95"/>
      <c r="P214" s="95"/>
      <c r="Q214" s="95"/>
      <c r="R214" s="95"/>
      <c r="S214" s="95"/>
      <c r="T214" s="87"/>
      <c r="U214" s="87"/>
      <c r="V214" s="87"/>
      <c r="W214" s="87"/>
      <c r="X214" s="87"/>
      <c r="Y214" s="35"/>
      <c r="Z214" s="35"/>
      <c r="AA214" s="35"/>
      <c r="AB214" s="35"/>
      <c r="AC214" s="35"/>
    </row>
    <row r="215" spans="1:29" ht="34.5" customHeight="1">
      <c r="A215" s="157"/>
      <c r="B215" s="158"/>
      <c r="C215" s="159"/>
      <c r="D215" s="93"/>
      <c r="E215" s="93"/>
      <c r="F215" s="93"/>
      <c r="G215" s="95"/>
      <c r="H215" s="95"/>
      <c r="I215" s="95"/>
      <c r="J215" s="99"/>
      <c r="K215" s="99"/>
      <c r="L215" s="99"/>
      <c r="M215" s="95"/>
      <c r="N215" s="95"/>
      <c r="O215" s="95"/>
      <c r="P215" s="95"/>
      <c r="Q215" s="95"/>
      <c r="R215" s="95"/>
      <c r="S215" s="95"/>
      <c r="T215" s="87"/>
      <c r="U215" s="87"/>
      <c r="V215" s="87"/>
      <c r="W215" s="87"/>
      <c r="X215" s="87"/>
      <c r="Y215" s="35"/>
      <c r="Z215" s="35"/>
      <c r="AA215" s="35"/>
      <c r="AB215" s="35"/>
      <c r="AC215" s="35"/>
    </row>
    <row r="216" spans="1:29" ht="34.5" customHeight="1">
      <c r="A216" s="157"/>
      <c r="B216" s="158"/>
      <c r="C216" s="159"/>
      <c r="D216" s="93"/>
      <c r="E216" s="93"/>
      <c r="F216" s="93"/>
      <c r="G216" s="95"/>
      <c r="H216" s="95"/>
      <c r="I216" s="95"/>
      <c r="J216" s="99"/>
      <c r="K216" s="99"/>
      <c r="L216" s="99"/>
      <c r="M216" s="95"/>
      <c r="N216" s="95"/>
      <c r="O216" s="95"/>
      <c r="P216" s="95"/>
      <c r="Q216" s="95"/>
      <c r="R216" s="95"/>
      <c r="S216" s="95"/>
      <c r="T216" s="87"/>
      <c r="U216" s="87"/>
      <c r="V216" s="87"/>
      <c r="W216" s="87"/>
      <c r="X216" s="87"/>
      <c r="Y216" s="35"/>
      <c r="Z216" s="35"/>
      <c r="AA216" s="35"/>
      <c r="AB216" s="35"/>
      <c r="AC216" s="35"/>
    </row>
    <row r="217" spans="1:29" ht="33.75" customHeight="1" hidden="1">
      <c r="A217" s="157"/>
      <c r="B217" s="158"/>
      <c r="C217" s="159"/>
      <c r="D217" s="93"/>
      <c r="E217" s="93"/>
      <c r="F217" s="93"/>
      <c r="G217" s="87"/>
      <c r="H217" s="87"/>
      <c r="I217" s="87"/>
      <c r="J217" s="97"/>
      <c r="K217" s="97"/>
      <c r="L217" s="97"/>
      <c r="M217" s="94"/>
      <c r="N217" s="94"/>
      <c r="O217" s="94"/>
      <c r="P217" s="87"/>
      <c r="Q217" s="87"/>
      <c r="R217" s="87"/>
      <c r="S217" s="87"/>
      <c r="T217" s="87"/>
      <c r="U217" s="87"/>
      <c r="V217" s="87"/>
      <c r="W217" s="87"/>
      <c r="X217" s="87"/>
      <c r="Y217" s="35"/>
      <c r="Z217" s="35"/>
      <c r="AA217" s="35"/>
      <c r="AB217" s="35"/>
      <c r="AC217" s="35"/>
    </row>
    <row r="218" spans="1:24" ht="23.25">
      <c r="A218" s="157"/>
      <c r="B218" s="158"/>
      <c r="C218" s="159"/>
      <c r="D218" s="168"/>
      <c r="E218" s="168"/>
      <c r="F218" s="168"/>
      <c r="G218" s="17"/>
      <c r="H218" s="17"/>
      <c r="I218" s="17"/>
      <c r="J218" s="169"/>
      <c r="K218" s="169"/>
      <c r="L218" s="169"/>
      <c r="M218" s="170"/>
      <c r="N218" s="171"/>
      <c r="O218" s="162"/>
      <c r="P218" s="115"/>
      <c r="Q218" s="17"/>
      <c r="R218" s="17"/>
      <c r="S218" s="17"/>
      <c r="T218" s="17"/>
      <c r="U218" s="17"/>
      <c r="V218" s="17"/>
      <c r="W218" s="17"/>
      <c r="X218" s="17"/>
    </row>
    <row r="219" spans="1:24" ht="23.25">
      <c r="A219" s="157"/>
      <c r="B219" s="158"/>
      <c r="C219" s="159"/>
      <c r="D219" s="168"/>
      <c r="E219" s="168"/>
      <c r="F219" s="168"/>
      <c r="G219" s="17"/>
      <c r="H219" s="17"/>
      <c r="I219" s="17"/>
      <c r="J219" s="169"/>
      <c r="K219" s="169"/>
      <c r="L219" s="169"/>
      <c r="M219" s="170"/>
      <c r="N219" s="171"/>
      <c r="O219" s="162"/>
      <c r="P219" s="115"/>
      <c r="Q219" s="17"/>
      <c r="R219" s="17"/>
      <c r="S219" s="17"/>
      <c r="T219" s="17"/>
      <c r="U219" s="17"/>
      <c r="V219" s="17"/>
      <c r="W219" s="17"/>
      <c r="X219" s="17"/>
    </row>
    <row r="220" spans="1:24" ht="23.25">
      <c r="A220" s="157"/>
      <c r="B220" s="158"/>
      <c r="C220" s="159"/>
      <c r="D220" s="168"/>
      <c r="E220" s="168"/>
      <c r="F220" s="168"/>
      <c r="G220" s="17"/>
      <c r="H220" s="17"/>
      <c r="I220" s="17"/>
      <c r="J220" s="169"/>
      <c r="K220" s="169"/>
      <c r="L220" s="169"/>
      <c r="M220" s="170"/>
      <c r="N220" s="171"/>
      <c r="O220" s="162"/>
      <c r="P220" s="115"/>
      <c r="Q220" s="17"/>
      <c r="R220" s="17"/>
      <c r="S220" s="17"/>
      <c r="T220" s="17"/>
      <c r="U220" s="17"/>
      <c r="V220" s="17"/>
      <c r="W220" s="17"/>
      <c r="X220" s="17"/>
    </row>
    <row r="221" spans="1:24" ht="23.25">
      <c r="A221" s="157"/>
      <c r="B221" s="158"/>
      <c r="C221" s="167"/>
      <c r="D221" s="168"/>
      <c r="E221" s="168"/>
      <c r="F221" s="168"/>
      <c r="G221" s="17"/>
      <c r="H221" s="17"/>
      <c r="I221" s="17"/>
      <c r="J221" s="169"/>
      <c r="K221" s="169"/>
      <c r="L221" s="169"/>
      <c r="M221" s="170"/>
      <c r="N221" s="171"/>
      <c r="O221" s="162"/>
      <c r="P221" s="115"/>
      <c r="Q221" s="17"/>
      <c r="R221" s="17"/>
      <c r="S221" s="17"/>
      <c r="T221" s="17"/>
      <c r="U221" s="17"/>
      <c r="V221" s="17"/>
      <c r="W221" s="17"/>
      <c r="X221" s="17"/>
    </row>
    <row r="222" spans="1:24" ht="23.25">
      <c r="A222" s="157"/>
      <c r="B222" s="158"/>
      <c r="C222" s="167"/>
      <c r="D222" s="168"/>
      <c r="E222" s="168"/>
      <c r="F222" s="168"/>
      <c r="G222" s="17"/>
      <c r="H222" s="17"/>
      <c r="I222" s="17"/>
      <c r="J222" s="169"/>
      <c r="K222" s="169"/>
      <c r="L222" s="169"/>
      <c r="M222" s="170"/>
      <c r="N222" s="171"/>
      <c r="O222" s="162"/>
      <c r="P222" s="115"/>
      <c r="Q222" s="17"/>
      <c r="R222" s="17"/>
      <c r="S222" s="17"/>
      <c r="T222" s="17"/>
      <c r="U222" s="17"/>
      <c r="V222" s="17"/>
      <c r="W222" s="17"/>
      <c r="X222" s="17"/>
    </row>
    <row r="223" spans="1:24" ht="23.25">
      <c r="A223" s="157"/>
      <c r="B223" s="158"/>
      <c r="C223" s="167"/>
      <c r="D223" s="168"/>
      <c r="E223" s="168"/>
      <c r="F223" s="168"/>
      <c r="G223" s="17"/>
      <c r="H223" s="17"/>
      <c r="I223" s="17"/>
      <c r="J223" s="169"/>
      <c r="K223" s="169"/>
      <c r="L223" s="169"/>
      <c r="M223" s="170"/>
      <c r="N223" s="171"/>
      <c r="O223" s="162"/>
      <c r="P223" s="115"/>
      <c r="Q223" s="17"/>
      <c r="R223" s="17"/>
      <c r="S223" s="17"/>
      <c r="T223" s="17"/>
      <c r="U223" s="17"/>
      <c r="V223" s="17"/>
      <c r="W223" s="17"/>
      <c r="X223" s="17"/>
    </row>
    <row r="224" spans="1:29" ht="23.25">
      <c r="A224" s="157"/>
      <c r="B224" s="158"/>
      <c r="C224" s="159"/>
      <c r="D224" s="88"/>
      <c r="E224" s="88"/>
      <c r="F224" s="88"/>
      <c r="G224" s="87"/>
      <c r="H224" s="87"/>
      <c r="I224" s="87"/>
      <c r="J224" s="97"/>
      <c r="K224" s="97"/>
      <c r="L224" s="97"/>
      <c r="M224" s="94"/>
      <c r="N224" s="94"/>
      <c r="O224" s="94"/>
      <c r="P224" s="87"/>
      <c r="Q224" s="87"/>
      <c r="R224" s="87"/>
      <c r="S224" s="87"/>
      <c r="T224" s="87"/>
      <c r="U224" s="87"/>
      <c r="V224" s="87"/>
      <c r="W224" s="87"/>
      <c r="X224" s="87"/>
      <c r="Y224" s="35"/>
      <c r="Z224" s="35"/>
      <c r="AA224" s="35"/>
      <c r="AB224" s="35"/>
      <c r="AC224" s="35"/>
    </row>
    <row r="225" spans="1:29" ht="23.25">
      <c r="A225" s="122"/>
      <c r="B225" s="123"/>
      <c r="C225" s="124"/>
      <c r="D225" s="45"/>
      <c r="E225" s="45"/>
      <c r="F225" s="45"/>
      <c r="G225" s="35"/>
      <c r="H225" s="35"/>
      <c r="I225" s="35"/>
      <c r="J225" s="37"/>
      <c r="K225" s="37"/>
      <c r="L225" s="37"/>
      <c r="M225" s="38"/>
      <c r="N225" s="38"/>
      <c r="O225" s="94"/>
      <c r="P225" s="87"/>
      <c r="Q225" s="87"/>
      <c r="R225" s="87"/>
      <c r="S225" s="87"/>
      <c r="T225" s="87"/>
      <c r="U225" s="87"/>
      <c r="V225" s="87"/>
      <c r="W225" s="87"/>
      <c r="X225" s="87"/>
      <c r="Y225" s="35"/>
      <c r="Z225" s="35"/>
      <c r="AA225" s="35"/>
      <c r="AB225" s="35"/>
      <c r="AC225" s="35"/>
    </row>
    <row r="226" spans="1:29" ht="23.25">
      <c r="A226" s="122"/>
      <c r="B226" s="123"/>
      <c r="C226" s="124"/>
      <c r="D226" s="45"/>
      <c r="E226" s="45"/>
      <c r="F226" s="45"/>
      <c r="G226" s="35"/>
      <c r="H226" s="35"/>
      <c r="I226" s="35"/>
      <c r="J226" s="37"/>
      <c r="K226" s="37"/>
      <c r="L226" s="37"/>
      <c r="M226" s="38"/>
      <c r="N226" s="38"/>
      <c r="O226" s="94"/>
      <c r="P226" s="87"/>
      <c r="Q226" s="87"/>
      <c r="R226" s="87"/>
      <c r="S226" s="87"/>
      <c r="T226" s="87"/>
      <c r="U226" s="87"/>
      <c r="V226" s="87"/>
      <c r="W226" s="87"/>
      <c r="X226" s="87"/>
      <c r="Y226" s="35"/>
      <c r="Z226" s="35"/>
      <c r="AA226" s="35"/>
      <c r="AB226" s="35"/>
      <c r="AC226" s="35"/>
    </row>
    <row r="227" spans="1:29" ht="23.25">
      <c r="A227" s="122"/>
      <c r="B227" s="123"/>
      <c r="C227" s="124"/>
      <c r="D227" s="45"/>
      <c r="E227" s="45"/>
      <c r="F227" s="45"/>
      <c r="G227" s="35"/>
      <c r="H227" s="35"/>
      <c r="I227" s="35"/>
      <c r="J227" s="37"/>
      <c r="K227" s="37"/>
      <c r="L227" s="37"/>
      <c r="M227" s="38"/>
      <c r="N227" s="38"/>
      <c r="O227" s="94"/>
      <c r="P227" s="87"/>
      <c r="Q227" s="87"/>
      <c r="R227" s="87"/>
      <c r="S227" s="87"/>
      <c r="T227" s="87"/>
      <c r="U227" s="87"/>
      <c r="V227" s="87"/>
      <c r="W227" s="87"/>
      <c r="X227" s="87"/>
      <c r="Y227" s="35"/>
      <c r="Z227" s="35"/>
      <c r="AA227" s="35"/>
      <c r="AB227" s="35"/>
      <c r="AC227" s="35"/>
    </row>
    <row r="228" spans="1:29" ht="23.25">
      <c r="A228" s="122"/>
      <c r="B228" s="123"/>
      <c r="C228" s="124"/>
      <c r="D228" s="45"/>
      <c r="E228" s="45"/>
      <c r="F228" s="45"/>
      <c r="G228" s="35"/>
      <c r="H228" s="35"/>
      <c r="I228" s="35"/>
      <c r="J228" s="37"/>
      <c r="K228" s="37"/>
      <c r="L228" s="37"/>
      <c r="M228" s="38"/>
      <c r="N228" s="38"/>
      <c r="O228" s="94"/>
      <c r="P228" s="87"/>
      <c r="Q228" s="87"/>
      <c r="R228" s="87"/>
      <c r="S228" s="87"/>
      <c r="T228" s="87"/>
      <c r="U228" s="87"/>
      <c r="V228" s="87"/>
      <c r="W228" s="87"/>
      <c r="X228" s="87"/>
      <c r="Y228" s="35"/>
      <c r="Z228" s="35"/>
      <c r="AA228" s="35"/>
      <c r="AB228" s="35"/>
      <c r="AC228" s="35"/>
    </row>
    <row r="229" spans="1:29" ht="23.25" hidden="1">
      <c r="A229" s="122"/>
      <c r="B229" s="123"/>
      <c r="C229" s="124"/>
      <c r="D229" s="45"/>
      <c r="E229" s="45"/>
      <c r="F229" s="45"/>
      <c r="G229" s="35"/>
      <c r="H229" s="35"/>
      <c r="I229" s="35"/>
      <c r="J229" s="37"/>
      <c r="K229" s="37"/>
      <c r="L229" s="37"/>
      <c r="M229" s="38"/>
      <c r="N229" s="38"/>
      <c r="O229" s="94"/>
      <c r="P229" s="87"/>
      <c r="Q229" s="87"/>
      <c r="R229" s="87"/>
      <c r="S229" s="87"/>
      <c r="T229" s="87"/>
      <c r="U229" s="87"/>
      <c r="V229" s="87"/>
      <c r="W229" s="87"/>
      <c r="X229" s="87"/>
      <c r="Y229" s="35"/>
      <c r="Z229" s="35"/>
      <c r="AA229" s="35"/>
      <c r="AB229" s="35"/>
      <c r="AC229" s="35"/>
    </row>
    <row r="230" spans="1:29" ht="23.25">
      <c r="A230" s="122"/>
      <c r="B230" s="123"/>
      <c r="C230" s="124"/>
      <c r="D230" s="45"/>
      <c r="E230" s="45"/>
      <c r="F230" s="45"/>
      <c r="G230" s="35"/>
      <c r="H230" s="35"/>
      <c r="I230" s="35"/>
      <c r="J230" s="37"/>
      <c r="K230" s="37"/>
      <c r="L230" s="37"/>
      <c r="M230" s="38"/>
      <c r="N230" s="38"/>
      <c r="O230" s="94"/>
      <c r="P230" s="87"/>
      <c r="Q230" s="87"/>
      <c r="R230" s="87"/>
      <c r="S230" s="87"/>
      <c r="T230" s="87"/>
      <c r="U230" s="87"/>
      <c r="V230" s="87"/>
      <c r="W230" s="87"/>
      <c r="X230" s="87"/>
      <c r="Y230" s="35"/>
      <c r="Z230" s="35"/>
      <c r="AA230" s="35"/>
      <c r="AB230" s="35"/>
      <c r="AC230" s="35"/>
    </row>
    <row r="231" spans="1:29" ht="34.5" customHeight="1">
      <c r="A231" s="122"/>
      <c r="B231" s="123"/>
      <c r="C231" s="124"/>
      <c r="D231" s="45"/>
      <c r="E231" s="45"/>
      <c r="F231" s="45"/>
      <c r="G231" s="35"/>
      <c r="H231" s="35"/>
      <c r="I231" s="35"/>
      <c r="J231" s="37"/>
      <c r="K231" s="37"/>
      <c r="L231" s="37"/>
      <c r="M231" s="38"/>
      <c r="N231" s="38"/>
      <c r="O231" s="94"/>
      <c r="P231" s="87"/>
      <c r="Q231" s="87"/>
      <c r="R231" s="87"/>
      <c r="S231" s="87"/>
      <c r="T231" s="87"/>
      <c r="U231" s="87"/>
      <c r="V231" s="87"/>
      <c r="W231" s="87"/>
      <c r="X231" s="87"/>
      <c r="Y231" s="35"/>
      <c r="Z231" s="35"/>
      <c r="AA231" s="35"/>
      <c r="AB231" s="35"/>
      <c r="AC231" s="35"/>
    </row>
    <row r="232" spans="1:29" ht="34.5" customHeight="1">
      <c r="A232" s="122"/>
      <c r="B232" s="123"/>
      <c r="C232" s="124"/>
      <c r="D232" s="45"/>
      <c r="E232" s="45"/>
      <c r="F232" s="45"/>
      <c r="G232" s="58"/>
      <c r="H232" s="58"/>
      <c r="I232" s="58"/>
      <c r="J232" s="57"/>
      <c r="K232" s="57"/>
      <c r="L232" s="57"/>
      <c r="M232" s="58"/>
      <c r="N232" s="58"/>
      <c r="O232" s="95"/>
      <c r="P232" s="95"/>
      <c r="Q232" s="95"/>
      <c r="R232" s="95"/>
      <c r="S232" s="95"/>
      <c r="T232" s="87"/>
      <c r="U232" s="87"/>
      <c r="V232" s="87"/>
      <c r="W232" s="87"/>
      <c r="X232" s="87"/>
      <c r="Y232" s="35"/>
      <c r="Z232" s="35"/>
      <c r="AA232" s="35"/>
      <c r="AB232" s="35"/>
      <c r="AC232" s="35"/>
    </row>
    <row r="233" spans="1:29" ht="34.5" customHeight="1">
      <c r="A233" s="122"/>
      <c r="B233" s="123"/>
      <c r="C233" s="124"/>
      <c r="D233" s="45"/>
      <c r="E233" s="45"/>
      <c r="F233" s="45"/>
      <c r="G233" s="58"/>
      <c r="H233" s="58"/>
      <c r="I233" s="58"/>
      <c r="J233" s="57"/>
      <c r="K233" s="57"/>
      <c r="L233" s="57"/>
      <c r="M233" s="58"/>
      <c r="N233" s="58"/>
      <c r="O233" s="95"/>
      <c r="P233" s="95"/>
      <c r="Q233" s="95"/>
      <c r="R233" s="95"/>
      <c r="S233" s="95"/>
      <c r="T233" s="87"/>
      <c r="U233" s="87"/>
      <c r="V233" s="87"/>
      <c r="W233" s="87"/>
      <c r="X233" s="87"/>
      <c r="Y233" s="35"/>
      <c r="Z233" s="35"/>
      <c r="AA233" s="35"/>
      <c r="AB233" s="35"/>
      <c r="AC233" s="35"/>
    </row>
    <row r="234" spans="1:29" ht="34.5" customHeight="1">
      <c r="A234" s="122"/>
      <c r="B234" s="123"/>
      <c r="C234" s="124"/>
      <c r="D234" s="45"/>
      <c r="E234" s="45"/>
      <c r="F234" s="45"/>
      <c r="G234" s="58"/>
      <c r="H234" s="58"/>
      <c r="I234" s="58"/>
      <c r="J234" s="57"/>
      <c r="K234" s="57"/>
      <c r="L234" s="57"/>
      <c r="M234" s="58"/>
      <c r="N234" s="58"/>
      <c r="O234" s="95"/>
      <c r="P234" s="95"/>
      <c r="Q234" s="95"/>
      <c r="R234" s="95"/>
      <c r="S234" s="95"/>
      <c r="T234" s="87"/>
      <c r="U234" s="87"/>
      <c r="V234" s="87"/>
      <c r="W234" s="87"/>
      <c r="X234" s="87"/>
      <c r="Y234" s="35"/>
      <c r="Z234" s="35"/>
      <c r="AA234" s="35"/>
      <c r="AB234" s="35"/>
      <c r="AC234" s="35"/>
    </row>
    <row r="235" spans="1:29" ht="34.5" customHeight="1">
      <c r="A235" s="122"/>
      <c r="B235" s="123"/>
      <c r="C235" s="124"/>
      <c r="D235" s="45"/>
      <c r="E235" s="45"/>
      <c r="F235" s="45"/>
      <c r="G235" s="58"/>
      <c r="H235" s="58"/>
      <c r="I235" s="58"/>
      <c r="J235" s="57"/>
      <c r="K235" s="57"/>
      <c r="L235" s="57"/>
      <c r="M235" s="58"/>
      <c r="N235" s="58"/>
      <c r="O235" s="95"/>
      <c r="P235" s="95"/>
      <c r="Q235" s="95"/>
      <c r="R235" s="95"/>
      <c r="S235" s="95"/>
      <c r="T235" s="87"/>
      <c r="U235" s="87"/>
      <c r="V235" s="87"/>
      <c r="W235" s="87"/>
      <c r="X235" s="87"/>
      <c r="Y235" s="35"/>
      <c r="Z235" s="35"/>
      <c r="AA235" s="35"/>
      <c r="AB235" s="35"/>
      <c r="AC235" s="35"/>
    </row>
    <row r="236" spans="1:29" ht="34.5" customHeight="1">
      <c r="A236" s="122"/>
      <c r="B236" s="123"/>
      <c r="C236" s="79"/>
      <c r="D236" s="45"/>
      <c r="E236" s="45"/>
      <c r="F236" s="45"/>
      <c r="G236" s="58"/>
      <c r="H236" s="58"/>
      <c r="I236" s="58"/>
      <c r="J236" s="57"/>
      <c r="K236" s="57"/>
      <c r="L236" s="57"/>
      <c r="M236" s="58"/>
      <c r="N236" s="58"/>
      <c r="O236" s="95"/>
      <c r="P236" s="95"/>
      <c r="Q236" s="95"/>
      <c r="R236" s="95"/>
      <c r="S236" s="95"/>
      <c r="T236" s="87"/>
      <c r="U236" s="87"/>
      <c r="V236" s="87"/>
      <c r="W236" s="87"/>
      <c r="X236" s="87"/>
      <c r="Y236" s="35"/>
      <c r="Z236" s="35"/>
      <c r="AA236" s="35"/>
      <c r="AB236" s="35"/>
      <c r="AC236" s="35"/>
    </row>
    <row r="237" spans="1:29" ht="34.5" customHeight="1">
      <c r="A237" s="122"/>
      <c r="B237" s="123"/>
      <c r="C237" s="79"/>
      <c r="D237" s="45"/>
      <c r="E237" s="45"/>
      <c r="F237" s="45"/>
      <c r="G237" s="58"/>
      <c r="H237" s="58"/>
      <c r="I237" s="58"/>
      <c r="J237" s="57"/>
      <c r="K237" s="57"/>
      <c r="L237" s="57"/>
      <c r="M237" s="58"/>
      <c r="N237" s="58"/>
      <c r="O237" s="95"/>
      <c r="P237" s="95"/>
      <c r="Q237" s="95"/>
      <c r="R237" s="95"/>
      <c r="S237" s="95"/>
      <c r="T237" s="87"/>
      <c r="U237" s="87"/>
      <c r="V237" s="87"/>
      <c r="W237" s="87"/>
      <c r="X237" s="87"/>
      <c r="Y237" s="35"/>
      <c r="Z237" s="35"/>
      <c r="AA237" s="35"/>
      <c r="AB237" s="35"/>
      <c r="AC237" s="35"/>
    </row>
    <row r="238" spans="1:29" ht="34.5" customHeight="1">
      <c r="A238" s="122"/>
      <c r="B238" s="123"/>
      <c r="C238" s="79"/>
      <c r="D238" s="45"/>
      <c r="E238" s="45"/>
      <c r="F238" s="45"/>
      <c r="G238" s="58"/>
      <c r="H238" s="58"/>
      <c r="I238" s="58"/>
      <c r="J238" s="57"/>
      <c r="K238" s="57"/>
      <c r="L238" s="57"/>
      <c r="M238" s="58"/>
      <c r="N238" s="58"/>
      <c r="O238" s="95"/>
      <c r="P238" s="95"/>
      <c r="Q238" s="95"/>
      <c r="R238" s="95"/>
      <c r="S238" s="95"/>
      <c r="T238" s="87"/>
      <c r="U238" s="87"/>
      <c r="V238" s="87"/>
      <c r="W238" s="87"/>
      <c r="X238" s="87"/>
      <c r="Y238" s="35"/>
      <c r="Z238" s="35"/>
      <c r="AA238" s="35"/>
      <c r="AB238" s="35"/>
      <c r="AC238" s="35"/>
    </row>
    <row r="239" spans="1:29" ht="34.5" customHeight="1">
      <c r="A239" s="122"/>
      <c r="B239" s="123"/>
      <c r="C239" s="79"/>
      <c r="D239" s="45"/>
      <c r="E239" s="45"/>
      <c r="F239" s="45"/>
      <c r="G239" s="58"/>
      <c r="H239" s="58"/>
      <c r="I239" s="58"/>
      <c r="J239" s="57"/>
      <c r="K239" s="57"/>
      <c r="L239" s="57"/>
      <c r="M239" s="58"/>
      <c r="N239" s="58"/>
      <c r="O239" s="95"/>
      <c r="P239" s="95"/>
      <c r="Q239" s="95"/>
      <c r="R239" s="95"/>
      <c r="S239" s="95"/>
      <c r="T239" s="87"/>
      <c r="U239" s="87"/>
      <c r="V239" s="87"/>
      <c r="W239" s="87"/>
      <c r="X239" s="87"/>
      <c r="Y239" s="35"/>
      <c r="Z239" s="35"/>
      <c r="AA239" s="35"/>
      <c r="AB239" s="35"/>
      <c r="AC239" s="35"/>
    </row>
    <row r="240" spans="1:29" ht="34.5" customHeight="1">
      <c r="A240" s="122"/>
      <c r="B240" s="123"/>
      <c r="C240" s="79"/>
      <c r="D240" s="45"/>
      <c r="E240" s="45"/>
      <c r="F240" s="45"/>
      <c r="G240" s="58"/>
      <c r="H240" s="58"/>
      <c r="I240" s="58"/>
      <c r="J240" s="57"/>
      <c r="K240" s="57"/>
      <c r="L240" s="57"/>
      <c r="M240" s="58"/>
      <c r="N240" s="58"/>
      <c r="O240" s="95"/>
      <c r="P240" s="95"/>
      <c r="Q240" s="95"/>
      <c r="R240" s="95"/>
      <c r="S240" s="95"/>
      <c r="T240" s="87"/>
      <c r="U240" s="87"/>
      <c r="V240" s="87"/>
      <c r="W240" s="87"/>
      <c r="X240" s="87"/>
      <c r="Y240" s="35"/>
      <c r="Z240" s="35"/>
      <c r="AA240" s="35"/>
      <c r="AB240" s="35"/>
      <c r="AC240" s="35"/>
    </row>
    <row r="241" spans="1:29" ht="34.5" customHeight="1">
      <c r="A241" s="122"/>
      <c r="B241" s="123"/>
      <c r="C241" s="79"/>
      <c r="D241" s="45"/>
      <c r="E241" s="45"/>
      <c r="F241" s="45"/>
      <c r="G241" s="58"/>
      <c r="H241" s="58"/>
      <c r="I241" s="58"/>
      <c r="J241" s="57"/>
      <c r="K241" s="57"/>
      <c r="L241" s="57"/>
      <c r="M241" s="58"/>
      <c r="N241" s="58"/>
      <c r="O241" s="95"/>
      <c r="P241" s="95"/>
      <c r="Q241" s="95"/>
      <c r="R241" s="95"/>
      <c r="S241" s="95"/>
      <c r="T241" s="87"/>
      <c r="U241" s="87"/>
      <c r="V241" s="87"/>
      <c r="W241" s="87"/>
      <c r="X241" s="87"/>
      <c r="Y241" s="35"/>
      <c r="Z241" s="35"/>
      <c r="AA241" s="35"/>
      <c r="AB241" s="35"/>
      <c r="AC241" s="35"/>
    </row>
    <row r="242" spans="1:29" ht="34.5" customHeight="1">
      <c r="A242" s="122"/>
      <c r="B242" s="123"/>
      <c r="C242" s="79"/>
      <c r="D242" s="45"/>
      <c r="E242" s="45"/>
      <c r="F242" s="45"/>
      <c r="G242" s="58"/>
      <c r="H242" s="58"/>
      <c r="I242" s="58"/>
      <c r="J242" s="57"/>
      <c r="K242" s="57"/>
      <c r="L242" s="57"/>
      <c r="M242" s="58"/>
      <c r="N242" s="58"/>
      <c r="O242" s="95"/>
      <c r="P242" s="95"/>
      <c r="Q242" s="95"/>
      <c r="R242" s="95"/>
      <c r="S242" s="95"/>
      <c r="T242" s="87"/>
      <c r="U242" s="87"/>
      <c r="V242" s="87"/>
      <c r="W242" s="87"/>
      <c r="X242" s="87"/>
      <c r="Y242" s="35"/>
      <c r="Z242" s="35"/>
      <c r="AA242" s="35"/>
      <c r="AB242" s="35"/>
      <c r="AC242" s="35"/>
    </row>
    <row r="243" spans="1:29" ht="34.5" customHeight="1">
      <c r="A243" s="122"/>
      <c r="B243" s="123"/>
      <c r="C243" s="79"/>
      <c r="D243" s="45"/>
      <c r="E243" s="45"/>
      <c r="F243" s="45"/>
      <c r="G243" s="58"/>
      <c r="H243" s="58"/>
      <c r="I243" s="58"/>
      <c r="J243" s="57"/>
      <c r="K243" s="57"/>
      <c r="L243" s="57"/>
      <c r="M243" s="58"/>
      <c r="N243" s="58"/>
      <c r="O243" s="95"/>
      <c r="P243" s="95"/>
      <c r="Q243" s="95"/>
      <c r="R243" s="95"/>
      <c r="S243" s="95"/>
      <c r="T243" s="87"/>
      <c r="U243" s="87"/>
      <c r="V243" s="87"/>
      <c r="W243" s="87"/>
      <c r="X243" s="87"/>
      <c r="Y243" s="35"/>
      <c r="Z243" s="35"/>
      <c r="AA243" s="35"/>
      <c r="AB243" s="35"/>
      <c r="AC243" s="35"/>
    </row>
    <row r="244" spans="1:29" ht="34.5" customHeight="1">
      <c r="A244" s="122"/>
      <c r="B244" s="123"/>
      <c r="C244" s="79"/>
      <c r="D244" s="45"/>
      <c r="E244" s="45"/>
      <c r="F244" s="45"/>
      <c r="G244" s="58"/>
      <c r="H244" s="58"/>
      <c r="I244" s="58"/>
      <c r="J244" s="57"/>
      <c r="K244" s="57"/>
      <c r="L244" s="57"/>
      <c r="M244" s="58"/>
      <c r="N244" s="58"/>
      <c r="O244" s="95"/>
      <c r="P244" s="95"/>
      <c r="Q244" s="95"/>
      <c r="R244" s="95"/>
      <c r="S244" s="95"/>
      <c r="T244" s="87"/>
      <c r="U244" s="87"/>
      <c r="V244" s="87"/>
      <c r="W244" s="87"/>
      <c r="X244" s="87"/>
      <c r="Y244" s="35"/>
      <c r="Z244" s="35"/>
      <c r="AA244" s="35"/>
      <c r="AB244" s="35"/>
      <c r="AC244" s="35"/>
    </row>
    <row r="245" spans="1:29" ht="34.5" customHeight="1">
      <c r="A245" s="122"/>
      <c r="B245" s="123"/>
      <c r="C245" s="79"/>
      <c r="D245" s="45"/>
      <c r="E245" s="45"/>
      <c r="F245" s="45"/>
      <c r="G245" s="58"/>
      <c r="H245" s="58"/>
      <c r="I245" s="58"/>
      <c r="J245" s="57"/>
      <c r="K245" s="57"/>
      <c r="L245" s="57"/>
      <c r="M245" s="58"/>
      <c r="N245" s="58"/>
      <c r="O245" s="95"/>
      <c r="P245" s="95"/>
      <c r="Q245" s="95"/>
      <c r="R245" s="95"/>
      <c r="S245" s="95"/>
      <c r="T245" s="87"/>
      <c r="U245" s="87"/>
      <c r="V245" s="87"/>
      <c r="W245" s="87"/>
      <c r="X245" s="87"/>
      <c r="Y245" s="35"/>
      <c r="Z245" s="35"/>
      <c r="AA245" s="35"/>
      <c r="AB245" s="35"/>
      <c r="AC245" s="35"/>
    </row>
    <row r="246" spans="1:29" ht="34.5" customHeight="1">
      <c r="A246" s="122"/>
      <c r="B246" s="123"/>
      <c r="C246" s="79"/>
      <c r="D246" s="45"/>
      <c r="E246" s="45"/>
      <c r="F246" s="45"/>
      <c r="G246" s="58"/>
      <c r="H246" s="58"/>
      <c r="I246" s="58"/>
      <c r="J246" s="57"/>
      <c r="K246" s="57"/>
      <c r="L246" s="57"/>
      <c r="M246" s="58"/>
      <c r="N246" s="58"/>
      <c r="O246" s="95"/>
      <c r="P246" s="95"/>
      <c r="Q246" s="95"/>
      <c r="R246" s="95"/>
      <c r="S246" s="95"/>
      <c r="T246" s="87"/>
      <c r="U246" s="87"/>
      <c r="V246" s="87"/>
      <c r="W246" s="87"/>
      <c r="X246" s="87"/>
      <c r="Y246" s="35"/>
      <c r="Z246" s="35"/>
      <c r="AA246" s="35"/>
      <c r="AB246" s="35"/>
      <c r="AC246" s="35"/>
    </row>
    <row r="247" spans="1:29" ht="34.5" customHeight="1">
      <c r="A247" s="122"/>
      <c r="B247" s="123"/>
      <c r="C247" s="79"/>
      <c r="D247" s="45"/>
      <c r="E247" s="45"/>
      <c r="F247" s="45"/>
      <c r="G247" s="58"/>
      <c r="H247" s="58"/>
      <c r="I247" s="58"/>
      <c r="J247" s="57"/>
      <c r="K247" s="57"/>
      <c r="L247" s="57"/>
      <c r="M247" s="58"/>
      <c r="N247" s="58"/>
      <c r="O247" s="95"/>
      <c r="P247" s="95"/>
      <c r="Q247" s="95"/>
      <c r="R247" s="95"/>
      <c r="S247" s="95"/>
      <c r="T247" s="87"/>
      <c r="U247" s="87"/>
      <c r="V247" s="87"/>
      <c r="W247" s="87"/>
      <c r="X247" s="87"/>
      <c r="Y247" s="35"/>
      <c r="Z247" s="35"/>
      <c r="AA247" s="35"/>
      <c r="AB247" s="35"/>
      <c r="AC247" s="35"/>
    </row>
    <row r="248" spans="1:29" ht="34.5" customHeight="1">
      <c r="A248" s="122"/>
      <c r="B248" s="123"/>
      <c r="C248" s="79"/>
      <c r="D248" s="45"/>
      <c r="E248" s="45"/>
      <c r="F248" s="45"/>
      <c r="G248" s="58"/>
      <c r="H248" s="58"/>
      <c r="I248" s="58"/>
      <c r="J248" s="57"/>
      <c r="K248" s="57"/>
      <c r="L248" s="57"/>
      <c r="M248" s="58"/>
      <c r="N248" s="58"/>
      <c r="O248" s="95"/>
      <c r="P248" s="95"/>
      <c r="Q248" s="95"/>
      <c r="R248" s="95"/>
      <c r="S248" s="95"/>
      <c r="T248" s="87"/>
      <c r="U248" s="87"/>
      <c r="V248" s="87"/>
      <c r="W248" s="87"/>
      <c r="X248" s="87"/>
      <c r="Y248" s="35"/>
      <c r="Z248" s="35"/>
      <c r="AA248" s="35"/>
      <c r="AB248" s="35"/>
      <c r="AC248" s="35"/>
    </row>
    <row r="249" spans="1:29" ht="34.5" customHeight="1">
      <c r="A249" s="122"/>
      <c r="B249" s="123"/>
      <c r="C249" s="79"/>
      <c r="D249" s="45"/>
      <c r="E249" s="45"/>
      <c r="F249" s="45"/>
      <c r="G249" s="58"/>
      <c r="H249" s="58"/>
      <c r="I249" s="58"/>
      <c r="J249" s="57"/>
      <c r="K249" s="57"/>
      <c r="L249" s="57"/>
      <c r="M249" s="58"/>
      <c r="N249" s="58"/>
      <c r="O249" s="95"/>
      <c r="P249" s="95"/>
      <c r="Q249" s="95"/>
      <c r="R249" s="95"/>
      <c r="S249" s="95"/>
      <c r="T249" s="87"/>
      <c r="U249" s="87"/>
      <c r="V249" s="87"/>
      <c r="W249" s="87"/>
      <c r="X249" s="87"/>
      <c r="Y249" s="35"/>
      <c r="Z249" s="35"/>
      <c r="AA249" s="35"/>
      <c r="AB249" s="35"/>
      <c r="AC249" s="35"/>
    </row>
    <row r="250" spans="1:29" ht="34.5" customHeight="1">
      <c r="A250" s="122"/>
      <c r="B250" s="123"/>
      <c r="C250" s="79"/>
      <c r="D250" s="45"/>
      <c r="E250" s="45"/>
      <c r="F250" s="45"/>
      <c r="G250" s="58"/>
      <c r="H250" s="58"/>
      <c r="I250" s="58"/>
      <c r="J250" s="57"/>
      <c r="K250" s="57"/>
      <c r="L250" s="57"/>
      <c r="M250" s="58"/>
      <c r="N250" s="58"/>
      <c r="O250" s="95"/>
      <c r="P250" s="95"/>
      <c r="Q250" s="95"/>
      <c r="R250" s="95"/>
      <c r="S250" s="95"/>
      <c r="T250" s="87"/>
      <c r="U250" s="87"/>
      <c r="V250" s="87"/>
      <c r="W250" s="87"/>
      <c r="X250" s="87"/>
      <c r="Y250" s="35"/>
      <c r="Z250" s="35"/>
      <c r="AA250" s="35"/>
      <c r="AB250" s="35"/>
      <c r="AC250" s="35"/>
    </row>
    <row r="251" spans="1:29" ht="34.5" customHeight="1">
      <c r="A251" s="122"/>
      <c r="B251" s="123"/>
      <c r="C251" s="79"/>
      <c r="D251" s="45"/>
      <c r="E251" s="45"/>
      <c r="F251" s="45"/>
      <c r="G251" s="58"/>
      <c r="H251" s="58"/>
      <c r="I251" s="58"/>
      <c r="J251" s="57"/>
      <c r="K251" s="57"/>
      <c r="L251" s="57"/>
      <c r="M251" s="58"/>
      <c r="N251" s="58"/>
      <c r="O251" s="95"/>
      <c r="P251" s="95"/>
      <c r="Q251" s="95"/>
      <c r="R251" s="95"/>
      <c r="S251" s="95"/>
      <c r="T251" s="87"/>
      <c r="U251" s="87"/>
      <c r="V251" s="87"/>
      <c r="W251" s="87"/>
      <c r="X251" s="87"/>
      <c r="Y251" s="35"/>
      <c r="Z251" s="35"/>
      <c r="AA251" s="35"/>
      <c r="AB251" s="35"/>
      <c r="AC251" s="35"/>
    </row>
    <row r="252" spans="1:29" ht="34.5" customHeight="1">
      <c r="A252" s="122"/>
      <c r="B252" s="123"/>
      <c r="C252" s="124"/>
      <c r="D252" s="45"/>
      <c r="E252" s="45"/>
      <c r="F252" s="45"/>
      <c r="G252" s="58"/>
      <c r="H252" s="58"/>
      <c r="I252" s="58"/>
      <c r="J252" s="57"/>
      <c r="K252" s="57"/>
      <c r="L252" s="57"/>
      <c r="M252" s="58"/>
      <c r="N252" s="58"/>
      <c r="O252" s="95"/>
      <c r="P252" s="95"/>
      <c r="Q252" s="95"/>
      <c r="R252" s="95"/>
      <c r="S252" s="95"/>
      <c r="T252" s="87"/>
      <c r="U252" s="87"/>
      <c r="V252" s="87"/>
      <c r="W252" s="87"/>
      <c r="X252" s="87"/>
      <c r="Y252" s="35"/>
      <c r="Z252" s="35"/>
      <c r="AA252" s="35"/>
      <c r="AB252" s="35"/>
      <c r="AC252" s="35"/>
    </row>
    <row r="253" spans="1:29" ht="34.5" customHeight="1">
      <c r="A253" s="122"/>
      <c r="B253" s="123"/>
      <c r="C253" s="124"/>
      <c r="D253" s="45"/>
      <c r="E253" s="45"/>
      <c r="F253" s="45"/>
      <c r="G253" s="58"/>
      <c r="H253" s="58"/>
      <c r="I253" s="58"/>
      <c r="J253" s="57"/>
      <c r="K253" s="57"/>
      <c r="L253" s="57"/>
      <c r="M253" s="58"/>
      <c r="N253" s="58"/>
      <c r="O253" s="95"/>
      <c r="P253" s="95"/>
      <c r="Q253" s="95"/>
      <c r="R253" s="95"/>
      <c r="S253" s="95"/>
      <c r="T253" s="87"/>
      <c r="U253" s="87"/>
      <c r="V253" s="87"/>
      <c r="W253" s="87"/>
      <c r="X253" s="87"/>
      <c r="Y253" s="35"/>
      <c r="Z253" s="35"/>
      <c r="AA253" s="35"/>
      <c r="AB253" s="35"/>
      <c r="AC253" s="35"/>
    </row>
    <row r="254" spans="1:29" ht="34.5" customHeight="1">
      <c r="A254" s="122"/>
      <c r="B254" s="123"/>
      <c r="C254" s="124"/>
      <c r="D254" s="45"/>
      <c r="E254" s="45"/>
      <c r="F254" s="45"/>
      <c r="G254" s="58"/>
      <c r="H254" s="58"/>
      <c r="I254" s="58"/>
      <c r="J254" s="57"/>
      <c r="K254" s="57"/>
      <c r="L254" s="57"/>
      <c r="M254" s="58"/>
      <c r="N254" s="58"/>
      <c r="O254" s="58"/>
      <c r="P254" s="58"/>
      <c r="Q254" s="58"/>
      <c r="R254" s="58"/>
      <c r="S254" s="58"/>
      <c r="T254" s="35"/>
      <c r="X254" s="35"/>
      <c r="Y254" s="35"/>
      <c r="Z254" s="35"/>
      <c r="AA254" s="35"/>
      <c r="AB254" s="35"/>
      <c r="AC254" s="35"/>
    </row>
    <row r="255" spans="1:29" ht="34.5" customHeight="1">
      <c r="A255" s="122"/>
      <c r="B255" s="123"/>
      <c r="C255" s="124"/>
      <c r="D255" s="45"/>
      <c r="E255" s="45"/>
      <c r="F255" s="45"/>
      <c r="G255" s="58"/>
      <c r="H255" s="58"/>
      <c r="I255" s="58"/>
      <c r="J255" s="57"/>
      <c r="K255" s="57"/>
      <c r="L255" s="57"/>
      <c r="M255" s="58"/>
      <c r="N255" s="58"/>
      <c r="O255" s="58"/>
      <c r="P255" s="58"/>
      <c r="Q255" s="58"/>
      <c r="R255" s="58"/>
      <c r="S255" s="58"/>
      <c r="T255" s="35"/>
      <c r="X255" s="35"/>
      <c r="Y255" s="35"/>
      <c r="Z255" s="35"/>
      <c r="AA255" s="35"/>
      <c r="AB255" s="35"/>
      <c r="AC255" s="35"/>
    </row>
    <row r="256" spans="1:29" ht="34.5" customHeight="1">
      <c r="A256" s="122"/>
      <c r="B256" s="123"/>
      <c r="C256" s="124"/>
      <c r="D256" s="45"/>
      <c r="E256" s="45"/>
      <c r="F256" s="45"/>
      <c r="G256" s="58"/>
      <c r="H256" s="58"/>
      <c r="I256" s="58"/>
      <c r="J256" s="57"/>
      <c r="K256" s="57"/>
      <c r="L256" s="57"/>
      <c r="M256" s="58"/>
      <c r="N256" s="58"/>
      <c r="O256" s="58"/>
      <c r="P256" s="58"/>
      <c r="Q256" s="58"/>
      <c r="R256" s="58"/>
      <c r="S256" s="58"/>
      <c r="T256" s="35"/>
      <c r="X256" s="35"/>
      <c r="Y256" s="35"/>
      <c r="Z256" s="35"/>
      <c r="AA256" s="35"/>
      <c r="AB256" s="35"/>
      <c r="AC256" s="35"/>
    </row>
    <row r="257" spans="1:29" ht="34.5" customHeight="1">
      <c r="A257" s="122"/>
      <c r="B257" s="123"/>
      <c r="C257" s="124"/>
      <c r="D257" s="45"/>
      <c r="E257" s="45"/>
      <c r="F257" s="45"/>
      <c r="G257" s="58"/>
      <c r="H257" s="58"/>
      <c r="I257" s="58"/>
      <c r="J257" s="57"/>
      <c r="K257" s="57"/>
      <c r="L257" s="57"/>
      <c r="M257" s="58"/>
      <c r="N257" s="58"/>
      <c r="O257" s="58"/>
      <c r="P257" s="58"/>
      <c r="Q257" s="58"/>
      <c r="R257" s="58"/>
      <c r="S257" s="58"/>
      <c r="T257" s="35"/>
      <c r="X257" s="35"/>
      <c r="Y257" s="35"/>
      <c r="Z257" s="35"/>
      <c r="AA257" s="35"/>
      <c r="AB257" s="35"/>
      <c r="AC257" s="35"/>
    </row>
    <row r="258" spans="1:29" ht="34.5" customHeight="1">
      <c r="A258" s="122"/>
      <c r="B258" s="123"/>
      <c r="C258" s="124"/>
      <c r="D258" s="45"/>
      <c r="E258" s="45"/>
      <c r="F258" s="45"/>
      <c r="G258" s="58"/>
      <c r="H258" s="58"/>
      <c r="I258" s="58"/>
      <c r="J258" s="57"/>
      <c r="K258" s="57"/>
      <c r="L258" s="57"/>
      <c r="M258" s="58"/>
      <c r="N258" s="58"/>
      <c r="O258" s="58"/>
      <c r="P258" s="58"/>
      <c r="Q258" s="58"/>
      <c r="R258" s="58"/>
      <c r="S258" s="58"/>
      <c r="T258" s="35"/>
      <c r="X258" s="35"/>
      <c r="Y258" s="35"/>
      <c r="Z258" s="35"/>
      <c r="AA258" s="35"/>
      <c r="AB258" s="35"/>
      <c r="AC258" s="35"/>
    </row>
    <row r="259" spans="1:29" ht="34.5" customHeight="1">
      <c r="A259" s="122"/>
      <c r="B259" s="123"/>
      <c r="C259" s="124"/>
      <c r="D259" s="45"/>
      <c r="E259" s="45"/>
      <c r="F259" s="45"/>
      <c r="G259" s="58"/>
      <c r="H259" s="58"/>
      <c r="I259" s="58"/>
      <c r="J259" s="57"/>
      <c r="K259" s="57"/>
      <c r="L259" s="57"/>
      <c r="M259" s="58"/>
      <c r="N259" s="58"/>
      <c r="O259" s="58"/>
      <c r="P259" s="58"/>
      <c r="Q259" s="58"/>
      <c r="R259" s="58"/>
      <c r="S259" s="58"/>
      <c r="T259" s="35"/>
      <c r="X259" s="35"/>
      <c r="Y259" s="35"/>
      <c r="Z259" s="35"/>
      <c r="AA259" s="35"/>
      <c r="AB259" s="35"/>
      <c r="AC259" s="35"/>
    </row>
    <row r="260" spans="1:29" ht="34.5" customHeight="1">
      <c r="A260" s="122"/>
      <c r="B260" s="123"/>
      <c r="C260" s="124"/>
      <c r="D260" s="45"/>
      <c r="E260" s="45"/>
      <c r="F260" s="45"/>
      <c r="G260" s="58"/>
      <c r="H260" s="58"/>
      <c r="I260" s="58"/>
      <c r="J260" s="57"/>
      <c r="K260" s="57"/>
      <c r="L260" s="57"/>
      <c r="M260" s="58"/>
      <c r="N260" s="58"/>
      <c r="O260" s="58"/>
      <c r="P260" s="58"/>
      <c r="Q260" s="58"/>
      <c r="R260" s="58"/>
      <c r="S260" s="58"/>
      <c r="T260" s="35"/>
      <c r="X260" s="35"/>
      <c r="Y260" s="35"/>
      <c r="Z260" s="35"/>
      <c r="AA260" s="35"/>
      <c r="AB260" s="35"/>
      <c r="AC260" s="35"/>
    </row>
    <row r="261" spans="1:29" ht="34.5" customHeight="1">
      <c r="A261" s="122"/>
      <c r="B261" s="123"/>
      <c r="C261" s="124"/>
      <c r="D261" s="45"/>
      <c r="E261" s="45"/>
      <c r="F261" s="45"/>
      <c r="G261" s="58"/>
      <c r="H261" s="58"/>
      <c r="I261" s="58"/>
      <c r="J261" s="57"/>
      <c r="K261" s="57"/>
      <c r="L261" s="57"/>
      <c r="M261" s="58"/>
      <c r="N261" s="58"/>
      <c r="O261" s="58"/>
      <c r="P261" s="58"/>
      <c r="Q261" s="58"/>
      <c r="R261" s="58"/>
      <c r="S261" s="58"/>
      <c r="T261" s="35"/>
      <c r="X261" s="35"/>
      <c r="Y261" s="35"/>
      <c r="Z261" s="35"/>
      <c r="AA261" s="35"/>
      <c r="AB261" s="35"/>
      <c r="AC261" s="35"/>
    </row>
    <row r="262" spans="1:29" ht="34.5" customHeight="1">
      <c r="A262" s="122"/>
      <c r="B262" s="123"/>
      <c r="C262" s="124"/>
      <c r="D262" s="45"/>
      <c r="E262" s="45"/>
      <c r="F262" s="45"/>
      <c r="G262" s="58"/>
      <c r="H262" s="58"/>
      <c r="I262" s="58"/>
      <c r="J262" s="57"/>
      <c r="K262" s="57"/>
      <c r="L262" s="57"/>
      <c r="M262" s="58"/>
      <c r="N262" s="58"/>
      <c r="O262" s="58"/>
      <c r="P262" s="58"/>
      <c r="Q262" s="58"/>
      <c r="R262" s="58"/>
      <c r="S262" s="58"/>
      <c r="T262" s="35"/>
      <c r="X262" s="35"/>
      <c r="Y262" s="35"/>
      <c r="Z262" s="35"/>
      <c r="AA262" s="35"/>
      <c r="AB262" s="35"/>
      <c r="AC262" s="35"/>
    </row>
    <row r="263" spans="1:29" ht="34.5" customHeight="1">
      <c r="A263" s="122"/>
      <c r="B263" s="123"/>
      <c r="C263" s="124"/>
      <c r="D263" s="45"/>
      <c r="E263" s="45"/>
      <c r="F263" s="45"/>
      <c r="G263" s="58"/>
      <c r="H263" s="58"/>
      <c r="I263" s="58"/>
      <c r="J263" s="57"/>
      <c r="K263" s="57"/>
      <c r="L263" s="57"/>
      <c r="M263" s="58"/>
      <c r="N263" s="58"/>
      <c r="O263" s="58"/>
      <c r="P263" s="58"/>
      <c r="Q263" s="58"/>
      <c r="R263" s="58"/>
      <c r="S263" s="58"/>
      <c r="T263" s="35"/>
      <c r="X263" s="35"/>
      <c r="Y263" s="35"/>
      <c r="Z263" s="35"/>
      <c r="AA263" s="35"/>
      <c r="AB263" s="35"/>
      <c r="AC263" s="35"/>
    </row>
    <row r="264" spans="1:29" ht="34.5" customHeight="1">
      <c r="A264" s="122"/>
      <c r="B264" s="123"/>
      <c r="C264" s="124"/>
      <c r="D264" s="45"/>
      <c r="E264" s="45"/>
      <c r="F264" s="45"/>
      <c r="G264" s="58"/>
      <c r="H264" s="58"/>
      <c r="I264" s="58"/>
      <c r="J264" s="57"/>
      <c r="K264" s="57"/>
      <c r="L264" s="57"/>
      <c r="M264" s="58"/>
      <c r="N264" s="58"/>
      <c r="O264" s="58"/>
      <c r="P264" s="58"/>
      <c r="Q264" s="58"/>
      <c r="R264" s="58"/>
      <c r="S264" s="58"/>
      <c r="T264" s="35"/>
      <c r="X264" s="35"/>
      <c r="Y264" s="35"/>
      <c r="Z264" s="35"/>
      <c r="AA264" s="35"/>
      <c r="AB264" s="35"/>
      <c r="AC264" s="35"/>
    </row>
    <row r="265" spans="1:29" ht="34.5" customHeight="1">
      <c r="A265" s="122"/>
      <c r="B265" s="123"/>
      <c r="C265" s="124"/>
      <c r="D265" s="45"/>
      <c r="E265" s="45"/>
      <c r="F265" s="45"/>
      <c r="G265" s="58"/>
      <c r="H265" s="58"/>
      <c r="I265" s="58"/>
      <c r="J265" s="57"/>
      <c r="K265" s="57"/>
      <c r="L265" s="57"/>
      <c r="M265" s="58"/>
      <c r="N265" s="58"/>
      <c r="O265" s="58"/>
      <c r="P265" s="58"/>
      <c r="Q265" s="58"/>
      <c r="R265" s="58"/>
      <c r="S265" s="58"/>
      <c r="T265" s="35"/>
      <c r="X265" s="35"/>
      <c r="Y265" s="35"/>
      <c r="Z265" s="35"/>
      <c r="AA265" s="35"/>
      <c r="AB265" s="35"/>
      <c r="AC265" s="35"/>
    </row>
    <row r="266" spans="1:29" ht="34.5" customHeight="1">
      <c r="A266" s="122"/>
      <c r="B266" s="123"/>
      <c r="C266" s="124"/>
      <c r="D266" s="45"/>
      <c r="E266" s="45"/>
      <c r="F266" s="45"/>
      <c r="G266" s="58"/>
      <c r="H266" s="58"/>
      <c r="I266" s="58"/>
      <c r="J266" s="57"/>
      <c r="K266" s="57"/>
      <c r="L266" s="57"/>
      <c r="M266" s="58"/>
      <c r="N266" s="58"/>
      <c r="O266" s="58"/>
      <c r="P266" s="58"/>
      <c r="Q266" s="58"/>
      <c r="R266" s="58"/>
      <c r="S266" s="58"/>
      <c r="T266" s="35"/>
      <c r="X266" s="35"/>
      <c r="Y266" s="35"/>
      <c r="Z266" s="35"/>
      <c r="AA266" s="35"/>
      <c r="AB266" s="35"/>
      <c r="AC266" s="35"/>
    </row>
    <row r="267" spans="1:29" ht="34.5" customHeight="1">
      <c r="A267" s="122"/>
      <c r="B267" s="123"/>
      <c r="C267" s="124"/>
      <c r="D267" s="45"/>
      <c r="E267" s="45"/>
      <c r="F267" s="45"/>
      <c r="G267" s="58"/>
      <c r="H267" s="58"/>
      <c r="I267" s="58"/>
      <c r="J267" s="57"/>
      <c r="K267" s="57"/>
      <c r="L267" s="57"/>
      <c r="M267" s="58"/>
      <c r="N267" s="58"/>
      <c r="O267" s="58"/>
      <c r="P267" s="58"/>
      <c r="Q267" s="58"/>
      <c r="R267" s="58"/>
      <c r="S267" s="58"/>
      <c r="T267" s="35"/>
      <c r="X267" s="35"/>
      <c r="Y267" s="35"/>
      <c r="Z267" s="35"/>
      <c r="AA267" s="35"/>
      <c r="AB267" s="35"/>
      <c r="AC267" s="35"/>
    </row>
    <row r="268" spans="1:29" ht="34.5" customHeight="1">
      <c r="A268" s="122"/>
      <c r="B268" s="123"/>
      <c r="C268" s="124"/>
      <c r="D268" s="45"/>
      <c r="E268" s="45"/>
      <c r="F268" s="45"/>
      <c r="G268" s="58"/>
      <c r="H268" s="58"/>
      <c r="I268" s="58"/>
      <c r="J268" s="57"/>
      <c r="K268" s="57"/>
      <c r="L268" s="57"/>
      <c r="M268" s="58"/>
      <c r="N268" s="58"/>
      <c r="O268" s="58"/>
      <c r="P268" s="58"/>
      <c r="Q268" s="58"/>
      <c r="R268" s="58"/>
      <c r="S268" s="58"/>
      <c r="T268" s="35"/>
      <c r="X268" s="35"/>
      <c r="Y268" s="35"/>
      <c r="Z268" s="35"/>
      <c r="AA268" s="35"/>
      <c r="AB268" s="35"/>
      <c r="AC268" s="35"/>
    </row>
    <row r="269" spans="1:29" ht="34.5" customHeight="1">
      <c r="A269" s="122"/>
      <c r="B269" s="123"/>
      <c r="C269" s="124"/>
      <c r="D269" s="45"/>
      <c r="E269" s="45"/>
      <c r="F269" s="45"/>
      <c r="G269" s="58"/>
      <c r="H269" s="58"/>
      <c r="I269" s="58"/>
      <c r="J269" s="57"/>
      <c r="K269" s="57"/>
      <c r="L269" s="57"/>
      <c r="M269" s="58"/>
      <c r="N269" s="58"/>
      <c r="O269" s="58"/>
      <c r="P269" s="58"/>
      <c r="Q269" s="58"/>
      <c r="R269" s="58"/>
      <c r="S269" s="58"/>
      <c r="T269" s="35"/>
      <c r="X269" s="35"/>
      <c r="Y269" s="35"/>
      <c r="Z269" s="35"/>
      <c r="AA269" s="35"/>
      <c r="AB269" s="35"/>
      <c r="AC269" s="35"/>
    </row>
    <row r="270" spans="1:29" ht="34.5" customHeight="1">
      <c r="A270" s="122"/>
      <c r="B270" s="123"/>
      <c r="C270" s="124"/>
      <c r="D270" s="45"/>
      <c r="E270" s="45"/>
      <c r="F270" s="45"/>
      <c r="G270" s="58"/>
      <c r="H270" s="58"/>
      <c r="I270" s="58"/>
      <c r="J270" s="57"/>
      <c r="K270" s="57"/>
      <c r="L270" s="57"/>
      <c r="M270" s="58"/>
      <c r="N270" s="58"/>
      <c r="O270" s="58"/>
      <c r="P270" s="58"/>
      <c r="Q270" s="58"/>
      <c r="R270" s="58"/>
      <c r="S270" s="58"/>
      <c r="T270" s="35"/>
      <c r="X270" s="35"/>
      <c r="Y270" s="35"/>
      <c r="Z270" s="35"/>
      <c r="AA270" s="35"/>
      <c r="AB270" s="35"/>
      <c r="AC270" s="35"/>
    </row>
    <row r="271" spans="1:29" ht="34.5" customHeight="1">
      <c r="A271" s="122"/>
      <c r="B271" s="123"/>
      <c r="C271" s="124"/>
      <c r="D271" s="45"/>
      <c r="E271" s="45"/>
      <c r="F271" s="45"/>
      <c r="G271" s="58"/>
      <c r="H271" s="58"/>
      <c r="I271" s="58"/>
      <c r="J271" s="57"/>
      <c r="K271" s="57"/>
      <c r="L271" s="57"/>
      <c r="M271" s="58"/>
      <c r="N271" s="58"/>
      <c r="O271" s="58"/>
      <c r="P271" s="58"/>
      <c r="Q271" s="58"/>
      <c r="R271" s="58"/>
      <c r="S271" s="58"/>
      <c r="T271" s="35"/>
      <c r="X271" s="35"/>
      <c r="Y271" s="35"/>
      <c r="Z271" s="35"/>
      <c r="AA271" s="35"/>
      <c r="AB271" s="35"/>
      <c r="AC271" s="35"/>
    </row>
    <row r="272" spans="1:29" ht="34.5" customHeight="1">
      <c r="A272" s="122"/>
      <c r="B272" s="123"/>
      <c r="C272" s="124"/>
      <c r="D272" s="45"/>
      <c r="E272" s="45"/>
      <c r="F272" s="45"/>
      <c r="G272" s="58"/>
      <c r="H272" s="58"/>
      <c r="I272" s="58"/>
      <c r="J272" s="57"/>
      <c r="K272" s="57"/>
      <c r="L272" s="57"/>
      <c r="M272" s="58"/>
      <c r="N272" s="58"/>
      <c r="O272" s="58"/>
      <c r="P272" s="58"/>
      <c r="Q272" s="58"/>
      <c r="R272" s="58"/>
      <c r="S272" s="58"/>
      <c r="T272" s="35"/>
      <c r="X272" s="35"/>
      <c r="Y272" s="35"/>
      <c r="Z272" s="35"/>
      <c r="AA272" s="35"/>
      <c r="AB272" s="35"/>
      <c r="AC272" s="35"/>
    </row>
    <row r="273" spans="1:29" ht="34.5" customHeight="1">
      <c r="A273" s="122"/>
      <c r="B273" s="123"/>
      <c r="C273" s="124"/>
      <c r="D273" s="45"/>
      <c r="E273" s="45"/>
      <c r="F273" s="45"/>
      <c r="G273" s="58"/>
      <c r="H273" s="58"/>
      <c r="I273" s="58"/>
      <c r="J273" s="57"/>
      <c r="K273" s="57"/>
      <c r="L273" s="57"/>
      <c r="M273" s="58"/>
      <c r="N273" s="58"/>
      <c r="O273" s="58"/>
      <c r="P273" s="58"/>
      <c r="Q273" s="58"/>
      <c r="R273" s="58"/>
      <c r="S273" s="58"/>
      <c r="T273" s="35"/>
      <c r="X273" s="35"/>
      <c r="Y273" s="35"/>
      <c r="Z273" s="35"/>
      <c r="AA273" s="35"/>
      <c r="AB273" s="35"/>
      <c r="AC273" s="35"/>
    </row>
    <row r="274" spans="1:29" ht="34.5" customHeight="1">
      <c r="A274" s="122"/>
      <c r="B274" s="123"/>
      <c r="C274" s="124"/>
      <c r="D274" s="45"/>
      <c r="E274" s="45"/>
      <c r="F274" s="45"/>
      <c r="G274" s="58"/>
      <c r="H274" s="58"/>
      <c r="I274" s="58"/>
      <c r="J274" s="57"/>
      <c r="K274" s="57"/>
      <c r="L274" s="57"/>
      <c r="M274" s="58"/>
      <c r="N274" s="58"/>
      <c r="O274" s="58"/>
      <c r="P274" s="58"/>
      <c r="Q274" s="58"/>
      <c r="R274" s="58"/>
      <c r="S274" s="58"/>
      <c r="T274" s="35"/>
      <c r="X274" s="35"/>
      <c r="Y274" s="35"/>
      <c r="Z274" s="35"/>
      <c r="AA274" s="35"/>
      <c r="AB274" s="35"/>
      <c r="AC274" s="35"/>
    </row>
    <row r="275" spans="1:29" ht="34.5" customHeight="1">
      <c r="A275" s="122"/>
      <c r="B275" s="123"/>
      <c r="C275" s="124"/>
      <c r="D275" s="45"/>
      <c r="E275" s="45"/>
      <c r="F275" s="45"/>
      <c r="G275" s="58"/>
      <c r="H275" s="58"/>
      <c r="I275" s="58"/>
      <c r="J275" s="57"/>
      <c r="K275" s="57"/>
      <c r="L275" s="57"/>
      <c r="M275" s="58"/>
      <c r="N275" s="58"/>
      <c r="O275" s="58"/>
      <c r="P275" s="58"/>
      <c r="Q275" s="58"/>
      <c r="R275" s="58"/>
      <c r="S275" s="58"/>
      <c r="T275" s="35"/>
      <c r="X275" s="35"/>
      <c r="Y275" s="35"/>
      <c r="Z275" s="35"/>
      <c r="AA275" s="35"/>
      <c r="AB275" s="35"/>
      <c r="AC275" s="35"/>
    </row>
    <row r="276" spans="1:29" ht="34.5" customHeight="1">
      <c r="A276" s="122"/>
      <c r="B276" s="123"/>
      <c r="C276" s="124"/>
      <c r="D276" s="45"/>
      <c r="E276" s="45"/>
      <c r="F276" s="45"/>
      <c r="G276" s="58"/>
      <c r="H276" s="58"/>
      <c r="I276" s="58"/>
      <c r="J276" s="57"/>
      <c r="K276" s="57"/>
      <c r="L276" s="57"/>
      <c r="M276" s="58"/>
      <c r="N276" s="58"/>
      <c r="O276" s="58"/>
      <c r="P276" s="58"/>
      <c r="Q276" s="58"/>
      <c r="R276" s="58"/>
      <c r="S276" s="58"/>
      <c r="T276" s="35"/>
      <c r="X276" s="35"/>
      <c r="Y276" s="35"/>
      <c r="Z276" s="35"/>
      <c r="AA276" s="35"/>
      <c r="AB276" s="35"/>
      <c r="AC276" s="35"/>
    </row>
    <row r="277" spans="1:29" ht="34.5" customHeight="1">
      <c r="A277" s="122"/>
      <c r="B277" s="123"/>
      <c r="C277" s="124"/>
      <c r="D277" s="45"/>
      <c r="E277" s="45"/>
      <c r="F277" s="45"/>
      <c r="G277" s="58"/>
      <c r="H277" s="58"/>
      <c r="I277" s="58"/>
      <c r="J277" s="57"/>
      <c r="K277" s="57"/>
      <c r="L277" s="57"/>
      <c r="M277" s="58"/>
      <c r="N277" s="58"/>
      <c r="O277" s="58"/>
      <c r="P277" s="58"/>
      <c r="Q277" s="58"/>
      <c r="R277" s="58"/>
      <c r="S277" s="58"/>
      <c r="T277" s="35"/>
      <c r="X277" s="35"/>
      <c r="Y277" s="35"/>
      <c r="Z277" s="35"/>
      <c r="AA277" s="35"/>
      <c r="AB277" s="35"/>
      <c r="AC277" s="35"/>
    </row>
    <row r="278" spans="1:29" ht="34.5" customHeight="1">
      <c r="A278" s="122"/>
      <c r="B278" s="123"/>
      <c r="C278" s="124"/>
      <c r="D278" s="45"/>
      <c r="E278" s="45"/>
      <c r="F278" s="45"/>
      <c r="G278" s="58"/>
      <c r="H278" s="58"/>
      <c r="I278" s="58"/>
      <c r="J278" s="57"/>
      <c r="K278" s="57"/>
      <c r="L278" s="57"/>
      <c r="M278" s="58"/>
      <c r="N278" s="58"/>
      <c r="O278" s="58"/>
      <c r="P278" s="58"/>
      <c r="Q278" s="58"/>
      <c r="R278" s="58"/>
      <c r="S278" s="58"/>
      <c r="T278" s="35"/>
      <c r="X278" s="35"/>
      <c r="Y278" s="35"/>
      <c r="Z278" s="35"/>
      <c r="AA278" s="35"/>
      <c r="AB278" s="35"/>
      <c r="AC278" s="35"/>
    </row>
    <row r="279" spans="1:29" ht="34.5" customHeight="1">
      <c r="A279" s="122"/>
      <c r="B279" s="123"/>
      <c r="C279" s="124"/>
      <c r="D279" s="45"/>
      <c r="E279" s="45"/>
      <c r="F279" s="45"/>
      <c r="G279" s="58"/>
      <c r="H279" s="58"/>
      <c r="I279" s="58"/>
      <c r="J279" s="57"/>
      <c r="K279" s="57"/>
      <c r="L279" s="57"/>
      <c r="M279" s="58"/>
      <c r="N279" s="58"/>
      <c r="O279" s="58"/>
      <c r="P279" s="58"/>
      <c r="Q279" s="58"/>
      <c r="R279" s="58"/>
      <c r="S279" s="58"/>
      <c r="T279" s="35"/>
      <c r="X279" s="35"/>
      <c r="Y279" s="35"/>
      <c r="Z279" s="35"/>
      <c r="AA279" s="35"/>
      <c r="AB279" s="35"/>
      <c r="AC279" s="35"/>
    </row>
    <row r="280" spans="1:29" ht="34.5" customHeight="1">
      <c r="A280" s="122"/>
      <c r="B280" s="123"/>
      <c r="C280" s="124"/>
      <c r="D280" s="45"/>
      <c r="E280" s="45"/>
      <c r="F280" s="45"/>
      <c r="G280" s="58"/>
      <c r="H280" s="58"/>
      <c r="I280" s="58"/>
      <c r="J280" s="57"/>
      <c r="K280" s="57"/>
      <c r="L280" s="57"/>
      <c r="M280" s="58"/>
      <c r="N280" s="58"/>
      <c r="O280" s="58"/>
      <c r="P280" s="58"/>
      <c r="Q280" s="58"/>
      <c r="R280" s="58"/>
      <c r="S280" s="58"/>
      <c r="T280" s="35"/>
      <c r="X280" s="35"/>
      <c r="Y280" s="35"/>
      <c r="Z280" s="35"/>
      <c r="AA280" s="35"/>
      <c r="AB280" s="35"/>
      <c r="AC280" s="35"/>
    </row>
    <row r="281" spans="1:29" ht="34.5" customHeight="1">
      <c r="A281" s="122"/>
      <c r="B281" s="123"/>
      <c r="C281" s="124"/>
      <c r="D281" s="45"/>
      <c r="E281" s="45"/>
      <c r="F281" s="45"/>
      <c r="G281" s="58"/>
      <c r="H281" s="58"/>
      <c r="I281" s="58"/>
      <c r="J281" s="57"/>
      <c r="K281" s="57"/>
      <c r="L281" s="57"/>
      <c r="M281" s="58"/>
      <c r="N281" s="58"/>
      <c r="O281" s="58"/>
      <c r="P281" s="58"/>
      <c r="Q281" s="58"/>
      <c r="R281" s="58"/>
      <c r="S281" s="58"/>
      <c r="T281" s="35"/>
      <c r="X281" s="35"/>
      <c r="Y281" s="35"/>
      <c r="Z281" s="35"/>
      <c r="AA281" s="35"/>
      <c r="AB281" s="35"/>
      <c r="AC281" s="35"/>
    </row>
    <row r="282" spans="1:29" ht="34.5" customHeight="1">
      <c r="A282" s="122"/>
      <c r="B282" s="123"/>
      <c r="C282" s="124"/>
      <c r="D282" s="45"/>
      <c r="E282" s="45"/>
      <c r="F282" s="45"/>
      <c r="G282" s="58"/>
      <c r="H282" s="58"/>
      <c r="I282" s="58"/>
      <c r="J282" s="57"/>
      <c r="K282" s="57"/>
      <c r="L282" s="57"/>
      <c r="M282" s="58"/>
      <c r="N282" s="58"/>
      <c r="O282" s="58"/>
      <c r="P282" s="58"/>
      <c r="Q282" s="58"/>
      <c r="R282" s="58"/>
      <c r="S282" s="58"/>
      <c r="T282" s="35"/>
      <c r="X282" s="35"/>
      <c r="Y282" s="35"/>
      <c r="Z282" s="35"/>
      <c r="AA282" s="35"/>
      <c r="AB282" s="35"/>
      <c r="AC282" s="35"/>
    </row>
    <row r="283" spans="1:29" ht="34.5" customHeight="1">
      <c r="A283" s="122"/>
      <c r="B283" s="123"/>
      <c r="C283" s="124"/>
      <c r="D283" s="45"/>
      <c r="E283" s="45"/>
      <c r="F283" s="45"/>
      <c r="G283" s="58"/>
      <c r="H283" s="58"/>
      <c r="I283" s="58"/>
      <c r="J283" s="57"/>
      <c r="K283" s="57"/>
      <c r="L283" s="57"/>
      <c r="M283" s="58"/>
      <c r="N283" s="58"/>
      <c r="O283" s="58"/>
      <c r="P283" s="58"/>
      <c r="Q283" s="58"/>
      <c r="R283" s="58"/>
      <c r="S283" s="58"/>
      <c r="T283" s="35"/>
      <c r="X283" s="35"/>
      <c r="Y283" s="35"/>
      <c r="Z283" s="35"/>
      <c r="AA283" s="35"/>
      <c r="AB283" s="35"/>
      <c r="AC283" s="35"/>
    </row>
    <row r="284" spans="1:29" ht="34.5" customHeight="1">
      <c r="A284" s="122"/>
      <c r="B284" s="123"/>
      <c r="C284" s="124"/>
      <c r="D284" s="45"/>
      <c r="E284" s="45"/>
      <c r="F284" s="45"/>
      <c r="G284" s="58"/>
      <c r="H284" s="58"/>
      <c r="I284" s="58"/>
      <c r="J284" s="57"/>
      <c r="K284" s="57"/>
      <c r="L284" s="57"/>
      <c r="M284" s="58"/>
      <c r="N284" s="58"/>
      <c r="O284" s="58"/>
      <c r="P284" s="58"/>
      <c r="Q284" s="58"/>
      <c r="R284" s="58"/>
      <c r="S284" s="58"/>
      <c r="T284" s="35"/>
      <c r="X284" s="35"/>
      <c r="Y284" s="35"/>
      <c r="Z284" s="35"/>
      <c r="AA284" s="35"/>
      <c r="AB284" s="35"/>
      <c r="AC284" s="35"/>
    </row>
    <row r="285" spans="1:29" ht="34.5" customHeight="1">
      <c r="A285" s="122"/>
      <c r="B285" s="123"/>
      <c r="C285" s="124"/>
      <c r="D285" s="45"/>
      <c r="E285" s="45"/>
      <c r="F285" s="45"/>
      <c r="G285" s="58"/>
      <c r="H285" s="58"/>
      <c r="I285" s="58"/>
      <c r="J285" s="57"/>
      <c r="K285" s="57"/>
      <c r="L285" s="57"/>
      <c r="M285" s="58"/>
      <c r="N285" s="58"/>
      <c r="O285" s="58"/>
      <c r="P285" s="58"/>
      <c r="Q285" s="58"/>
      <c r="R285" s="58"/>
      <c r="S285" s="58"/>
      <c r="T285" s="35"/>
      <c r="X285" s="35"/>
      <c r="Y285" s="35"/>
      <c r="Z285" s="35"/>
      <c r="AA285" s="35"/>
      <c r="AB285" s="35"/>
      <c r="AC285" s="35"/>
    </row>
    <row r="286" spans="1:29" ht="34.5" customHeight="1">
      <c r="A286" s="122"/>
      <c r="B286" s="123"/>
      <c r="C286" s="124"/>
      <c r="D286" s="45"/>
      <c r="E286" s="45"/>
      <c r="F286" s="45"/>
      <c r="G286" s="58"/>
      <c r="H286" s="58"/>
      <c r="I286" s="58"/>
      <c r="J286" s="57"/>
      <c r="K286" s="57"/>
      <c r="L286" s="57"/>
      <c r="M286" s="58"/>
      <c r="N286" s="58"/>
      <c r="O286" s="58"/>
      <c r="P286" s="58"/>
      <c r="Q286" s="58"/>
      <c r="R286" s="58"/>
      <c r="S286" s="58"/>
      <c r="T286" s="35"/>
      <c r="X286" s="35"/>
      <c r="Y286" s="35"/>
      <c r="Z286" s="35"/>
      <c r="AA286" s="35"/>
      <c r="AB286" s="35"/>
      <c r="AC286" s="35"/>
    </row>
    <row r="287" spans="1:29" ht="34.5" customHeight="1">
      <c r="A287" s="122"/>
      <c r="B287" s="123"/>
      <c r="C287" s="124"/>
      <c r="D287" s="45"/>
      <c r="E287" s="45"/>
      <c r="F287" s="45"/>
      <c r="G287" s="58"/>
      <c r="H287" s="58"/>
      <c r="I287" s="58"/>
      <c r="J287" s="57"/>
      <c r="K287" s="57"/>
      <c r="L287" s="57"/>
      <c r="M287" s="58"/>
      <c r="N287" s="58"/>
      <c r="O287" s="58"/>
      <c r="P287" s="58"/>
      <c r="Q287" s="58"/>
      <c r="R287" s="58"/>
      <c r="S287" s="58"/>
      <c r="T287" s="35"/>
      <c r="X287" s="35"/>
      <c r="Y287" s="35"/>
      <c r="Z287" s="35"/>
      <c r="AA287" s="35"/>
      <c r="AB287" s="35"/>
      <c r="AC287" s="35"/>
    </row>
    <row r="288" spans="1:29" ht="34.5" customHeight="1">
      <c r="A288" s="122"/>
      <c r="B288" s="123"/>
      <c r="C288" s="124"/>
      <c r="D288" s="45"/>
      <c r="E288" s="45"/>
      <c r="F288" s="45"/>
      <c r="G288" s="58"/>
      <c r="H288" s="58"/>
      <c r="I288" s="58"/>
      <c r="J288" s="57"/>
      <c r="K288" s="57"/>
      <c r="L288" s="57"/>
      <c r="M288" s="58"/>
      <c r="N288" s="58"/>
      <c r="O288" s="58"/>
      <c r="P288" s="58"/>
      <c r="Q288" s="58"/>
      <c r="R288" s="58"/>
      <c r="S288" s="58"/>
      <c r="T288" s="35"/>
      <c r="X288" s="35"/>
      <c r="Y288" s="35"/>
      <c r="Z288" s="35"/>
      <c r="AA288" s="35"/>
      <c r="AB288" s="35"/>
      <c r="AC288" s="35"/>
    </row>
    <row r="289" spans="1:29" ht="34.5" customHeight="1">
      <c r="A289" s="122"/>
      <c r="B289" s="123"/>
      <c r="C289" s="124"/>
      <c r="D289" s="45"/>
      <c r="E289" s="45"/>
      <c r="F289" s="45"/>
      <c r="G289" s="58"/>
      <c r="H289" s="58"/>
      <c r="I289" s="58"/>
      <c r="J289" s="57"/>
      <c r="K289" s="57"/>
      <c r="L289" s="57"/>
      <c r="M289" s="58"/>
      <c r="N289" s="58"/>
      <c r="O289" s="58"/>
      <c r="P289" s="58"/>
      <c r="Q289" s="58"/>
      <c r="R289" s="58"/>
      <c r="S289" s="58"/>
      <c r="T289" s="35"/>
      <c r="X289" s="35"/>
      <c r="Y289" s="35"/>
      <c r="Z289" s="35"/>
      <c r="AA289" s="35"/>
      <c r="AB289" s="35"/>
      <c r="AC289" s="35"/>
    </row>
    <row r="290" spans="1:29" ht="34.5" customHeight="1">
      <c r="A290" s="122"/>
      <c r="B290" s="123"/>
      <c r="C290" s="124"/>
      <c r="D290" s="45"/>
      <c r="E290" s="45"/>
      <c r="F290" s="45"/>
      <c r="G290" s="58"/>
      <c r="H290" s="58"/>
      <c r="I290" s="58"/>
      <c r="J290" s="57"/>
      <c r="K290" s="57"/>
      <c r="L290" s="57"/>
      <c r="M290" s="58"/>
      <c r="N290" s="58"/>
      <c r="O290" s="58"/>
      <c r="P290" s="58"/>
      <c r="Q290" s="58"/>
      <c r="R290" s="58"/>
      <c r="S290" s="58"/>
      <c r="T290" s="35"/>
      <c r="X290" s="35"/>
      <c r="Y290" s="35"/>
      <c r="Z290" s="35"/>
      <c r="AA290" s="35"/>
      <c r="AB290" s="35"/>
      <c r="AC290" s="35"/>
    </row>
    <row r="291" spans="1:29" ht="34.5" customHeight="1">
      <c r="A291" s="122"/>
      <c r="B291" s="123"/>
      <c r="C291" s="124"/>
      <c r="D291" s="45"/>
      <c r="E291" s="45"/>
      <c r="F291" s="45"/>
      <c r="G291" s="58"/>
      <c r="H291" s="58"/>
      <c r="I291" s="58"/>
      <c r="J291" s="57"/>
      <c r="K291" s="57"/>
      <c r="L291" s="57"/>
      <c r="M291" s="58"/>
      <c r="N291" s="58"/>
      <c r="O291" s="58"/>
      <c r="P291" s="58"/>
      <c r="Q291" s="58"/>
      <c r="R291" s="58"/>
      <c r="S291" s="58"/>
      <c r="T291" s="35"/>
      <c r="X291" s="35"/>
      <c r="Y291" s="35"/>
      <c r="Z291" s="35"/>
      <c r="AA291" s="35"/>
      <c r="AB291" s="35"/>
      <c r="AC291" s="35"/>
    </row>
    <row r="292" spans="1:29" ht="34.5" customHeight="1">
      <c r="A292" s="122"/>
      <c r="B292" s="123"/>
      <c r="C292" s="124"/>
      <c r="D292" s="45"/>
      <c r="E292" s="45"/>
      <c r="F292" s="45"/>
      <c r="G292" s="58"/>
      <c r="H292" s="58"/>
      <c r="I292" s="58"/>
      <c r="J292" s="57"/>
      <c r="K292" s="57"/>
      <c r="L292" s="57"/>
      <c r="M292" s="58"/>
      <c r="N292" s="58"/>
      <c r="O292" s="58"/>
      <c r="P292" s="58"/>
      <c r="Q292" s="58"/>
      <c r="R292" s="58"/>
      <c r="S292" s="58"/>
      <c r="T292" s="35"/>
      <c r="X292" s="35"/>
      <c r="Y292" s="35"/>
      <c r="Z292" s="35"/>
      <c r="AA292" s="35"/>
      <c r="AB292" s="35"/>
      <c r="AC292" s="35"/>
    </row>
    <row r="293" spans="1:29" ht="34.5" customHeight="1">
      <c r="A293" s="122"/>
      <c r="B293" s="123"/>
      <c r="C293" s="124"/>
      <c r="D293" s="45"/>
      <c r="E293" s="45"/>
      <c r="F293" s="45"/>
      <c r="G293" s="58"/>
      <c r="H293" s="58"/>
      <c r="I293" s="58"/>
      <c r="J293" s="57"/>
      <c r="K293" s="57"/>
      <c r="L293" s="57"/>
      <c r="M293" s="58"/>
      <c r="N293" s="58"/>
      <c r="O293" s="58"/>
      <c r="P293" s="58"/>
      <c r="Q293" s="58"/>
      <c r="R293" s="58"/>
      <c r="S293" s="58"/>
      <c r="T293" s="35"/>
      <c r="X293" s="35"/>
      <c r="Y293" s="35"/>
      <c r="Z293" s="35"/>
      <c r="AA293" s="35"/>
      <c r="AB293" s="35"/>
      <c r="AC293" s="35"/>
    </row>
    <row r="294" spans="1:29" ht="33.75" customHeight="1">
      <c r="A294" s="122"/>
      <c r="B294" s="123"/>
      <c r="C294" s="124"/>
      <c r="D294" s="45"/>
      <c r="E294" s="45"/>
      <c r="F294" s="45"/>
      <c r="G294" s="35"/>
      <c r="H294" s="35"/>
      <c r="I294" s="35"/>
      <c r="J294" s="37"/>
      <c r="K294" s="37"/>
      <c r="L294" s="37"/>
      <c r="M294" s="38"/>
      <c r="N294" s="38"/>
      <c r="O294" s="38"/>
      <c r="P294" s="35"/>
      <c r="Q294" s="35"/>
      <c r="R294" s="35"/>
      <c r="S294" s="35"/>
      <c r="T294" s="35"/>
      <c r="X294" s="35"/>
      <c r="Y294" s="35"/>
      <c r="Z294" s="35"/>
      <c r="AA294" s="35"/>
      <c r="AB294" s="35"/>
      <c r="AC294" s="35"/>
    </row>
    <row r="295" spans="1:16" s="65" customFormat="1" ht="23.25">
      <c r="A295" s="120"/>
      <c r="B295" s="123"/>
      <c r="D295" s="66"/>
      <c r="E295" s="66"/>
      <c r="F295" s="66"/>
      <c r="J295" s="67"/>
      <c r="K295" s="67"/>
      <c r="L295" s="67"/>
      <c r="M295" s="68"/>
      <c r="N295" s="69"/>
      <c r="O295" s="69"/>
      <c r="P295" s="70"/>
    </row>
    <row r="296" spans="1:16" s="65" customFormat="1" ht="23.25">
      <c r="A296" s="120"/>
      <c r="B296" s="123"/>
      <c r="D296" s="66"/>
      <c r="E296" s="66"/>
      <c r="F296" s="66"/>
      <c r="J296" s="67"/>
      <c r="K296" s="67"/>
      <c r="L296" s="67"/>
      <c r="M296" s="68"/>
      <c r="N296" s="69"/>
      <c r="O296" s="69"/>
      <c r="P296" s="70"/>
    </row>
    <row r="297" spans="1:16" s="65" customFormat="1" ht="23.25">
      <c r="A297" s="120"/>
      <c r="B297" s="123"/>
      <c r="D297" s="66"/>
      <c r="E297" s="66"/>
      <c r="F297" s="66"/>
      <c r="J297" s="67"/>
      <c r="K297" s="67"/>
      <c r="L297" s="67"/>
      <c r="M297" s="68"/>
      <c r="N297" s="69"/>
      <c r="O297" s="69"/>
      <c r="P297" s="70"/>
    </row>
    <row r="298" spans="1:16" ht="23.25">
      <c r="A298" s="125"/>
      <c r="B298" s="123"/>
      <c r="C298" s="65"/>
      <c r="D298" s="59"/>
      <c r="E298" s="59"/>
      <c r="F298" s="59"/>
      <c r="J298" s="60"/>
      <c r="K298" s="60"/>
      <c r="L298" s="60"/>
      <c r="M298" s="61"/>
      <c r="N298" s="62"/>
      <c r="O298" s="63"/>
      <c r="P298" s="64"/>
    </row>
    <row r="299" ht="26.25">
      <c r="Q299" s="124"/>
    </row>
  </sheetData>
  <sheetProtection/>
  <mergeCells count="4">
    <mergeCell ref="A7:N7"/>
    <mergeCell ref="A8:N8"/>
    <mergeCell ref="G75:N76"/>
    <mergeCell ref="A76:F7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04"/>
  <sheetViews>
    <sheetView zoomScale="50" zoomScaleNormal="50" zoomScalePageLayoutView="0" workbookViewId="0" topLeftCell="A1">
      <selection activeCell="P65" sqref="P65"/>
    </sheetView>
  </sheetViews>
  <sheetFormatPr defaultColWidth="11.421875" defaultRowHeight="15"/>
  <cols>
    <col min="1" max="10" width="22.8515625" style="53" customWidth="1"/>
    <col min="11" max="11" width="25.421875" style="53" customWidth="1"/>
    <col min="12" max="13" width="22.8515625" style="53" customWidth="1"/>
    <col min="14" max="14" width="24.28125" style="53" customWidth="1"/>
    <col min="15" max="15" width="21.57421875" style="71" customWidth="1"/>
    <col min="16" max="16" width="25.8515625" style="35" customWidth="1"/>
    <col min="17" max="17" width="21.57421875" style="35" customWidth="1"/>
    <col min="18" max="20" width="23.00390625" style="36" customWidth="1"/>
    <col min="21" max="23" width="14.8515625" style="35" customWidth="1"/>
    <col min="24" max="26" width="16.28125" style="37" customWidth="1"/>
    <col min="27" max="29" width="15.57421875" style="38" customWidth="1"/>
    <col min="30" max="32" width="9.140625" style="35" bestFit="1" customWidth="1"/>
    <col min="33" max="33" width="21.57421875" style="35" bestFit="1" customWidth="1"/>
    <col min="34" max="16384" width="11.421875" style="35" customWidth="1"/>
  </cols>
  <sheetData>
    <row r="1" spans="1:29" s="87" customFormat="1" ht="26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4"/>
      <c r="R1" s="88"/>
      <c r="S1" s="88"/>
      <c r="T1" s="88"/>
      <c r="X1" s="97"/>
      <c r="Y1" s="97"/>
      <c r="Z1" s="97"/>
      <c r="AA1" s="94"/>
      <c r="AB1" s="94"/>
      <c r="AC1" s="94"/>
    </row>
    <row r="2" spans="1:20" ht="16.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4"/>
      <c r="P2" s="87"/>
      <c r="Q2" s="87"/>
      <c r="R2" s="88"/>
      <c r="S2" s="88"/>
      <c r="T2" s="88"/>
    </row>
    <row r="3" spans="1:20" ht="16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9"/>
      <c r="O3" s="84"/>
      <c r="P3" s="87"/>
      <c r="Q3" s="87"/>
      <c r="R3" s="88"/>
      <c r="S3" s="88"/>
      <c r="T3" s="88"/>
    </row>
    <row r="4" spans="1:20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84"/>
      <c r="P4" s="87"/>
      <c r="Q4" s="87"/>
      <c r="R4" s="88"/>
      <c r="S4" s="88"/>
      <c r="T4" s="88"/>
    </row>
    <row r="5" spans="1:20" ht="26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7"/>
      <c r="Q5" s="87"/>
      <c r="R5" s="88"/>
      <c r="S5" s="88"/>
      <c r="T5" s="88"/>
    </row>
    <row r="6" spans="1:20" ht="31.5">
      <c r="A6" s="287" t="s">
        <v>116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84"/>
      <c r="P6" s="87"/>
      <c r="Q6" s="87"/>
      <c r="R6" s="88"/>
      <c r="S6" s="88"/>
      <c r="T6" s="88"/>
    </row>
    <row r="7" spans="1:20" ht="31.5">
      <c r="A7" s="287" t="s">
        <v>94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84"/>
      <c r="P7" s="87"/>
      <c r="Q7" s="87"/>
      <c r="R7" s="88"/>
      <c r="S7" s="88"/>
      <c r="T7" s="88"/>
    </row>
    <row r="8" spans="1:29" s="40" customFormat="1" ht="14.25" customHeight="1" thickBo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5"/>
      <c r="P8" s="89"/>
      <c r="Q8" s="89"/>
      <c r="R8" s="90"/>
      <c r="S8" s="90"/>
      <c r="T8" s="90"/>
      <c r="X8" s="41"/>
      <c r="Y8" s="41"/>
      <c r="Z8" s="41"/>
      <c r="AA8" s="42"/>
      <c r="AB8" s="42"/>
      <c r="AC8" s="42"/>
    </row>
    <row r="9" spans="1:29" s="40" customFormat="1" ht="33.75" customHeight="1">
      <c r="A9" s="72" t="s">
        <v>69</v>
      </c>
      <c r="B9" s="73" t="s">
        <v>2</v>
      </c>
      <c r="C9" s="73" t="s">
        <v>3</v>
      </c>
      <c r="D9" s="73" t="s">
        <v>4</v>
      </c>
      <c r="E9" s="73" t="s">
        <v>5</v>
      </c>
      <c r="F9" s="73" t="s">
        <v>6</v>
      </c>
      <c r="G9" s="73" t="s">
        <v>7</v>
      </c>
      <c r="H9" s="73" t="s">
        <v>8</v>
      </c>
      <c r="I9" s="73" t="s">
        <v>9</v>
      </c>
      <c r="J9" s="73" t="s">
        <v>10</v>
      </c>
      <c r="K9" s="73" t="s">
        <v>11</v>
      </c>
      <c r="L9" s="73" t="s">
        <v>12</v>
      </c>
      <c r="M9" s="73" t="s">
        <v>13</v>
      </c>
      <c r="N9" s="74" t="s">
        <v>14</v>
      </c>
      <c r="O9" s="86"/>
      <c r="P9" s="91"/>
      <c r="Q9" s="92"/>
      <c r="R9" s="93"/>
      <c r="S9" s="93"/>
      <c r="T9" s="93"/>
      <c r="U9" s="46"/>
      <c r="V9" s="46"/>
      <c r="W9" s="46"/>
      <c r="X9" s="47"/>
      <c r="Y9" s="47"/>
      <c r="Z9" s="47"/>
      <c r="AA9" s="48"/>
      <c r="AB9" s="48"/>
      <c r="AC9" s="48"/>
    </row>
    <row r="10" spans="1:29" s="40" customFormat="1" ht="33.75" customHeight="1">
      <c r="A10" s="43" t="s">
        <v>114</v>
      </c>
      <c r="B10" s="54">
        <v>66817</v>
      </c>
      <c r="C10" s="54">
        <v>4493</v>
      </c>
      <c r="D10" s="54">
        <v>140220</v>
      </c>
      <c r="E10" s="54">
        <f>+'[5]ABRIL'!J82</f>
        <v>558329</v>
      </c>
      <c r="F10" s="54">
        <v>413027</v>
      </c>
      <c r="G10" s="54">
        <v>190891</v>
      </c>
      <c r="H10" s="54">
        <f>+'[5]JULIO'!J82</f>
        <v>153807</v>
      </c>
      <c r="I10" s="54">
        <v>387733</v>
      </c>
      <c r="J10" s="54">
        <v>417433</v>
      </c>
      <c r="K10" s="54">
        <f>+'[5]OCTUBRE'!J82</f>
        <v>329926</v>
      </c>
      <c r="L10" s="54">
        <f>'[5]NOVIEMBRE'!J81</f>
        <v>233525</v>
      </c>
      <c r="M10" s="54">
        <f>+'[5]DICIEMBRE'!J82</f>
        <v>143776</v>
      </c>
      <c r="N10" s="55">
        <f>SUM(B10:M10)</f>
        <v>3039977</v>
      </c>
      <c r="O10" s="17"/>
      <c r="P10" s="17"/>
      <c r="Q10" s="92"/>
      <c r="R10" s="93"/>
      <c r="S10" s="93"/>
      <c r="T10" s="93"/>
      <c r="U10" s="46"/>
      <c r="V10" s="46"/>
      <c r="W10" s="46"/>
      <c r="X10" s="47"/>
      <c r="Y10" s="47"/>
      <c r="Z10" s="47"/>
      <c r="AA10" s="48"/>
      <c r="AB10" s="48"/>
      <c r="AC10" s="48"/>
    </row>
    <row r="11" spans="1:29" s="40" customFormat="1" ht="33.75" customHeight="1">
      <c r="A11" s="43" t="s">
        <v>75</v>
      </c>
      <c r="B11" s="54">
        <f>+'[5]ENERO'!J83</f>
        <v>53854.00000000001</v>
      </c>
      <c r="C11" s="54">
        <f>+'[5]FEBRERO'!J83</f>
        <v>32154</v>
      </c>
      <c r="D11" s="54">
        <f>+'[5]MARZO'!J83</f>
        <v>34783.690256214875</v>
      </c>
      <c r="E11" s="54">
        <f>+'[5]ABRIL'!J83</f>
        <v>29524.000000000004</v>
      </c>
      <c r="F11" s="54">
        <f>+'[5]MAYO'!J83</f>
        <v>23654</v>
      </c>
      <c r="G11" s="54">
        <f>+'[5]JUNIO'!J83</f>
        <v>40145.00000000001</v>
      </c>
      <c r="H11" s="54">
        <f>+'[5]JULIO'!J83</f>
        <v>36998</v>
      </c>
      <c r="I11" s="54">
        <f>+'[5]AGOSTO'!J83</f>
        <v>42767</v>
      </c>
      <c r="J11" s="54">
        <v>52457</v>
      </c>
      <c r="K11" s="54">
        <f>+'[5]OCTUBRE'!J83</f>
        <v>61610</v>
      </c>
      <c r="L11" s="54">
        <f>'[5]NOVIEMBRE'!J82</f>
        <v>45014</v>
      </c>
      <c r="M11" s="54">
        <f>+'[5]DICIEMBRE'!J83</f>
        <v>30746</v>
      </c>
      <c r="N11" s="55">
        <f>SUM(B11:M11)</f>
        <v>483706.6902562149</v>
      </c>
      <c r="O11" s="17"/>
      <c r="P11" s="17"/>
      <c r="Q11" s="92"/>
      <c r="R11" s="93"/>
      <c r="S11" s="93"/>
      <c r="T11" s="93"/>
      <c r="U11" s="46"/>
      <c r="V11" s="46"/>
      <c r="W11" s="46"/>
      <c r="X11" s="47"/>
      <c r="Y11" s="47"/>
      <c r="Z11" s="47"/>
      <c r="AA11" s="48"/>
      <c r="AB11" s="48"/>
      <c r="AC11" s="48"/>
    </row>
    <row r="12" spans="1:29" s="40" customFormat="1" ht="33.75" customHeight="1">
      <c r="A12" s="43" t="s">
        <v>15</v>
      </c>
      <c r="B12" s="54">
        <f>+'[5]ENERO'!J84</f>
        <v>140</v>
      </c>
      <c r="C12" s="54">
        <f>+'[5]FEBRERO'!J84</f>
        <v>1965</v>
      </c>
      <c r="D12" s="54">
        <f>+'[5]MARZO'!J84</f>
        <v>159</v>
      </c>
      <c r="E12" s="54">
        <f>+'[5]ABRIL'!J84</f>
        <v>0</v>
      </c>
      <c r="F12" s="54">
        <f>+'[5]MAYO'!J84</f>
        <v>251</v>
      </c>
      <c r="G12" s="54">
        <f>+'[5]JUNIO'!J84</f>
        <v>95</v>
      </c>
      <c r="H12" s="54">
        <f>+'[5]JULIO'!J84</f>
        <v>153</v>
      </c>
      <c r="I12" s="54">
        <f>+'[5]AGOSTO'!J84</f>
        <v>254</v>
      </c>
      <c r="J12" s="54">
        <v>201</v>
      </c>
      <c r="K12" s="54">
        <f>+'[5]OCTUBRE'!J84</f>
        <v>55</v>
      </c>
      <c r="L12" s="54">
        <f>'[5]NOVIEMBRE'!J83</f>
        <v>0</v>
      </c>
      <c r="M12" s="54">
        <f>+'[5]DICIEMBRE'!J84</f>
        <v>271</v>
      </c>
      <c r="N12" s="55">
        <f>SUM(B12:M12)</f>
        <v>3544</v>
      </c>
      <c r="O12" s="17"/>
      <c r="P12" s="17"/>
      <c r="Q12" s="92"/>
      <c r="R12" s="93"/>
      <c r="S12" s="93"/>
      <c r="T12" s="93"/>
      <c r="U12" s="50"/>
      <c r="V12" s="50"/>
      <c r="W12" s="50"/>
      <c r="X12" s="51"/>
      <c r="Y12" s="51"/>
      <c r="Z12" s="51"/>
      <c r="AA12" s="52"/>
      <c r="AB12" s="52"/>
      <c r="AC12" s="52"/>
    </row>
    <row r="13" spans="1:29" s="40" customFormat="1" ht="33.75" customHeight="1">
      <c r="A13" s="43" t="s">
        <v>76</v>
      </c>
      <c r="B13" s="49">
        <f>+'[5]ENERO'!J85</f>
        <v>463246.99999999994</v>
      </c>
      <c r="C13" s="49">
        <f>+'[5]FEBRERO'!J85</f>
        <v>510211</v>
      </c>
      <c r="D13" s="49">
        <f>+'[5]MARZO'!J85</f>
        <v>429980.06275118864</v>
      </c>
      <c r="E13" s="49">
        <f>+'[5]ABRIL'!J85</f>
        <v>465741</v>
      </c>
      <c r="F13" s="49">
        <f>+'[5]MAYO'!J85</f>
        <v>502452</v>
      </c>
      <c r="G13" s="49">
        <f>+'[5]JUNIO'!J85</f>
        <v>472145</v>
      </c>
      <c r="H13" s="54">
        <f>+'[5]JULIO'!J85</f>
        <v>490124.00000000006</v>
      </c>
      <c r="I13" s="49">
        <f>+'[5]AGOSTO'!J85</f>
        <v>475894</v>
      </c>
      <c r="J13" s="49">
        <v>489754</v>
      </c>
      <c r="K13" s="49">
        <f>+'[5]OCTUBRE'!J85</f>
        <v>493021</v>
      </c>
      <c r="L13" s="54">
        <f>'[5]NOVIEMBRE'!J84</f>
        <v>472541</v>
      </c>
      <c r="M13" s="54">
        <f>+'[5]DICIEMBRE'!J85</f>
        <v>455754</v>
      </c>
      <c r="N13" s="55">
        <f>SUM(B13:M13)/3</f>
        <v>1906954.6875837296</v>
      </c>
      <c r="O13" s="17"/>
      <c r="P13" s="17"/>
      <c r="Q13" s="92"/>
      <c r="R13" s="93"/>
      <c r="S13" s="93"/>
      <c r="T13" s="93"/>
      <c r="U13" s="46"/>
      <c r="V13" s="46"/>
      <c r="W13" s="46"/>
      <c r="X13" s="47"/>
      <c r="Y13" s="47"/>
      <c r="Z13" s="47"/>
      <c r="AA13" s="48"/>
      <c r="AB13" s="48"/>
      <c r="AC13" s="48"/>
    </row>
    <row r="14" spans="1:29" s="40" customFormat="1" ht="33.75" customHeight="1">
      <c r="A14" s="43" t="s">
        <v>45</v>
      </c>
      <c r="B14" s="54">
        <f>+'[5]ENERO'!J86</f>
        <v>3899</v>
      </c>
      <c r="C14" s="54">
        <f>+'[5]FEBRERO'!J86</f>
        <v>4251</v>
      </c>
      <c r="D14" s="54">
        <f>+'[5]MARZO'!J86</f>
        <v>2320</v>
      </c>
      <c r="E14" s="54">
        <f>+'[5]ABRIL'!J86</f>
        <v>2701</v>
      </c>
      <c r="F14" s="54">
        <f>+'[5]MAYO'!J86</f>
        <v>5721.000000000001</v>
      </c>
      <c r="G14" s="54">
        <f>+'[5]JUNIO'!J86</f>
        <v>4975</v>
      </c>
      <c r="H14" s="54">
        <f>+'[5]JULIO'!J86</f>
        <v>5999</v>
      </c>
      <c r="I14" s="54">
        <f>+'[5]AGOSTO'!J86</f>
        <v>9001</v>
      </c>
      <c r="J14" s="54">
        <v>9532</v>
      </c>
      <c r="K14" s="54">
        <f>+'[5]OCTUBRE'!J86</f>
        <v>2685</v>
      </c>
      <c r="L14" s="54">
        <f>'[5]NOVIEMBRE'!J85</f>
        <v>3345</v>
      </c>
      <c r="M14" s="54">
        <f>+'[5]DICIEMBRE'!J86</f>
        <v>10123</v>
      </c>
      <c r="N14" s="55">
        <f aca="true" t="shared" si="0" ref="N14:N69">SUM(B14:M14)</f>
        <v>64552</v>
      </c>
      <c r="O14" s="17"/>
      <c r="P14" s="17"/>
      <c r="Q14" s="92"/>
      <c r="R14" s="93"/>
      <c r="S14" s="93"/>
      <c r="T14" s="93"/>
      <c r="U14" s="46"/>
      <c r="V14" s="46"/>
      <c r="W14" s="46"/>
      <c r="X14" s="47"/>
      <c r="Y14" s="47"/>
      <c r="Z14" s="47"/>
      <c r="AA14" s="48"/>
      <c r="AB14" s="48"/>
      <c r="AC14" s="48"/>
    </row>
    <row r="15" spans="1:29" s="40" customFormat="1" ht="33.75" customHeight="1">
      <c r="A15" s="43" t="s">
        <v>77</v>
      </c>
      <c r="B15" s="54">
        <f>+'[5]ENERO'!J87</f>
        <v>17241</v>
      </c>
      <c r="C15" s="54">
        <f>+'[5]FEBRERO'!J87</f>
        <v>144632</v>
      </c>
      <c r="D15" s="54">
        <f>+'[5]MARZO'!J87</f>
        <v>36714</v>
      </c>
      <c r="E15" s="54">
        <f>+'[5]ABRIL'!J87</f>
        <v>16724</v>
      </c>
      <c r="F15" s="54">
        <f>+'[5]MAYO'!J87</f>
        <v>4451</v>
      </c>
      <c r="G15" s="54">
        <f>+'[5]JUNIO'!J87</f>
        <v>5841</v>
      </c>
      <c r="H15" s="54">
        <f>+'[5]JULIO'!J87</f>
        <v>13241</v>
      </c>
      <c r="I15" s="54">
        <f>+'[5]AGOSTO'!J87</f>
        <v>15424</v>
      </c>
      <c r="J15" s="54">
        <v>5421</v>
      </c>
      <c r="K15" s="54">
        <f>+'[5]OCTUBRE'!J87</f>
        <v>3284</v>
      </c>
      <c r="L15" s="54">
        <f>'[5]NOVIEMBRE'!J86</f>
        <v>4572</v>
      </c>
      <c r="M15" s="54">
        <f>+'[5]DICIEMBRE'!J87</f>
        <v>11359</v>
      </c>
      <c r="N15" s="55">
        <f t="shared" si="0"/>
        <v>278904</v>
      </c>
      <c r="O15" s="17"/>
      <c r="P15" s="17"/>
      <c r="Q15" s="92"/>
      <c r="R15" s="93"/>
      <c r="S15" s="93"/>
      <c r="T15" s="93"/>
      <c r="U15" s="46"/>
      <c r="V15" s="46"/>
      <c r="W15" s="46"/>
      <c r="X15" s="47"/>
      <c r="Y15" s="47"/>
      <c r="Z15" s="47"/>
      <c r="AA15" s="48"/>
      <c r="AB15" s="48"/>
      <c r="AC15" s="48"/>
    </row>
    <row r="16" spans="1:29" s="40" customFormat="1" ht="33.75" customHeight="1">
      <c r="A16" s="43" t="s">
        <v>17</v>
      </c>
      <c r="B16" s="54">
        <f>+'[5]ENERO'!J88</f>
        <v>24514</v>
      </c>
      <c r="C16" s="54">
        <f>+'[5]FEBRERO'!J88</f>
        <v>34521</v>
      </c>
      <c r="D16" s="54">
        <f>+'[5]MARZO'!J88</f>
        <v>88214</v>
      </c>
      <c r="E16" s="54">
        <f>+'[5]ABRIL'!J88</f>
        <v>34214</v>
      </c>
      <c r="F16" s="54">
        <f>+'[5]MAYO'!J88</f>
        <v>5099.999999999999</v>
      </c>
      <c r="G16" s="54">
        <f>+'[5]JUNIO'!J88</f>
        <v>7521</v>
      </c>
      <c r="H16" s="54">
        <f>+'[5]JULIO'!J88</f>
        <v>28799</v>
      </c>
      <c r="I16" s="54">
        <f>+'[5]AGOSTO'!J88</f>
        <v>28512</v>
      </c>
      <c r="J16" s="54">
        <v>8451</v>
      </c>
      <c r="K16" s="54">
        <f>+'[5]OCTUBRE'!J88</f>
        <v>1664</v>
      </c>
      <c r="L16" s="54">
        <f>'[5]NOVIEMBRE'!J87</f>
        <v>6588</v>
      </c>
      <c r="M16" s="54">
        <f>+'[5]DICIEMBRE'!J88</f>
        <v>23125</v>
      </c>
      <c r="N16" s="55">
        <f t="shared" si="0"/>
        <v>291223</v>
      </c>
      <c r="O16" s="17"/>
      <c r="P16" s="17"/>
      <c r="Q16" s="92"/>
      <c r="R16" s="93"/>
      <c r="S16" s="93"/>
      <c r="T16" s="93"/>
      <c r="U16" s="46"/>
      <c r="V16" s="46"/>
      <c r="W16" s="46"/>
      <c r="X16" s="47"/>
      <c r="Y16" s="47"/>
      <c r="Z16" s="47"/>
      <c r="AA16" s="48"/>
      <c r="AB16" s="48"/>
      <c r="AC16" s="48"/>
    </row>
    <row r="17" spans="1:29" s="40" customFormat="1" ht="33.75" customHeight="1">
      <c r="A17" s="43" t="s">
        <v>18</v>
      </c>
      <c r="B17" s="54">
        <f>+'[5]ENERO'!J89</f>
        <v>2014</v>
      </c>
      <c r="C17" s="54">
        <f>+'[5]FEBRERO'!J89</f>
        <v>689</v>
      </c>
      <c r="D17" s="54">
        <f>+'[5]MARZO'!J89</f>
        <v>950.0000000000001</v>
      </c>
      <c r="E17" s="54">
        <f>+'[5]ABRIL'!J89</f>
        <v>414</v>
      </c>
      <c r="F17" s="54">
        <f>+'[5]MAYO'!J89</f>
        <v>331</v>
      </c>
      <c r="G17" s="54">
        <f>+'[5]JUNIO'!J89</f>
        <v>204</v>
      </c>
      <c r="H17" s="54">
        <f>+'[5]JULIO'!J89</f>
        <v>794.9999999999999</v>
      </c>
      <c r="I17" s="54">
        <f>+'[5]AGOSTO'!J89</f>
        <v>978</v>
      </c>
      <c r="J17" s="54">
        <v>386</v>
      </c>
      <c r="K17" s="54">
        <f>+'[5]OCTUBRE'!J89</f>
        <v>4251</v>
      </c>
      <c r="L17" s="54">
        <f>'[5]NOVIEMBRE'!J88</f>
        <v>770</v>
      </c>
      <c r="M17" s="54">
        <f>+'[5]DICIEMBRE'!J89</f>
        <v>1157</v>
      </c>
      <c r="N17" s="55">
        <f t="shared" si="0"/>
        <v>12939</v>
      </c>
      <c r="O17" s="17"/>
      <c r="P17" s="17"/>
      <c r="Q17" s="92"/>
      <c r="R17" s="93"/>
      <c r="S17" s="93"/>
      <c r="T17" s="93"/>
      <c r="U17" s="46"/>
      <c r="V17" s="46"/>
      <c r="W17" s="46"/>
      <c r="X17" s="47"/>
      <c r="Y17" s="47"/>
      <c r="Z17" s="47"/>
      <c r="AA17" s="48"/>
      <c r="AB17" s="48"/>
      <c r="AC17" s="48"/>
    </row>
    <row r="18" spans="1:29" s="40" customFormat="1" ht="33.75" customHeight="1">
      <c r="A18" s="43" t="s">
        <v>78</v>
      </c>
      <c r="B18" s="54">
        <f>+'[5]ENERO'!J90</f>
        <v>63542</v>
      </c>
      <c r="C18" s="54">
        <f>+'[5]FEBRERO'!J90</f>
        <v>58999</v>
      </c>
      <c r="D18" s="54">
        <f>+'[5]MARZO'!J90</f>
        <v>40121</v>
      </c>
      <c r="E18" s="54">
        <f>+'[5]ABRIL'!J90</f>
        <v>26141</v>
      </c>
      <c r="F18" s="54">
        <f>+'[5]MAYO'!J90</f>
        <v>18421</v>
      </c>
      <c r="G18" s="54">
        <f>+'[5]JUNIO'!J90</f>
        <v>16544</v>
      </c>
      <c r="H18" s="54">
        <f>+'[5]JULIO'!J90</f>
        <v>11230</v>
      </c>
      <c r="I18" s="54">
        <f>+'[5]AGOSTO'!J90</f>
        <v>18214.000000000004</v>
      </c>
      <c r="J18" s="54">
        <v>11776</v>
      </c>
      <c r="K18" s="54">
        <f>+'[5]OCTUBRE'!J90</f>
        <v>8589</v>
      </c>
      <c r="L18" s="54">
        <f>'[5]NOVIEMBRE'!J89</f>
        <v>15139</v>
      </c>
      <c r="M18" s="54">
        <f>+'[5]DICIEMBRE'!J90</f>
        <v>36156</v>
      </c>
      <c r="N18" s="55">
        <f t="shared" si="0"/>
        <v>324872</v>
      </c>
      <c r="O18" s="17"/>
      <c r="P18" s="17"/>
      <c r="Q18" s="92"/>
      <c r="R18" s="93"/>
      <c r="S18" s="93"/>
      <c r="T18" s="93"/>
      <c r="U18" s="46"/>
      <c r="V18" s="46"/>
      <c r="W18" s="46"/>
      <c r="X18" s="47"/>
      <c r="Y18" s="47"/>
      <c r="Z18" s="47"/>
      <c r="AA18" s="48"/>
      <c r="AB18" s="48"/>
      <c r="AC18" s="48"/>
    </row>
    <row r="19" spans="1:29" s="40" customFormat="1" ht="33.75" customHeight="1">
      <c r="A19" s="43" t="s">
        <v>95</v>
      </c>
      <c r="B19" s="54">
        <f>+'[5]ENERO'!J91</f>
        <v>197</v>
      </c>
      <c r="C19" s="54">
        <f>+'[5]FEBRERO'!J91</f>
        <v>233</v>
      </c>
      <c r="D19" s="54">
        <f>+'[5]MARZO'!J91</f>
        <v>224.00000000000003</v>
      </c>
      <c r="E19" s="54">
        <f>+'[5]ABRIL'!J91</f>
        <v>63</v>
      </c>
      <c r="F19" s="54">
        <f>+'[5]MAYO'!J91</f>
        <v>452</v>
      </c>
      <c r="G19" s="54">
        <f>+'[5]JUNIO'!J91</f>
        <v>345</v>
      </c>
      <c r="H19" s="54">
        <f>+'[5]JULIO'!J91</f>
        <v>132</v>
      </c>
      <c r="I19" s="54">
        <f>+'[5]AGOSTO'!J91</f>
        <v>549</v>
      </c>
      <c r="J19" s="54">
        <v>257</v>
      </c>
      <c r="K19" s="54">
        <f>+'[5]OCTUBRE'!J91</f>
        <v>339</v>
      </c>
      <c r="L19" s="54">
        <f>'[5]NOVIEMBRE'!J90</f>
        <v>173</v>
      </c>
      <c r="M19" s="54">
        <f>+'[5]DICIEMBRE'!J91</f>
        <v>145</v>
      </c>
      <c r="N19" s="55">
        <f t="shared" si="0"/>
        <v>3109</v>
      </c>
      <c r="O19" s="17"/>
      <c r="P19" s="17"/>
      <c r="Q19" s="92"/>
      <c r="R19" s="93"/>
      <c r="S19" s="93"/>
      <c r="T19" s="93"/>
      <c r="U19" s="46"/>
      <c r="V19" s="46"/>
      <c r="W19" s="46"/>
      <c r="X19" s="47"/>
      <c r="Y19" s="47"/>
      <c r="Z19" s="47"/>
      <c r="AA19" s="48"/>
      <c r="AB19" s="48"/>
      <c r="AC19" s="48"/>
    </row>
    <row r="20" spans="1:29" s="40" customFormat="1" ht="33.75" customHeight="1">
      <c r="A20" s="43" t="s">
        <v>20</v>
      </c>
      <c r="B20" s="54">
        <f>+'[5]ENERO'!J92</f>
        <v>5784</v>
      </c>
      <c r="C20" s="54">
        <f>+'[5]FEBRERO'!J92</f>
        <v>11452.000000000002</v>
      </c>
      <c r="D20" s="54">
        <f>+'[5]MARZO'!J92</f>
        <v>10754</v>
      </c>
      <c r="E20" s="54">
        <f>+'[5]ABRIL'!J92</f>
        <v>12420</v>
      </c>
      <c r="F20" s="54">
        <f>+'[5]MAYO'!J92</f>
        <v>10821</v>
      </c>
      <c r="G20" s="54">
        <f>+'[5]JUNIO'!J92</f>
        <v>9821</v>
      </c>
      <c r="H20" s="54">
        <f>+'[5]JULIO'!J92</f>
        <v>7598.999999999999</v>
      </c>
      <c r="I20" s="54">
        <f>+'[5]AGOSTO'!J92</f>
        <v>7101</v>
      </c>
      <c r="J20" s="54">
        <v>7721</v>
      </c>
      <c r="K20" s="54">
        <f>+'[5]OCTUBRE'!J92</f>
        <v>8010</v>
      </c>
      <c r="L20" s="54">
        <f>'[5]NOVIEMBRE'!J91</f>
        <v>8954</v>
      </c>
      <c r="M20" s="54">
        <f>+'[5]DICIEMBRE'!J92</f>
        <v>9733</v>
      </c>
      <c r="N20" s="55">
        <f t="shared" si="0"/>
        <v>110170</v>
      </c>
      <c r="O20" s="17"/>
      <c r="P20" s="17"/>
      <c r="Q20" s="92"/>
      <c r="R20" s="93"/>
      <c r="S20" s="93"/>
      <c r="T20" s="93"/>
      <c r="U20" s="46"/>
      <c r="V20" s="46"/>
      <c r="W20" s="46"/>
      <c r="X20" s="47"/>
      <c r="Y20" s="47"/>
      <c r="Z20" s="47"/>
      <c r="AA20" s="48"/>
      <c r="AB20" s="48"/>
      <c r="AC20" s="48"/>
    </row>
    <row r="21" spans="1:29" s="40" customFormat="1" ht="33.75" customHeight="1">
      <c r="A21" s="43" t="s">
        <v>21</v>
      </c>
      <c r="B21" s="54">
        <f>+'[5]ENERO'!J93</f>
        <v>9020.999999999998</v>
      </c>
      <c r="C21" s="54">
        <f>+'[5]FEBRERO'!J93</f>
        <v>9534.000000000002</v>
      </c>
      <c r="D21" s="54">
        <f>+'[5]MARZO'!J93</f>
        <v>7014</v>
      </c>
      <c r="E21" s="54">
        <f>+'[5]ABRIL'!J93</f>
        <v>9124</v>
      </c>
      <c r="F21" s="54">
        <f>+'[5]MAYO'!J93</f>
        <v>5498</v>
      </c>
      <c r="G21" s="54">
        <f>+'[5]JUNIO'!J93</f>
        <v>6785.000000000001</v>
      </c>
      <c r="H21" s="54">
        <f>+'[5]JULIO'!J93</f>
        <v>4300</v>
      </c>
      <c r="I21" s="54">
        <f>+'[5]AGOSTO'!J93</f>
        <v>3978</v>
      </c>
      <c r="J21" s="54">
        <v>4588</v>
      </c>
      <c r="K21" s="54">
        <f>+'[5]OCTUBRE'!J93</f>
        <v>3843</v>
      </c>
      <c r="L21" s="54">
        <f>'[5]NOVIEMBRE'!J92</f>
        <v>4428</v>
      </c>
      <c r="M21" s="54">
        <f>+'[5]DICIEMBRE'!J93</f>
        <v>2937</v>
      </c>
      <c r="N21" s="55">
        <f t="shared" si="0"/>
        <v>71050</v>
      </c>
      <c r="O21" s="17"/>
      <c r="P21" s="17"/>
      <c r="Q21" s="92"/>
      <c r="R21" s="93"/>
      <c r="S21" s="93"/>
      <c r="T21" s="93"/>
      <c r="U21" s="46"/>
      <c r="V21" s="46"/>
      <c r="W21" s="46"/>
      <c r="X21" s="47"/>
      <c r="Y21" s="47"/>
      <c r="Z21" s="47"/>
      <c r="AA21" s="48"/>
      <c r="AB21" s="48"/>
      <c r="AC21" s="48"/>
    </row>
    <row r="22" spans="1:29" s="40" customFormat="1" ht="33.75" customHeight="1">
      <c r="A22" s="43" t="s">
        <v>22</v>
      </c>
      <c r="B22" s="54">
        <f>+'[5]ENERO'!J94</f>
        <v>5204</v>
      </c>
      <c r="C22" s="54">
        <f>+'[5]FEBRERO'!J94</f>
        <v>5589</v>
      </c>
      <c r="D22" s="54">
        <f>+'[5]MARZO'!J94</f>
        <v>4852</v>
      </c>
      <c r="E22" s="54">
        <f>+'[5]ABRIL'!J94</f>
        <v>4561</v>
      </c>
      <c r="F22" s="54">
        <f>+'[5]MAYO'!J94</f>
        <v>4945</v>
      </c>
      <c r="G22" s="54">
        <f>+'[5]JUNIO'!J94</f>
        <v>4276.999999999999</v>
      </c>
      <c r="H22" s="54">
        <f>+'[5]JULIO'!J94</f>
        <v>3501</v>
      </c>
      <c r="I22" s="54">
        <f>+'[5]AGOSTO'!J94</f>
        <v>4359</v>
      </c>
      <c r="J22" s="54">
        <v>4710</v>
      </c>
      <c r="K22" s="54">
        <f>+'[5]OCTUBRE'!J94</f>
        <v>4000</v>
      </c>
      <c r="L22" s="54">
        <f>'[5]NOVIEMBRE'!J93</f>
        <v>4392</v>
      </c>
      <c r="M22" s="54">
        <f>+'[5]DICIEMBRE'!J94</f>
        <v>3870</v>
      </c>
      <c r="N22" s="55">
        <f t="shared" si="0"/>
        <v>54260</v>
      </c>
      <c r="O22" s="17"/>
      <c r="P22" s="17"/>
      <c r="Q22" s="92"/>
      <c r="R22" s="93"/>
      <c r="S22" s="93"/>
      <c r="T22" s="93"/>
      <c r="U22" s="46"/>
      <c r="V22" s="46"/>
      <c r="W22" s="46"/>
      <c r="X22" s="47"/>
      <c r="Y22" s="47"/>
      <c r="Z22" s="47"/>
      <c r="AA22" s="48"/>
      <c r="AB22" s="48"/>
      <c r="AC22" s="48"/>
    </row>
    <row r="23" spans="1:29" s="40" customFormat="1" ht="33.75" customHeight="1">
      <c r="A23" s="43" t="s">
        <v>46</v>
      </c>
      <c r="B23" s="54">
        <f>+'[5]ENERO'!J95</f>
        <v>5998</v>
      </c>
      <c r="C23" s="54">
        <f>+'[5]FEBRERO'!J95</f>
        <v>7629</v>
      </c>
      <c r="D23" s="54">
        <f>+'[5]MARZO'!J95</f>
        <v>6324</v>
      </c>
      <c r="E23" s="54">
        <f>+'[5]ABRIL'!J95</f>
        <v>7124.000000000001</v>
      </c>
      <c r="F23" s="54">
        <f>+'[5]MAYO'!J95</f>
        <v>6524</v>
      </c>
      <c r="G23" s="54">
        <f>+'[5]JUNIO'!J95</f>
        <v>6352.000000000001</v>
      </c>
      <c r="H23" s="54">
        <f>+'[5]JULIO'!J95</f>
        <v>6599.000000000001</v>
      </c>
      <c r="I23" s="54">
        <f>+'[5]AGOSTO'!J95</f>
        <v>4944.999999999999</v>
      </c>
      <c r="J23" s="54">
        <v>4689</v>
      </c>
      <c r="K23" s="54">
        <f>+'[5]OCTUBRE'!J95</f>
        <v>4185</v>
      </c>
      <c r="L23" s="54">
        <f>'[5]NOVIEMBRE'!J94</f>
        <v>7830</v>
      </c>
      <c r="M23" s="54">
        <f>+'[5]DICIEMBRE'!J95</f>
        <v>8037</v>
      </c>
      <c r="N23" s="55">
        <f t="shared" si="0"/>
        <v>76236</v>
      </c>
      <c r="O23" s="17"/>
      <c r="P23" s="17"/>
      <c r="Q23" s="92"/>
      <c r="R23" s="93"/>
      <c r="S23" s="93"/>
      <c r="T23" s="93"/>
      <c r="U23" s="46"/>
      <c r="V23" s="46"/>
      <c r="W23" s="46"/>
      <c r="X23" s="47"/>
      <c r="Y23" s="47"/>
      <c r="Z23" s="47"/>
      <c r="AA23" s="48"/>
      <c r="AB23" s="48"/>
      <c r="AC23" s="48"/>
    </row>
    <row r="24" spans="1:29" s="40" customFormat="1" ht="33.75" customHeight="1">
      <c r="A24" s="43" t="s">
        <v>23</v>
      </c>
      <c r="B24" s="54">
        <f>+'[5]ENERO'!J96</f>
        <v>27450.999999999996</v>
      </c>
      <c r="C24" s="54">
        <f>+'[5]FEBRERO'!J96</f>
        <v>37214</v>
      </c>
      <c r="D24" s="54">
        <f>+'[5]MARZO'!J96</f>
        <v>29668</v>
      </c>
      <c r="E24" s="54">
        <f>+'[5]ABRIL'!J96</f>
        <v>30102</v>
      </c>
      <c r="F24" s="54">
        <f>+'[5]MAYO'!J96</f>
        <v>26887</v>
      </c>
      <c r="G24" s="54">
        <f>+'[5]JUNIO'!J96</f>
        <v>40210</v>
      </c>
      <c r="H24" s="54">
        <f>+'[5]JULIO'!J96</f>
        <v>30324</v>
      </c>
      <c r="I24" s="54">
        <f>+'[5]AGOSTO'!J96</f>
        <v>32477</v>
      </c>
      <c r="J24" s="54">
        <v>28654</v>
      </c>
      <c r="K24" s="54">
        <f>+'[5]OCTUBRE'!J96</f>
        <v>17295</v>
      </c>
      <c r="L24" s="54">
        <f>'[5]NOVIEMBRE'!J95</f>
        <v>22227</v>
      </c>
      <c r="M24" s="54">
        <f>+'[5]DICIEMBRE'!J96</f>
        <v>20590</v>
      </c>
      <c r="N24" s="55">
        <f t="shared" si="0"/>
        <v>343099</v>
      </c>
      <c r="O24" s="17"/>
      <c r="P24" s="17"/>
      <c r="Q24" s="92"/>
      <c r="R24" s="93"/>
      <c r="S24" s="93"/>
      <c r="T24" s="93"/>
      <c r="U24" s="46"/>
      <c r="V24" s="46"/>
      <c r="W24" s="46"/>
      <c r="X24" s="47"/>
      <c r="Y24" s="47"/>
      <c r="Z24" s="47"/>
      <c r="AA24" s="48"/>
      <c r="AB24" s="48"/>
      <c r="AC24" s="48"/>
    </row>
    <row r="25" spans="1:29" s="40" customFormat="1" ht="33.75" customHeight="1">
      <c r="A25" s="43" t="s">
        <v>96</v>
      </c>
      <c r="B25" s="54">
        <f>+'[5]ENERO'!J97</f>
        <v>149</v>
      </c>
      <c r="C25" s="54">
        <f>+'[5]FEBRERO'!J97</f>
        <v>289</v>
      </c>
      <c r="D25" s="54">
        <f>+'[5]MARZO'!J97</f>
        <v>305</v>
      </c>
      <c r="E25" s="54">
        <f>+'[5]ABRIL'!J97</f>
        <v>274</v>
      </c>
      <c r="F25" s="54">
        <f>+'[5]MAYO'!J97</f>
        <v>103</v>
      </c>
      <c r="G25" s="54">
        <f>+'[5]JUNIO'!J97</f>
        <v>86</v>
      </c>
      <c r="H25" s="54">
        <f>+'[5]JULIO'!J97</f>
        <v>73</v>
      </c>
      <c r="I25" s="54">
        <f>+'[5]AGOSTO'!J97</f>
        <v>99</v>
      </c>
      <c r="J25" s="54">
        <v>151</v>
      </c>
      <c r="K25" s="54">
        <f>+'[5]OCTUBRE'!J97</f>
        <v>173</v>
      </c>
      <c r="L25" s="54">
        <f>'[5]NOVIEMBRE'!J96</f>
        <v>106</v>
      </c>
      <c r="M25" s="54">
        <f>+'[5]DICIEMBRE'!J97</f>
        <v>236</v>
      </c>
      <c r="N25" s="55">
        <f t="shared" si="0"/>
        <v>2044</v>
      </c>
      <c r="O25" s="17"/>
      <c r="P25" s="17"/>
      <c r="Q25" s="92"/>
      <c r="R25" s="93"/>
      <c r="S25" s="93"/>
      <c r="T25" s="93"/>
      <c r="U25" s="46"/>
      <c r="V25" s="46"/>
      <c r="W25" s="46"/>
      <c r="X25" s="47"/>
      <c r="Y25" s="47"/>
      <c r="Z25" s="47"/>
      <c r="AA25" s="48"/>
      <c r="AB25" s="48"/>
      <c r="AC25" s="48"/>
    </row>
    <row r="26" spans="1:29" s="40" customFormat="1" ht="33.75" customHeight="1">
      <c r="A26" s="43" t="s">
        <v>47</v>
      </c>
      <c r="B26" s="54">
        <f>+'[5]ENERO'!J98</f>
        <v>11854.000000000002</v>
      </c>
      <c r="C26" s="54">
        <f>+'[5]FEBRERO'!J98</f>
        <v>13845.000000000002</v>
      </c>
      <c r="D26" s="54">
        <f>+'[5]MARZO'!J98</f>
        <v>17125.000000000004</v>
      </c>
      <c r="E26" s="54">
        <f>+'[5]ABRIL'!J98</f>
        <v>14215</v>
      </c>
      <c r="F26" s="54">
        <f>+'[5]MAYO'!J98</f>
        <v>11454</v>
      </c>
      <c r="G26" s="54">
        <f>+'[5]JUNIO'!J98</f>
        <v>16214.000000000002</v>
      </c>
      <c r="H26" s="54">
        <f>+'[5]JULIO'!J98</f>
        <v>7125.000000000001</v>
      </c>
      <c r="I26" s="54">
        <f>+'[5]AGOSTO'!J98</f>
        <v>8164</v>
      </c>
      <c r="J26" s="54">
        <v>7621</v>
      </c>
      <c r="K26" s="54">
        <f>+'[5]OCTUBRE'!J98</f>
        <v>5394</v>
      </c>
      <c r="L26" s="54">
        <f>'[5]NOVIEMBRE'!J97</f>
        <v>6891</v>
      </c>
      <c r="M26" s="54">
        <f>+'[5]DICIEMBRE'!J98</f>
        <v>6785</v>
      </c>
      <c r="N26" s="55">
        <f t="shared" si="0"/>
        <v>126687</v>
      </c>
      <c r="O26" s="17"/>
      <c r="P26" s="17"/>
      <c r="Q26" s="92"/>
      <c r="R26" s="93"/>
      <c r="S26" s="93"/>
      <c r="T26" s="93"/>
      <c r="U26" s="46"/>
      <c r="V26" s="46"/>
      <c r="W26" s="46"/>
      <c r="X26" s="47"/>
      <c r="Y26" s="47"/>
      <c r="Z26" s="47"/>
      <c r="AA26" s="48"/>
      <c r="AB26" s="48"/>
      <c r="AC26" s="48"/>
    </row>
    <row r="27" spans="1:29" s="40" customFormat="1" ht="33.75" customHeight="1">
      <c r="A27" s="43" t="s">
        <v>24</v>
      </c>
      <c r="B27" s="54">
        <f>+'[5]ENERO'!J99</f>
        <v>0</v>
      </c>
      <c r="C27" s="54">
        <f>+'[5]FEBRERO'!J99</f>
        <v>0</v>
      </c>
      <c r="D27" s="54">
        <f>+'[5]MARZO'!J99</f>
        <v>358</v>
      </c>
      <c r="E27" s="54">
        <f>+'[5]ABRIL'!J99</f>
        <v>912</v>
      </c>
      <c r="F27" s="54">
        <f>+'[5]MAYO'!J99</f>
        <v>1542</v>
      </c>
      <c r="G27" s="54">
        <f>+'[5]JUNIO'!J99</f>
        <v>910</v>
      </c>
      <c r="H27" s="54">
        <f>+'[5]JULIO'!J99</f>
        <v>256</v>
      </c>
      <c r="I27" s="54">
        <f>+'[5]AGOSTO'!J99</f>
        <v>226</v>
      </c>
      <c r="J27" s="54">
        <v>0</v>
      </c>
      <c r="K27" s="54">
        <f>+'[5]OCTUBRE'!J99</f>
        <v>0</v>
      </c>
      <c r="L27" s="54">
        <f>'[5]NOVIEMBRE'!J98</f>
        <v>20</v>
      </c>
      <c r="M27" s="54">
        <f>+'[5]DICIEMBRE'!J99</f>
        <v>0</v>
      </c>
      <c r="N27" s="55">
        <f t="shared" si="0"/>
        <v>4224</v>
      </c>
      <c r="O27" s="17"/>
      <c r="P27" s="17"/>
      <c r="Q27" s="92"/>
      <c r="R27" s="93"/>
      <c r="S27" s="93"/>
      <c r="T27" s="93"/>
      <c r="U27" s="46"/>
      <c r="V27" s="46"/>
      <c r="W27" s="46"/>
      <c r="X27" s="47"/>
      <c r="Y27" s="47"/>
      <c r="Z27" s="47"/>
      <c r="AA27" s="48"/>
      <c r="AB27" s="48"/>
      <c r="AC27" s="48"/>
    </row>
    <row r="28" spans="1:29" s="40" customFormat="1" ht="33.75" customHeight="1">
      <c r="A28" s="43" t="s">
        <v>25</v>
      </c>
      <c r="B28" s="54">
        <f>+'[5]ENERO'!J100</f>
        <v>13421.000000000002</v>
      </c>
      <c r="C28" s="54">
        <f>+'[5]FEBRERO'!J100</f>
        <v>14201</v>
      </c>
      <c r="D28" s="54">
        <f>+'[5]MARZO'!J100</f>
        <v>14812</v>
      </c>
      <c r="E28" s="54">
        <f>+'[5]ABRIL'!J100</f>
        <v>9214</v>
      </c>
      <c r="F28" s="54">
        <f>+'[5]MAYO'!J100</f>
        <v>11120.000000000002</v>
      </c>
      <c r="G28" s="54">
        <f>+'[5]JUNIO'!J100</f>
        <v>11200.999999999998</v>
      </c>
      <c r="H28" s="54">
        <f>+'[5]JULIO'!J100</f>
        <v>9214</v>
      </c>
      <c r="I28" s="54">
        <f>+'[5]AGOSTO'!J100</f>
        <v>9324</v>
      </c>
      <c r="J28" s="54">
        <v>10285</v>
      </c>
      <c r="K28" s="54">
        <f>+'[5]OCTUBRE'!J100</f>
        <v>7431</v>
      </c>
      <c r="L28" s="54">
        <f>'[5]NOVIEMBRE'!J99</f>
        <v>9444</v>
      </c>
      <c r="M28" s="54">
        <f>+'[5]DICIEMBRE'!J100</f>
        <v>9362</v>
      </c>
      <c r="N28" s="55">
        <f t="shared" si="0"/>
        <v>129029</v>
      </c>
      <c r="O28" s="17"/>
      <c r="P28" s="17"/>
      <c r="Q28" s="92"/>
      <c r="R28" s="93"/>
      <c r="S28" s="93"/>
      <c r="T28" s="93"/>
      <c r="U28" s="46"/>
      <c r="V28" s="46"/>
      <c r="W28" s="46"/>
      <c r="X28" s="47"/>
      <c r="Y28" s="47"/>
      <c r="Z28" s="47"/>
      <c r="AA28" s="48"/>
      <c r="AB28" s="48"/>
      <c r="AC28" s="48"/>
    </row>
    <row r="29" spans="1:29" s="40" customFormat="1" ht="33.75" customHeight="1">
      <c r="A29" s="43" t="s">
        <v>26</v>
      </c>
      <c r="B29" s="54">
        <f>+'[5]ENERO'!J101</f>
        <v>6783.999999999999</v>
      </c>
      <c r="C29" s="54">
        <f>+'[5]FEBRERO'!J101</f>
        <v>6824.000000000001</v>
      </c>
      <c r="D29" s="54">
        <f>+'[5]MARZO'!J101</f>
        <v>5954</v>
      </c>
      <c r="E29" s="54">
        <f>+'[5]ABRIL'!J101</f>
        <v>2014.0000000000002</v>
      </c>
      <c r="F29" s="54">
        <f>+'[5]MAYO'!J101</f>
        <v>4519.999999999999</v>
      </c>
      <c r="G29" s="54">
        <f>+'[5]JUNIO'!J101</f>
        <v>8365</v>
      </c>
      <c r="H29" s="54">
        <f>+'[5]JULIO'!J101</f>
        <v>5077</v>
      </c>
      <c r="I29" s="54">
        <f>+'[5]AGOSTO'!J101</f>
        <v>4788</v>
      </c>
      <c r="J29" s="54">
        <v>4886</v>
      </c>
      <c r="K29" s="54">
        <f>+'[5]OCTUBRE'!J101</f>
        <v>1673</v>
      </c>
      <c r="L29" s="54">
        <f>'[5]NOVIEMBRE'!J100</f>
        <v>1278</v>
      </c>
      <c r="M29" s="54">
        <f>+'[5]DICIEMBRE'!J101</f>
        <v>2910</v>
      </c>
      <c r="N29" s="55">
        <f t="shared" si="0"/>
        <v>55073</v>
      </c>
      <c r="O29" s="17"/>
      <c r="P29" s="17"/>
      <c r="Q29" s="92"/>
      <c r="R29" s="93"/>
      <c r="S29" s="93"/>
      <c r="T29" s="93"/>
      <c r="U29" s="46"/>
      <c r="V29" s="46"/>
      <c r="W29" s="46"/>
      <c r="X29" s="47"/>
      <c r="Y29" s="47"/>
      <c r="Z29" s="47"/>
      <c r="AA29" s="48"/>
      <c r="AB29" s="48"/>
      <c r="AC29" s="48"/>
    </row>
    <row r="30" spans="1:29" s="40" customFormat="1" ht="33.75" customHeight="1">
      <c r="A30" s="43" t="s">
        <v>27</v>
      </c>
      <c r="B30" s="54">
        <f>+'[5]ENERO'!J102</f>
        <v>5874</v>
      </c>
      <c r="C30" s="54">
        <f>+'[5]FEBRERO'!J102</f>
        <v>8542</v>
      </c>
      <c r="D30" s="54">
        <f>+'[5]MARZO'!J102</f>
        <v>10899</v>
      </c>
      <c r="E30" s="54">
        <f>+'[5]ABRIL'!J102</f>
        <v>16021</v>
      </c>
      <c r="F30" s="54">
        <f>+'[5]MAYO'!J102</f>
        <v>7311.999999999999</v>
      </c>
      <c r="G30" s="54">
        <f>+'[5]JUNIO'!J102</f>
        <v>6101.999999999999</v>
      </c>
      <c r="H30" s="54">
        <f>+'[5]JULIO'!J102</f>
        <v>7668</v>
      </c>
      <c r="I30" s="54">
        <f>+'[5]AGOSTO'!J102</f>
        <v>6310</v>
      </c>
      <c r="J30" s="54">
        <v>6987</v>
      </c>
      <c r="K30" s="54">
        <f>+'[5]OCTUBRE'!J102</f>
        <v>1764</v>
      </c>
      <c r="L30" s="54">
        <f>'[5]NOVIEMBRE'!J101</f>
        <v>535</v>
      </c>
      <c r="M30" s="54">
        <f>+'[5]DICIEMBRE'!J102</f>
        <v>911</v>
      </c>
      <c r="N30" s="55">
        <f t="shared" si="0"/>
        <v>78925</v>
      </c>
      <c r="O30" s="17"/>
      <c r="P30" s="17"/>
      <c r="Q30" s="92"/>
      <c r="R30" s="93"/>
      <c r="S30" s="93"/>
      <c r="T30" s="93"/>
      <c r="U30" s="46"/>
      <c r="V30" s="46"/>
      <c r="W30" s="46"/>
      <c r="X30" s="47"/>
      <c r="Y30" s="47"/>
      <c r="Z30" s="47"/>
      <c r="AA30" s="48"/>
      <c r="AB30" s="48"/>
      <c r="AC30" s="48"/>
    </row>
    <row r="31" spans="1:29" s="40" customFormat="1" ht="33.75" customHeight="1">
      <c r="A31" s="43" t="s">
        <v>28</v>
      </c>
      <c r="B31" s="54">
        <f>+'[5]ENERO'!J103</f>
        <v>1355</v>
      </c>
      <c r="C31" s="54">
        <f>+'[5]FEBRERO'!J103</f>
        <v>1859.0000000000002</v>
      </c>
      <c r="D31" s="54">
        <f>+'[5]MARZO'!J103</f>
        <v>899</v>
      </c>
      <c r="E31" s="54">
        <f>+'[5]ABRIL'!J103</f>
        <v>1468.0000000000002</v>
      </c>
      <c r="F31" s="54">
        <f>+'[5]MAYO'!J103</f>
        <v>899</v>
      </c>
      <c r="G31" s="54">
        <f>+'[5]JUNIO'!J103</f>
        <v>1425</v>
      </c>
      <c r="H31" s="54">
        <f>+'[5]JULIO'!J103</f>
        <v>1388</v>
      </c>
      <c r="I31" s="54">
        <f>+'[5]AGOSTO'!J103</f>
        <v>974.9999999999999</v>
      </c>
      <c r="J31" s="54">
        <v>798</v>
      </c>
      <c r="K31" s="54">
        <f>+'[5]OCTUBRE'!J103</f>
        <v>385</v>
      </c>
      <c r="L31" s="54">
        <f>'[5]NOVIEMBRE'!J102</f>
        <v>418</v>
      </c>
      <c r="M31" s="54">
        <f>+'[5]DICIEMBRE'!J103</f>
        <v>452</v>
      </c>
      <c r="N31" s="55">
        <f t="shared" si="0"/>
        <v>12321</v>
      </c>
      <c r="O31" s="17"/>
      <c r="P31" s="17"/>
      <c r="Q31" s="92"/>
      <c r="R31" s="93"/>
      <c r="S31" s="93"/>
      <c r="T31" s="93"/>
      <c r="U31" s="46"/>
      <c r="V31" s="46"/>
      <c r="W31" s="46"/>
      <c r="X31" s="47"/>
      <c r="Y31" s="47"/>
      <c r="Z31" s="47"/>
      <c r="AA31" s="48"/>
      <c r="AB31" s="48"/>
      <c r="AC31" s="48"/>
    </row>
    <row r="32" spans="1:29" s="40" customFormat="1" ht="33.75" customHeight="1">
      <c r="A32" s="43" t="s">
        <v>29</v>
      </c>
      <c r="B32" s="54">
        <f>+'[5]ENERO'!J104</f>
        <v>4875</v>
      </c>
      <c r="C32" s="54">
        <f>+'[5]FEBRERO'!J104</f>
        <v>2456</v>
      </c>
      <c r="D32" s="54">
        <f>+'[5]MARZO'!J104</f>
        <v>3388.9999999999995</v>
      </c>
      <c r="E32" s="54">
        <f>+'[5]ABRIL'!J104</f>
        <v>1700</v>
      </c>
      <c r="F32" s="54">
        <f>+'[5]MAYO'!J104</f>
        <v>1541.9999999999995</v>
      </c>
      <c r="G32" s="54">
        <f>+'[5]JUNIO'!J104</f>
        <v>1665</v>
      </c>
      <c r="H32" s="54">
        <f>+'[5]JULIO'!J104</f>
        <v>2478</v>
      </c>
      <c r="I32" s="54">
        <f>+'[5]AGOSTO'!J104</f>
        <v>1674.0000000000002</v>
      </c>
      <c r="J32" s="54">
        <v>1654</v>
      </c>
      <c r="K32" s="54">
        <f>+'[5]OCTUBRE'!J104</f>
        <v>1105</v>
      </c>
      <c r="L32" s="54">
        <f>'[5]NOVIEMBRE'!J103</f>
        <v>565</v>
      </c>
      <c r="M32" s="54">
        <f>+'[5]DICIEMBRE'!J104</f>
        <v>1273</v>
      </c>
      <c r="N32" s="55">
        <f t="shared" si="0"/>
        <v>24376</v>
      </c>
      <c r="O32" s="17"/>
      <c r="P32" s="17"/>
      <c r="Q32" s="92"/>
      <c r="R32" s="93"/>
      <c r="S32" s="93"/>
      <c r="T32" s="93"/>
      <c r="U32" s="46"/>
      <c r="V32" s="46"/>
      <c r="W32" s="46"/>
      <c r="X32" s="47"/>
      <c r="Y32" s="47"/>
      <c r="Z32" s="47"/>
      <c r="AA32" s="48"/>
      <c r="AB32" s="48"/>
      <c r="AC32" s="48"/>
    </row>
    <row r="33" spans="1:29" s="40" customFormat="1" ht="33.75" customHeight="1">
      <c r="A33" s="43" t="s">
        <v>30</v>
      </c>
      <c r="B33" s="54">
        <f>+'[5]ENERO'!J105</f>
        <v>997.9999999999999</v>
      </c>
      <c r="C33" s="54">
        <f>+'[5]FEBRERO'!J105</f>
        <v>1802</v>
      </c>
      <c r="D33" s="54">
        <f>+'[5]MARZO'!J105</f>
        <v>1685</v>
      </c>
      <c r="E33" s="54">
        <f>+'[5]ABRIL'!J105</f>
        <v>701</v>
      </c>
      <c r="F33" s="54">
        <f>+'[5]MAYO'!J105</f>
        <v>745</v>
      </c>
      <c r="G33" s="54">
        <f>+'[5]JUNIO'!J105</f>
        <v>1275</v>
      </c>
      <c r="H33" s="54">
        <f>+'[5]JULIO'!J105</f>
        <v>1388</v>
      </c>
      <c r="I33" s="54">
        <f>+'[5]AGOSTO'!J105</f>
        <v>1144</v>
      </c>
      <c r="J33" s="54">
        <v>1423</v>
      </c>
      <c r="K33" s="54">
        <f>+'[5]OCTUBRE'!J105</f>
        <v>462</v>
      </c>
      <c r="L33" s="54">
        <f>'[5]NOVIEMBRE'!J104</f>
        <v>551</v>
      </c>
      <c r="M33" s="54">
        <f>+'[5]DICIEMBRE'!J105</f>
        <v>820</v>
      </c>
      <c r="N33" s="55">
        <f t="shared" si="0"/>
        <v>12994</v>
      </c>
      <c r="O33" s="17"/>
      <c r="P33" s="17"/>
      <c r="Q33" s="92"/>
      <c r="R33" s="93"/>
      <c r="S33" s="93"/>
      <c r="T33" s="93"/>
      <c r="U33" s="46"/>
      <c r="V33" s="46"/>
      <c r="W33" s="46"/>
      <c r="X33" s="47"/>
      <c r="Y33" s="47"/>
      <c r="Z33" s="47"/>
      <c r="AA33" s="48"/>
      <c r="AB33" s="48"/>
      <c r="AC33" s="48"/>
    </row>
    <row r="34" spans="1:29" s="40" customFormat="1" ht="33.75" customHeight="1">
      <c r="A34" s="43" t="s">
        <v>31</v>
      </c>
      <c r="B34" s="54">
        <f>+'[5]ENERO'!J106</f>
        <v>9011</v>
      </c>
      <c r="C34" s="54">
        <f>+'[5]FEBRERO'!J106</f>
        <v>15245</v>
      </c>
      <c r="D34" s="54">
        <f>+'[5]MARZO'!J106</f>
        <v>11844.999999999998</v>
      </c>
      <c r="E34" s="54">
        <f>+'[5]ABRIL'!J106</f>
        <v>6014</v>
      </c>
      <c r="F34" s="54">
        <f>+'[5]MAYO'!J106</f>
        <v>5753.999999999999</v>
      </c>
      <c r="G34" s="54">
        <f>+'[5]JUNIO'!J106</f>
        <v>7353.999999999999</v>
      </c>
      <c r="H34" s="54">
        <f>+'[5]JULIO'!J106</f>
        <v>6986.999999999999</v>
      </c>
      <c r="I34" s="54">
        <f>+'[5]AGOSTO'!J106</f>
        <v>7898.999999999999</v>
      </c>
      <c r="J34" s="54">
        <v>7895</v>
      </c>
      <c r="K34" s="54">
        <f>+'[5]OCTUBRE'!J106</f>
        <v>3170</v>
      </c>
      <c r="L34" s="54">
        <f>'[5]NOVIEMBRE'!J105</f>
        <v>3021</v>
      </c>
      <c r="M34" s="54">
        <f>+'[5]DICIEMBRE'!J106</f>
        <v>3353</v>
      </c>
      <c r="N34" s="55">
        <f t="shared" si="0"/>
        <v>87548</v>
      </c>
      <c r="O34" s="17"/>
      <c r="P34" s="17"/>
      <c r="Q34" s="92"/>
      <c r="R34" s="93"/>
      <c r="S34" s="93"/>
      <c r="T34" s="93"/>
      <c r="U34" s="46"/>
      <c r="V34" s="46"/>
      <c r="W34" s="46"/>
      <c r="X34" s="47"/>
      <c r="Y34" s="47"/>
      <c r="Z34" s="47"/>
      <c r="AA34" s="48"/>
      <c r="AB34" s="48"/>
      <c r="AC34" s="48"/>
    </row>
    <row r="35" spans="1:29" s="40" customFormat="1" ht="33.75" customHeight="1">
      <c r="A35" s="43" t="s">
        <v>32</v>
      </c>
      <c r="B35" s="54">
        <f>+'[5]ENERO'!J107</f>
        <v>2245</v>
      </c>
      <c r="C35" s="54">
        <f>+'[5]FEBRERO'!J107</f>
        <v>2569</v>
      </c>
      <c r="D35" s="54">
        <f>+'[5]MARZO'!J107</f>
        <v>3213.9999999999995</v>
      </c>
      <c r="E35" s="54">
        <f>+'[5]ABRIL'!J107</f>
        <v>3124</v>
      </c>
      <c r="F35" s="54">
        <f>+'[5]MAYO'!J107</f>
        <v>1579.9999999999998</v>
      </c>
      <c r="G35" s="54">
        <f>+'[5]JUNIO'!J107</f>
        <v>2624</v>
      </c>
      <c r="H35" s="54">
        <f>+'[5]JULIO'!J107</f>
        <v>1228.9999999999998</v>
      </c>
      <c r="I35" s="54">
        <f>+'[5]AGOSTO'!J107</f>
        <v>1589</v>
      </c>
      <c r="J35" s="54">
        <v>1298</v>
      </c>
      <c r="K35" s="54">
        <f>+'[5]OCTUBRE'!J107</f>
        <v>337</v>
      </c>
      <c r="L35" s="54">
        <f>'[5]NOVIEMBRE'!J106</f>
        <v>1799</v>
      </c>
      <c r="M35" s="54">
        <f>+'[5]DICIEMBRE'!J107</f>
        <v>326</v>
      </c>
      <c r="N35" s="55">
        <f t="shared" si="0"/>
        <v>21934</v>
      </c>
      <c r="O35" s="17"/>
      <c r="P35" s="17"/>
      <c r="Q35" s="92"/>
      <c r="R35" s="93"/>
      <c r="S35" s="93"/>
      <c r="T35" s="93"/>
      <c r="U35" s="46"/>
      <c r="V35" s="46"/>
      <c r="W35" s="46"/>
      <c r="X35" s="47"/>
      <c r="Y35" s="47"/>
      <c r="Z35" s="47"/>
      <c r="AA35" s="48"/>
      <c r="AB35" s="48"/>
      <c r="AC35" s="48"/>
    </row>
    <row r="36" spans="1:29" s="40" customFormat="1" ht="33.75" customHeight="1">
      <c r="A36" s="43" t="s">
        <v>97</v>
      </c>
      <c r="B36" s="54">
        <f>+'[5]ENERO'!J108</f>
        <v>0</v>
      </c>
      <c r="C36" s="54">
        <f>+'[5]FEBRERO'!J108</f>
        <v>0</v>
      </c>
      <c r="D36" s="54">
        <f>+'[5]MARZO'!J108</f>
        <v>0</v>
      </c>
      <c r="E36" s="54">
        <f>+'[5]ABRIL'!J108</f>
        <v>0</v>
      </c>
      <c r="F36" s="54">
        <f>+'[5]MAYO'!J108</f>
        <v>0</v>
      </c>
      <c r="G36" s="54">
        <f>+'[5]JUNIO'!J108</f>
        <v>0</v>
      </c>
      <c r="H36" s="54">
        <f>+'[5]JULIO'!J108</f>
        <v>0</v>
      </c>
      <c r="I36" s="54">
        <f>+'[5]AGOSTO'!J108</f>
        <v>0</v>
      </c>
      <c r="J36" s="54"/>
      <c r="K36" s="54">
        <f>+'[5]OCTUBRE'!J108</f>
        <v>0</v>
      </c>
      <c r="L36" s="54">
        <f>'[5]NOVIEMBRE'!J107</f>
        <v>0</v>
      </c>
      <c r="M36" s="54">
        <f>+'[5]DICIEMBRE'!J108</f>
        <v>0</v>
      </c>
      <c r="N36" s="55">
        <f t="shared" si="0"/>
        <v>0</v>
      </c>
      <c r="O36" s="17"/>
      <c r="P36" s="17"/>
      <c r="Q36" s="92"/>
      <c r="R36" s="93"/>
      <c r="S36" s="93"/>
      <c r="T36" s="93"/>
      <c r="U36" s="46"/>
      <c r="V36" s="46"/>
      <c r="W36" s="46"/>
      <c r="X36" s="47"/>
      <c r="Y36" s="47"/>
      <c r="Z36" s="47"/>
      <c r="AA36" s="48"/>
      <c r="AB36" s="48"/>
      <c r="AC36" s="48"/>
    </row>
    <row r="37" spans="1:29" s="40" customFormat="1" ht="33.75" customHeight="1">
      <c r="A37" s="43" t="s">
        <v>33</v>
      </c>
      <c r="B37" s="54">
        <f>+'[5]ENERO'!J109</f>
        <v>2657.9999999999995</v>
      </c>
      <c r="C37" s="54">
        <f>+'[5]FEBRERO'!J109</f>
        <v>3412</v>
      </c>
      <c r="D37" s="54">
        <f>+'[5]MARZO'!J109</f>
        <v>2561.9999999999995</v>
      </c>
      <c r="E37" s="54">
        <f>+'[5]ABRIL'!J109</f>
        <v>1744.9999999999998</v>
      </c>
      <c r="F37" s="54">
        <f>+'[5]MAYO'!J109</f>
        <v>1475</v>
      </c>
      <c r="G37" s="54">
        <f>+'[5]JUNIO'!J109</f>
        <v>9542.000000000002</v>
      </c>
      <c r="H37" s="54">
        <f>+'[5]JULIO'!J109</f>
        <v>1510</v>
      </c>
      <c r="I37" s="54">
        <f>+'[5]AGOSTO'!J109</f>
        <v>1611</v>
      </c>
      <c r="J37" s="54">
        <v>1499</v>
      </c>
      <c r="K37" s="54">
        <f>+'[5]OCTUBRE'!J109</f>
        <v>571</v>
      </c>
      <c r="L37" s="54">
        <f>'[5]NOVIEMBRE'!J108</f>
        <v>4215</v>
      </c>
      <c r="M37" s="54">
        <f>+'[5]DICIEMBRE'!J109</f>
        <v>1769</v>
      </c>
      <c r="N37" s="55">
        <f t="shared" si="0"/>
        <v>32569</v>
      </c>
      <c r="O37" s="17"/>
      <c r="P37" s="17"/>
      <c r="Q37" s="92"/>
      <c r="R37" s="93"/>
      <c r="S37" s="93"/>
      <c r="T37" s="93"/>
      <c r="U37" s="46"/>
      <c r="V37" s="46"/>
      <c r="W37" s="46"/>
      <c r="X37" s="47"/>
      <c r="Y37" s="47"/>
      <c r="Z37" s="47"/>
      <c r="AA37" s="48"/>
      <c r="AB37" s="48"/>
      <c r="AC37" s="48"/>
    </row>
    <row r="38" spans="1:29" s="40" customFormat="1" ht="33.75" customHeight="1">
      <c r="A38" s="43" t="s">
        <v>34</v>
      </c>
      <c r="B38" s="54">
        <f>+'[5]ENERO'!J110</f>
        <v>440.00000000000006</v>
      </c>
      <c r="C38" s="54">
        <f>+'[5]FEBRERO'!J110</f>
        <v>589</v>
      </c>
      <c r="D38" s="54">
        <f>+'[5]MARZO'!J110</f>
        <v>307.99999999999994</v>
      </c>
      <c r="E38" s="54">
        <f>+'[5]ABRIL'!J110</f>
        <v>446</v>
      </c>
      <c r="F38" s="54">
        <f>+'[5]MAYO'!J110</f>
        <v>466</v>
      </c>
      <c r="G38" s="54">
        <f>+'[5]JUNIO'!J110</f>
        <v>425</v>
      </c>
      <c r="H38" s="54">
        <f>+'[5]JULIO'!J110</f>
        <v>340.99999999999994</v>
      </c>
      <c r="I38" s="54">
        <f>+'[5]AGOSTO'!J110</f>
        <v>424</v>
      </c>
      <c r="J38" s="54">
        <v>489</v>
      </c>
      <c r="K38" s="54">
        <f>+'[5]OCTUBRE'!J110</f>
        <v>148</v>
      </c>
      <c r="L38" s="54">
        <f>'[5]NOVIEMBRE'!J109</f>
        <v>550</v>
      </c>
      <c r="M38" s="54">
        <f>+'[5]DICIEMBRE'!J110</f>
        <v>278</v>
      </c>
      <c r="N38" s="55">
        <f t="shared" si="0"/>
        <v>4904</v>
      </c>
      <c r="O38" s="17"/>
      <c r="P38" s="17"/>
      <c r="Q38" s="92"/>
      <c r="R38" s="93"/>
      <c r="S38" s="93"/>
      <c r="T38" s="93"/>
      <c r="U38" s="46"/>
      <c r="V38" s="46"/>
      <c r="W38" s="46"/>
      <c r="X38" s="47"/>
      <c r="Y38" s="47"/>
      <c r="Z38" s="47"/>
      <c r="AA38" s="48"/>
      <c r="AB38" s="48"/>
      <c r="AC38" s="48"/>
    </row>
    <row r="39" spans="1:29" s="40" customFormat="1" ht="33.75" customHeight="1">
      <c r="A39" s="43" t="s">
        <v>48</v>
      </c>
      <c r="B39" s="54">
        <f>+'[5]ENERO'!J111</f>
        <v>115.00000000000001</v>
      </c>
      <c r="C39" s="54">
        <f>+'[5]FEBRERO'!J111</f>
        <v>144</v>
      </c>
      <c r="D39" s="54">
        <f>+'[5]MARZO'!J111</f>
        <v>84</v>
      </c>
      <c r="E39" s="54">
        <f>+'[5]ABRIL'!J111</f>
        <v>154</v>
      </c>
      <c r="F39" s="54">
        <f>+'[5]MAYO'!J111</f>
        <v>115</v>
      </c>
      <c r="G39" s="54">
        <f>+'[5]JUNIO'!J111</f>
        <v>163.99999999999997</v>
      </c>
      <c r="H39" s="54">
        <f>+'[5]JULIO'!J111</f>
        <v>214.00000000000003</v>
      </c>
      <c r="I39" s="54">
        <f>+'[5]AGOSTO'!J111</f>
        <v>166</v>
      </c>
      <c r="J39" s="54">
        <v>307</v>
      </c>
      <c r="K39" s="54">
        <f>+'[5]OCTUBRE'!J111</f>
        <v>196</v>
      </c>
      <c r="L39" s="54">
        <f>'[5]NOVIEMBRE'!J110</f>
        <v>367</v>
      </c>
      <c r="M39" s="54">
        <f>+'[5]DICIEMBRE'!J111</f>
        <v>143</v>
      </c>
      <c r="N39" s="55">
        <f t="shared" si="0"/>
        <v>2169</v>
      </c>
      <c r="O39" s="17"/>
      <c r="P39" s="17"/>
      <c r="Q39" s="92"/>
      <c r="R39" s="93"/>
      <c r="S39" s="93"/>
      <c r="T39" s="93"/>
      <c r="U39" s="46"/>
      <c r="V39" s="46"/>
      <c r="W39" s="46"/>
      <c r="X39" s="47"/>
      <c r="Y39" s="47"/>
      <c r="Z39" s="47"/>
      <c r="AA39" s="48"/>
      <c r="AB39" s="48"/>
      <c r="AC39" s="48"/>
    </row>
    <row r="40" spans="1:29" s="40" customFormat="1" ht="33.75" customHeight="1">
      <c r="A40" s="43" t="s">
        <v>49</v>
      </c>
      <c r="B40" s="54">
        <f>+'[5]ENERO'!J112</f>
        <v>630</v>
      </c>
      <c r="C40" s="54">
        <f>+'[5]FEBRERO'!J112</f>
        <v>618</v>
      </c>
      <c r="D40" s="54">
        <f>+'[5]MARZO'!J112</f>
        <v>498</v>
      </c>
      <c r="E40" s="54">
        <f>+'[5]ABRIL'!J112</f>
        <v>527</v>
      </c>
      <c r="F40" s="54">
        <f>+'[5]MAYO'!J112</f>
        <v>558</v>
      </c>
      <c r="G40" s="54">
        <f>+'[5]JUNIO'!J112</f>
        <v>678</v>
      </c>
      <c r="H40" s="54">
        <f>+'[5]JULIO'!J112</f>
        <v>725</v>
      </c>
      <c r="I40" s="54">
        <f>+'[5]AGOSTO'!J112</f>
        <v>521</v>
      </c>
      <c r="J40" s="54">
        <v>1025</v>
      </c>
      <c r="K40" s="54">
        <f>+'[5]OCTUBRE'!J112</f>
        <v>248</v>
      </c>
      <c r="L40" s="54">
        <f>'[5]NOVIEMBRE'!J111</f>
        <v>286</v>
      </c>
      <c r="M40" s="54">
        <f>+'[5]DICIEMBRE'!J112</f>
        <v>297</v>
      </c>
      <c r="N40" s="55">
        <f t="shared" si="0"/>
        <v>6611</v>
      </c>
      <c r="O40" s="17"/>
      <c r="P40" s="17"/>
      <c r="Q40" s="92"/>
      <c r="R40" s="93"/>
      <c r="S40" s="93"/>
      <c r="T40" s="93"/>
      <c r="U40" s="46"/>
      <c r="V40" s="46"/>
      <c r="W40" s="46"/>
      <c r="X40" s="47"/>
      <c r="Y40" s="47"/>
      <c r="Z40" s="47"/>
      <c r="AA40" s="48"/>
      <c r="AB40" s="48"/>
      <c r="AC40" s="48"/>
    </row>
    <row r="41" spans="1:29" s="40" customFormat="1" ht="33.75" customHeight="1">
      <c r="A41" s="43" t="s">
        <v>35</v>
      </c>
      <c r="B41" s="54">
        <f>+'[5]ENERO'!J113</f>
        <v>186</v>
      </c>
      <c r="C41" s="54">
        <f>+'[5]FEBRERO'!J113</f>
        <v>209</v>
      </c>
      <c r="D41" s="54">
        <f>+'[5]MARZO'!J113</f>
        <v>144</v>
      </c>
      <c r="E41" s="54">
        <f>+'[5]ABRIL'!J113</f>
        <v>269</v>
      </c>
      <c r="F41" s="54">
        <f>+'[5]MAYO'!J113</f>
        <v>156</v>
      </c>
      <c r="G41" s="54">
        <f>+'[5]JUNIO'!J113</f>
        <v>358</v>
      </c>
      <c r="H41" s="54">
        <f>+'[5]JULIO'!J113</f>
        <v>275</v>
      </c>
      <c r="I41" s="54">
        <f>+'[5]AGOSTO'!J113</f>
        <v>126</v>
      </c>
      <c r="J41" s="54">
        <v>398</v>
      </c>
      <c r="K41" s="54">
        <f>+'[5]OCTUBRE'!J113</f>
        <v>31</v>
      </c>
      <c r="L41" s="54">
        <f>'[5]NOVIEMBRE'!J112</f>
        <v>83</v>
      </c>
      <c r="M41" s="54">
        <f>+'[5]DICIEMBRE'!J113</f>
        <v>81</v>
      </c>
      <c r="N41" s="55">
        <f t="shared" si="0"/>
        <v>2316</v>
      </c>
      <c r="O41" s="17"/>
      <c r="P41" s="17"/>
      <c r="Q41" s="92"/>
      <c r="R41" s="93"/>
      <c r="S41" s="93"/>
      <c r="T41" s="93"/>
      <c r="U41" s="46"/>
      <c r="V41" s="46"/>
      <c r="W41" s="46"/>
      <c r="X41" s="47"/>
      <c r="Y41" s="47"/>
      <c r="Z41" s="47"/>
      <c r="AA41" s="48"/>
      <c r="AB41" s="48"/>
      <c r="AC41" s="48"/>
    </row>
    <row r="42" spans="1:29" s="40" customFormat="1" ht="33.75" customHeight="1">
      <c r="A42" s="43" t="s">
        <v>50</v>
      </c>
      <c r="B42" s="54">
        <f>+'[5]ENERO'!J114</f>
        <v>1622</v>
      </c>
      <c r="C42" s="54">
        <f>+'[5]FEBRERO'!J114</f>
        <v>1942</v>
      </c>
      <c r="D42" s="54">
        <f>+'[5]MARZO'!J114</f>
        <v>1566</v>
      </c>
      <c r="E42" s="54">
        <f>+'[5]ABRIL'!J114</f>
        <v>1452</v>
      </c>
      <c r="F42" s="54">
        <f>+'[5]MAYO'!J114</f>
        <v>2782</v>
      </c>
      <c r="G42" s="54">
        <f>+'[5]JUNIO'!J114</f>
        <v>2464.9999999999995</v>
      </c>
      <c r="H42" s="54">
        <f>+'[5]JULIO'!J114</f>
        <v>1599</v>
      </c>
      <c r="I42" s="54">
        <f>+'[5]AGOSTO'!J114</f>
        <v>1240</v>
      </c>
      <c r="J42" s="54">
        <v>1622</v>
      </c>
      <c r="K42" s="54">
        <f>+'[5]OCTUBRE'!J114</f>
        <v>264</v>
      </c>
      <c r="L42" s="54">
        <f>'[5]NOVIEMBRE'!J113</f>
        <v>303</v>
      </c>
      <c r="M42" s="54">
        <f>+'[5]DICIEMBRE'!J114</f>
        <v>1118</v>
      </c>
      <c r="N42" s="55">
        <f t="shared" si="0"/>
        <v>17975</v>
      </c>
      <c r="O42" s="17"/>
      <c r="P42" s="17"/>
      <c r="Q42" s="92"/>
      <c r="R42" s="93"/>
      <c r="S42" s="93"/>
      <c r="T42" s="93"/>
      <c r="U42" s="46"/>
      <c r="V42" s="46"/>
      <c r="W42" s="46"/>
      <c r="X42" s="47"/>
      <c r="Y42" s="47"/>
      <c r="Z42" s="47"/>
      <c r="AA42" s="48"/>
      <c r="AB42" s="48"/>
      <c r="AC42" s="48"/>
    </row>
    <row r="43" spans="1:29" s="40" customFormat="1" ht="33.75" customHeight="1">
      <c r="A43" s="43" t="s">
        <v>37</v>
      </c>
      <c r="B43" s="54">
        <f>+'[5]ENERO'!J115</f>
        <v>840</v>
      </c>
      <c r="C43" s="54">
        <f>+'[5]FEBRERO'!J115</f>
        <v>1253</v>
      </c>
      <c r="D43" s="54">
        <f>+'[5]MARZO'!J115</f>
        <v>1098</v>
      </c>
      <c r="E43" s="54">
        <f>+'[5]ABRIL'!J115</f>
        <v>1102</v>
      </c>
      <c r="F43" s="54">
        <f>+'[5]MAYO'!J115</f>
        <v>698</v>
      </c>
      <c r="G43" s="54">
        <f>+'[5]JUNIO'!J115</f>
        <v>1755</v>
      </c>
      <c r="H43" s="54">
        <f>+'[5]JULIO'!J115</f>
        <v>1742</v>
      </c>
      <c r="I43" s="54">
        <f>+'[5]AGOSTO'!J115</f>
        <v>878</v>
      </c>
      <c r="J43" s="54">
        <v>1521</v>
      </c>
      <c r="K43" s="54">
        <f>+'[5]OCTUBRE'!J115</f>
        <v>33</v>
      </c>
      <c r="L43" s="54">
        <f>'[5]NOVIEMBRE'!J114</f>
        <v>56</v>
      </c>
      <c r="M43" s="54">
        <f>+'[5]DICIEMBRE'!J115</f>
        <v>12</v>
      </c>
      <c r="N43" s="55">
        <f t="shared" si="0"/>
        <v>10988</v>
      </c>
      <c r="O43" s="17"/>
      <c r="P43" s="17"/>
      <c r="Q43" s="92"/>
      <c r="R43" s="93"/>
      <c r="S43" s="93"/>
      <c r="T43" s="93"/>
      <c r="U43" s="46"/>
      <c r="V43" s="46"/>
      <c r="W43" s="46"/>
      <c r="X43" s="47"/>
      <c r="Y43" s="47"/>
      <c r="Z43" s="47"/>
      <c r="AA43" s="48"/>
      <c r="AB43" s="48"/>
      <c r="AC43" s="48"/>
    </row>
    <row r="44" spans="1:29" s="40" customFormat="1" ht="33.75" customHeight="1">
      <c r="A44" s="43" t="s">
        <v>38</v>
      </c>
      <c r="B44" s="54">
        <f>+'[5]ENERO'!J116</f>
        <v>6501</v>
      </c>
      <c r="C44" s="54">
        <f>+'[5]FEBRERO'!J116</f>
        <v>3102</v>
      </c>
      <c r="D44" s="54">
        <f>+'[5]MARZO'!J116</f>
        <v>3841</v>
      </c>
      <c r="E44" s="54">
        <f>+'[5]ABRIL'!J116</f>
        <v>3401</v>
      </c>
      <c r="F44" s="54">
        <f>+'[5]MAYO'!J116</f>
        <v>2455</v>
      </c>
      <c r="G44" s="54">
        <f>+'[5]JUNIO'!J116</f>
        <v>5755</v>
      </c>
      <c r="H44" s="54">
        <f>+'[5]JULIO'!J116</f>
        <v>2745</v>
      </c>
      <c r="I44" s="54">
        <f>+'[5]AGOSTO'!J116</f>
        <v>6624</v>
      </c>
      <c r="J44" s="54">
        <v>4251</v>
      </c>
      <c r="K44" s="54">
        <f>+'[5]OCTUBRE'!J116</f>
        <v>2492</v>
      </c>
      <c r="L44" s="54">
        <f>'[5]NOVIEMBRE'!J115</f>
        <v>2447</v>
      </c>
      <c r="M44" s="54">
        <f>+'[5]DICIEMBRE'!J116</f>
        <v>2495</v>
      </c>
      <c r="N44" s="55">
        <f t="shared" si="0"/>
        <v>46109</v>
      </c>
      <c r="O44" s="17"/>
      <c r="P44" s="17"/>
      <c r="Q44" s="92"/>
      <c r="R44" s="93"/>
      <c r="S44" s="93"/>
      <c r="T44" s="93"/>
      <c r="U44" s="46"/>
      <c r="V44" s="46"/>
      <c r="W44" s="46"/>
      <c r="X44" s="47"/>
      <c r="Y44" s="47"/>
      <c r="Z44" s="47"/>
      <c r="AA44" s="48"/>
      <c r="AB44" s="48"/>
      <c r="AC44" s="48"/>
    </row>
    <row r="45" spans="1:29" s="40" customFormat="1" ht="33.75" customHeight="1">
      <c r="A45" s="43" t="s">
        <v>98</v>
      </c>
      <c r="B45" s="54">
        <f>+'[5]ENERO'!J117</f>
        <v>1284</v>
      </c>
      <c r="C45" s="54">
        <f>+'[5]FEBRERO'!J117</f>
        <v>731.9999999999999</v>
      </c>
      <c r="D45" s="54">
        <f>+'[5]MARZO'!J117</f>
        <v>1012.0000000000001</v>
      </c>
      <c r="E45" s="54">
        <f>+'[5]ABRIL'!J117</f>
        <v>845</v>
      </c>
      <c r="F45" s="54">
        <f>+'[5]MAYO'!J117</f>
        <v>799</v>
      </c>
      <c r="G45" s="54">
        <f>+'[5]JUNIO'!J117</f>
        <v>701</v>
      </c>
      <c r="H45" s="54">
        <f>+'[5]JULIO'!J117</f>
        <v>824.9999999999999</v>
      </c>
      <c r="I45" s="54">
        <f>+'[5]AGOSTO'!J117</f>
        <v>986.9999999999999</v>
      </c>
      <c r="J45" s="54">
        <v>1824</v>
      </c>
      <c r="K45" s="54">
        <f>+'[5]OCTUBRE'!J117</f>
        <v>628</v>
      </c>
      <c r="L45" s="54">
        <f>'[5]NOVIEMBRE'!J116</f>
        <v>613</v>
      </c>
      <c r="M45" s="54">
        <f>+'[5]DICIEMBRE'!J117</f>
        <v>516</v>
      </c>
      <c r="N45" s="55">
        <f t="shared" si="0"/>
        <v>10766</v>
      </c>
      <c r="O45" s="17"/>
      <c r="P45" s="17"/>
      <c r="Q45" s="92"/>
      <c r="R45" s="93"/>
      <c r="S45" s="93"/>
      <c r="T45" s="93"/>
      <c r="U45" s="46"/>
      <c r="V45" s="46"/>
      <c r="W45" s="46"/>
      <c r="X45" s="47"/>
      <c r="Y45" s="47"/>
      <c r="Z45" s="47"/>
      <c r="AA45" s="48"/>
      <c r="AB45" s="48"/>
      <c r="AC45" s="48"/>
    </row>
    <row r="46" spans="1:29" s="40" customFormat="1" ht="33.75" customHeight="1">
      <c r="A46" s="43" t="s">
        <v>99</v>
      </c>
      <c r="B46" s="54">
        <f>+'[5]ENERO'!J118</f>
        <v>0</v>
      </c>
      <c r="C46" s="54">
        <f>+'[5]FEBRERO'!J118</f>
        <v>31</v>
      </c>
      <c r="D46" s="54">
        <f>+'[5]MARZO'!J118</f>
        <v>0</v>
      </c>
      <c r="E46" s="54">
        <f>+'[5]ABRIL'!J118</f>
        <v>0</v>
      </c>
      <c r="F46" s="54">
        <f>+'[5]MAYO'!J118</f>
        <v>7</v>
      </c>
      <c r="G46" s="54">
        <f>+'[5]JUNIO'!J118</f>
        <v>0</v>
      </c>
      <c r="H46" s="54">
        <f>+'[5]JULIO'!J118</f>
        <v>0</v>
      </c>
      <c r="I46" s="54">
        <f>+'[5]AGOSTO'!J118</f>
        <v>17</v>
      </c>
      <c r="J46" s="54">
        <v>31</v>
      </c>
      <c r="K46" s="54">
        <f>+'[5]OCTUBRE'!J118</f>
        <v>11</v>
      </c>
      <c r="L46" s="54">
        <f>'[5]NOVIEMBRE'!J117</f>
        <v>65</v>
      </c>
      <c r="M46" s="54">
        <f>+'[5]DICIEMBRE'!J118</f>
        <v>0</v>
      </c>
      <c r="N46" s="55">
        <f t="shared" si="0"/>
        <v>162</v>
      </c>
      <c r="O46" s="17"/>
      <c r="P46" s="17"/>
      <c r="Q46" s="92"/>
      <c r="R46" s="93"/>
      <c r="S46" s="93"/>
      <c r="T46" s="93"/>
      <c r="U46" s="46"/>
      <c r="V46" s="46"/>
      <c r="W46" s="46"/>
      <c r="X46" s="47"/>
      <c r="Y46" s="47"/>
      <c r="Z46" s="47"/>
      <c r="AA46" s="48"/>
      <c r="AB46" s="48"/>
      <c r="AC46" s="48"/>
    </row>
    <row r="47" spans="1:29" s="40" customFormat="1" ht="33.75" customHeight="1">
      <c r="A47" s="43" t="s">
        <v>100</v>
      </c>
      <c r="B47" s="54">
        <f>+'[5]ENERO'!J119</f>
        <v>610</v>
      </c>
      <c r="C47" s="54">
        <f>+'[5]FEBRERO'!J119</f>
        <v>1288</v>
      </c>
      <c r="D47" s="54">
        <f>+'[5]MARZO'!J119</f>
        <v>353</v>
      </c>
      <c r="E47" s="54">
        <f>+'[5]ABRIL'!J119</f>
        <v>475.00000000000006</v>
      </c>
      <c r="F47" s="54">
        <f>+'[5]MAYO'!J119</f>
        <v>285</v>
      </c>
      <c r="G47" s="54">
        <f>+'[5]JUNIO'!J119</f>
        <v>501</v>
      </c>
      <c r="H47" s="54">
        <f>+'[5]JULIO'!J119</f>
        <v>699</v>
      </c>
      <c r="I47" s="54">
        <f>+'[5]AGOSTO'!J119</f>
        <v>706</v>
      </c>
      <c r="J47" s="54">
        <v>665</v>
      </c>
      <c r="K47" s="54">
        <f>+'[5]OCTUBRE'!J119</f>
        <v>232</v>
      </c>
      <c r="L47" s="54">
        <f>'[5]NOVIEMBRE'!J118</f>
        <v>167</v>
      </c>
      <c r="M47" s="54">
        <f>+'[5]DICIEMBRE'!J119</f>
        <v>200</v>
      </c>
      <c r="N47" s="55">
        <f t="shared" si="0"/>
        <v>6181</v>
      </c>
      <c r="O47" s="17"/>
      <c r="P47" s="17"/>
      <c r="Q47" s="92"/>
      <c r="R47" s="93"/>
      <c r="S47" s="93"/>
      <c r="T47" s="93"/>
      <c r="U47" s="46"/>
      <c r="V47" s="46"/>
      <c r="W47" s="46"/>
      <c r="X47" s="47"/>
      <c r="Y47" s="47"/>
      <c r="Z47" s="47"/>
      <c r="AA47" s="48"/>
      <c r="AB47" s="48"/>
      <c r="AC47" s="48"/>
    </row>
    <row r="48" spans="1:29" s="40" customFormat="1" ht="33.75" customHeight="1">
      <c r="A48" s="43" t="s">
        <v>101</v>
      </c>
      <c r="B48" s="54">
        <f>+'[5]ENERO'!J120</f>
        <v>307</v>
      </c>
      <c r="C48" s="54">
        <f>+'[5]FEBRERO'!J120</f>
        <v>845</v>
      </c>
      <c r="D48" s="54">
        <f>+'[5]MARZO'!J120</f>
        <v>512</v>
      </c>
      <c r="E48" s="54">
        <f>+'[5]ABRIL'!J120</f>
        <v>798</v>
      </c>
      <c r="F48" s="54">
        <f>+'[5]MAYO'!J120</f>
        <v>385</v>
      </c>
      <c r="G48" s="54">
        <f>+'[5]JUNIO'!J120</f>
        <v>1162</v>
      </c>
      <c r="H48" s="54">
        <f>+'[5]JULIO'!J120</f>
        <v>675</v>
      </c>
      <c r="I48" s="54">
        <f>+'[5]AGOSTO'!J120</f>
        <v>1157</v>
      </c>
      <c r="J48" s="54">
        <v>577</v>
      </c>
      <c r="K48" s="54">
        <f>+'[5]OCTUBRE'!J120</f>
        <v>64</v>
      </c>
      <c r="L48" s="54">
        <f>'[5]NOVIEMBRE'!J119</f>
        <v>44</v>
      </c>
      <c r="M48" s="54">
        <f>+'[5]DICIEMBRE'!J120</f>
        <v>98</v>
      </c>
      <c r="N48" s="55">
        <f t="shared" si="0"/>
        <v>6624</v>
      </c>
      <c r="O48" s="17"/>
      <c r="P48" s="17"/>
      <c r="Q48" s="92"/>
      <c r="R48" s="93"/>
      <c r="S48" s="93"/>
      <c r="T48" s="93"/>
      <c r="U48" s="46"/>
      <c r="V48" s="46"/>
      <c r="W48" s="46"/>
      <c r="X48" s="47"/>
      <c r="Y48" s="47"/>
      <c r="Z48" s="47"/>
      <c r="AA48" s="48"/>
      <c r="AB48" s="48"/>
      <c r="AC48" s="48"/>
    </row>
    <row r="49" spans="1:29" s="40" customFormat="1" ht="33.75" customHeight="1">
      <c r="A49" s="43" t="s">
        <v>102</v>
      </c>
      <c r="B49" s="54">
        <f>+'[5]ENERO'!J121</f>
        <v>264</v>
      </c>
      <c r="C49" s="54">
        <f>+'[5]FEBRERO'!J121</f>
        <v>308</v>
      </c>
      <c r="D49" s="54">
        <f>+'[5]MARZO'!J121</f>
        <v>205</v>
      </c>
      <c r="E49" s="54">
        <f>+'[5]ABRIL'!J121</f>
        <v>244</v>
      </c>
      <c r="F49" s="54">
        <f>+'[5]MAYO'!J121</f>
        <v>192</v>
      </c>
      <c r="G49" s="54">
        <f>+'[5]JUNIO'!J121</f>
        <v>225</v>
      </c>
      <c r="H49" s="54">
        <f>+'[5]JULIO'!J121</f>
        <v>310</v>
      </c>
      <c r="I49" s="54">
        <f>+'[5]AGOSTO'!J121</f>
        <v>312</v>
      </c>
      <c r="J49" s="54">
        <v>406</v>
      </c>
      <c r="K49" s="54">
        <f>+'[5]OCTUBRE'!J121</f>
        <v>149</v>
      </c>
      <c r="L49" s="54">
        <f>'[5]NOVIEMBRE'!J120</f>
        <v>289</v>
      </c>
      <c r="M49" s="54">
        <f>+'[5]DICIEMBRE'!J121</f>
        <v>373</v>
      </c>
      <c r="N49" s="55">
        <f t="shared" si="0"/>
        <v>3277</v>
      </c>
      <c r="O49" s="17"/>
      <c r="P49" s="17"/>
      <c r="Q49" s="92"/>
      <c r="R49" s="93"/>
      <c r="S49" s="93"/>
      <c r="T49" s="93"/>
      <c r="U49" s="46"/>
      <c r="V49" s="46"/>
      <c r="W49" s="46"/>
      <c r="X49" s="47"/>
      <c r="Y49" s="47"/>
      <c r="Z49" s="47"/>
      <c r="AA49" s="48"/>
      <c r="AB49" s="48"/>
      <c r="AC49" s="48"/>
    </row>
    <row r="50" spans="1:29" s="40" customFormat="1" ht="33.75" customHeight="1">
      <c r="A50" s="43" t="s">
        <v>103</v>
      </c>
      <c r="B50" s="54">
        <f>+'[5]ENERO'!J122</f>
        <v>36</v>
      </c>
      <c r="C50" s="54">
        <f>+'[5]FEBRERO'!J122</f>
        <v>255.00000000000003</v>
      </c>
      <c r="D50" s="54">
        <f>+'[5]MARZO'!J122</f>
        <v>210</v>
      </c>
      <c r="E50" s="54">
        <f>+'[5]ABRIL'!J122</f>
        <v>148</v>
      </c>
      <c r="F50" s="54">
        <f>+'[5]MAYO'!J122</f>
        <v>150</v>
      </c>
      <c r="G50" s="54">
        <f>+'[5]JUNIO'!J122</f>
        <v>358</v>
      </c>
      <c r="H50" s="54">
        <f>+'[5]JULIO'!J122</f>
        <v>107</v>
      </c>
      <c r="I50" s="54">
        <f>+'[5]AGOSTO'!J122</f>
        <v>29</v>
      </c>
      <c r="J50" s="54">
        <v>164</v>
      </c>
      <c r="K50" s="54">
        <f>+'[5]OCTUBRE'!J122</f>
        <v>14</v>
      </c>
      <c r="L50" s="54">
        <f>'[5]NOVIEMBRE'!J121</f>
        <v>269</v>
      </c>
      <c r="M50" s="54">
        <f>+'[5]DICIEMBRE'!J122</f>
        <v>49</v>
      </c>
      <c r="N50" s="55">
        <f t="shared" si="0"/>
        <v>1789</v>
      </c>
      <c r="O50" s="17"/>
      <c r="P50" s="17"/>
      <c r="Q50" s="92"/>
      <c r="R50" s="93"/>
      <c r="S50" s="93"/>
      <c r="T50" s="93"/>
      <c r="U50" s="46"/>
      <c r="V50" s="46"/>
      <c r="W50" s="46"/>
      <c r="X50" s="47"/>
      <c r="Y50" s="47"/>
      <c r="Z50" s="47"/>
      <c r="AA50" s="48"/>
      <c r="AB50" s="48"/>
      <c r="AC50" s="48"/>
    </row>
    <row r="51" spans="1:29" s="40" customFormat="1" ht="33.75" customHeight="1">
      <c r="A51" s="43" t="s">
        <v>104</v>
      </c>
      <c r="B51" s="54">
        <f>+'[5]ENERO'!J123</f>
        <v>2145</v>
      </c>
      <c r="C51" s="54">
        <f>+'[5]FEBRERO'!J123</f>
        <v>5720</v>
      </c>
      <c r="D51" s="54">
        <f>+'[5]MARZO'!J123</f>
        <v>2641.0000000000005</v>
      </c>
      <c r="E51" s="54">
        <f>+'[5]ABRIL'!J123</f>
        <v>3714</v>
      </c>
      <c r="F51" s="54">
        <f>+'[5]MAYO'!J123</f>
        <v>2697.9999999999995</v>
      </c>
      <c r="G51" s="54">
        <f>+'[5]JUNIO'!J123</f>
        <v>2566</v>
      </c>
      <c r="H51" s="54">
        <f>+'[5]JULIO'!J123</f>
        <v>1712</v>
      </c>
      <c r="I51" s="54">
        <f>+'[5]AGOSTO'!J123</f>
        <v>2801</v>
      </c>
      <c r="J51" s="54">
        <v>3001</v>
      </c>
      <c r="K51" s="54">
        <f>+'[5]OCTUBRE'!J123</f>
        <v>1881</v>
      </c>
      <c r="L51" s="54">
        <f>'[5]NOVIEMBRE'!J122</f>
        <v>3201</v>
      </c>
      <c r="M51" s="54">
        <f>+'[5]DICIEMBRE'!J123</f>
        <v>1582</v>
      </c>
      <c r="N51" s="55">
        <f t="shared" si="0"/>
        <v>33662</v>
      </c>
      <c r="O51" s="17"/>
      <c r="P51" s="17"/>
      <c r="Q51" s="92"/>
      <c r="R51" s="93"/>
      <c r="S51" s="93"/>
      <c r="T51" s="93"/>
      <c r="U51" s="46"/>
      <c r="V51" s="46"/>
      <c r="W51" s="46"/>
      <c r="X51" s="47"/>
      <c r="Y51" s="47"/>
      <c r="Z51" s="47"/>
      <c r="AA51" s="48"/>
      <c r="AB51" s="48"/>
      <c r="AC51" s="48"/>
    </row>
    <row r="52" spans="1:29" s="40" customFormat="1" ht="33.75" customHeight="1">
      <c r="A52" s="43" t="s">
        <v>105</v>
      </c>
      <c r="B52" s="54">
        <f>+'[5]ENERO'!J124</f>
        <v>347</v>
      </c>
      <c r="C52" s="54">
        <f>+'[5]FEBRERO'!J124</f>
        <v>388</v>
      </c>
      <c r="D52" s="54">
        <f>+'[5]MARZO'!J124</f>
        <v>515</v>
      </c>
      <c r="E52" s="54">
        <f>+'[5]ABRIL'!J124</f>
        <v>748</v>
      </c>
      <c r="F52" s="54">
        <f>+'[5]MAYO'!J124</f>
        <v>423</v>
      </c>
      <c r="G52" s="54">
        <f>+'[5]JUNIO'!J124</f>
        <v>448</v>
      </c>
      <c r="H52" s="54">
        <f>+'[5]JULIO'!J124</f>
        <v>532</v>
      </c>
      <c r="I52" s="54">
        <f>+'[5]AGOSTO'!J124</f>
        <v>1442</v>
      </c>
      <c r="J52" s="54">
        <v>1488</v>
      </c>
      <c r="K52" s="54">
        <f>+'[5]OCTUBRE'!J124</f>
        <v>1</v>
      </c>
      <c r="L52" s="54">
        <f>'[5]NOVIEMBRE'!J123</f>
        <v>0</v>
      </c>
      <c r="M52" s="54">
        <f>+'[5]DICIEMBRE'!J124</f>
        <v>50</v>
      </c>
      <c r="N52" s="55">
        <f t="shared" si="0"/>
        <v>6382</v>
      </c>
      <c r="O52" s="17"/>
      <c r="P52" s="17"/>
      <c r="Q52" s="92"/>
      <c r="R52" s="93"/>
      <c r="S52" s="93"/>
      <c r="T52" s="93"/>
      <c r="U52" s="46"/>
      <c r="V52" s="46"/>
      <c r="W52" s="46"/>
      <c r="X52" s="47"/>
      <c r="Y52" s="47"/>
      <c r="Z52" s="47"/>
      <c r="AA52" s="48"/>
      <c r="AB52" s="48"/>
      <c r="AC52" s="48"/>
    </row>
    <row r="53" spans="1:29" s="40" customFormat="1" ht="33.75" customHeight="1">
      <c r="A53" s="43" t="s">
        <v>80</v>
      </c>
      <c r="B53" s="54">
        <f>+'[5]ENERO'!J125</f>
        <v>66441</v>
      </c>
      <c r="C53" s="54">
        <f>+'[5]FEBRERO'!J125</f>
        <v>90154</v>
      </c>
      <c r="D53" s="54">
        <f>+'[5]MARZO'!J125</f>
        <v>76547.00000000001</v>
      </c>
      <c r="E53" s="54">
        <f>+'[5]ABRIL'!J125</f>
        <v>12301</v>
      </c>
      <c r="F53" s="54">
        <f>+'[5]MAYO'!J125</f>
        <v>10878</v>
      </c>
      <c r="G53" s="54">
        <f>+'[5]JUNIO'!J125</f>
        <v>46255</v>
      </c>
      <c r="H53" s="54">
        <f>+'[5]JULIO'!J125</f>
        <v>34401</v>
      </c>
      <c r="I53" s="54">
        <f>+'[5]AGOSTO'!J125</f>
        <v>54352</v>
      </c>
      <c r="J53" s="54">
        <v>75844</v>
      </c>
      <c r="K53" s="54">
        <f>+'[5]OCTUBRE'!J125</f>
        <v>27140</v>
      </c>
      <c r="L53" s="54">
        <f>'[5]NOVIEMBRE'!J124</f>
        <v>48718</v>
      </c>
      <c r="M53" s="54">
        <f>+'[5]DICIEMBRE'!J125</f>
        <v>52713</v>
      </c>
      <c r="N53" s="55">
        <f t="shared" si="0"/>
        <v>595744</v>
      </c>
      <c r="O53" s="17"/>
      <c r="P53" s="17"/>
      <c r="Q53" s="92"/>
      <c r="R53" s="93"/>
      <c r="S53" s="93"/>
      <c r="T53" s="93"/>
      <c r="U53" s="46"/>
      <c r="V53" s="46"/>
      <c r="W53" s="46"/>
      <c r="X53" s="47"/>
      <c r="Y53" s="47"/>
      <c r="Z53" s="47"/>
      <c r="AA53" s="48"/>
      <c r="AB53" s="48"/>
      <c r="AC53" s="48"/>
    </row>
    <row r="54" spans="1:29" s="40" customFormat="1" ht="33.75" customHeight="1">
      <c r="A54" s="43" t="s">
        <v>81</v>
      </c>
      <c r="B54" s="54">
        <f>+'[5]ENERO'!J126</f>
        <v>13555</v>
      </c>
      <c r="C54" s="54">
        <f>+'[5]FEBRERO'!J126</f>
        <v>23456</v>
      </c>
      <c r="D54" s="54">
        <f>+'[5]MARZO'!J126</f>
        <v>16621</v>
      </c>
      <c r="E54" s="54">
        <f>+'[5]ABRIL'!J126</f>
        <v>12102</v>
      </c>
      <c r="F54" s="54">
        <f>+'[5]MAYO'!J126</f>
        <v>24414.000000000004</v>
      </c>
      <c r="G54" s="54">
        <f>+'[5]JUNIO'!J126</f>
        <v>17542</v>
      </c>
      <c r="H54" s="54">
        <f>+'[5]JULIO'!J126</f>
        <v>13244.000000000002</v>
      </c>
      <c r="I54" s="54">
        <f>+'[5]AGOSTO'!J126</f>
        <v>17158</v>
      </c>
      <c r="J54" s="54">
        <v>18021</v>
      </c>
      <c r="K54" s="54">
        <f>+'[5]OCTUBRE'!J126</f>
        <v>20441</v>
      </c>
      <c r="L54" s="54">
        <f>'[5]NOVIEMBRE'!J125</f>
        <v>20724</v>
      </c>
      <c r="M54" s="54">
        <f>+'[5]DICIEMBRE'!J126</f>
        <v>23237</v>
      </c>
      <c r="N54" s="55">
        <f t="shared" si="0"/>
        <v>220515</v>
      </c>
      <c r="O54" s="17"/>
      <c r="P54" s="17"/>
      <c r="Q54" s="92"/>
      <c r="R54" s="93"/>
      <c r="S54" s="93"/>
      <c r="T54" s="93"/>
      <c r="U54" s="46"/>
      <c r="V54" s="46"/>
      <c r="W54" s="46"/>
      <c r="X54" s="47"/>
      <c r="Y54" s="47"/>
      <c r="Z54" s="47"/>
      <c r="AA54" s="48"/>
      <c r="AB54" s="48"/>
      <c r="AC54" s="48"/>
    </row>
    <row r="55" spans="1:29" s="40" customFormat="1" ht="33.75" customHeight="1">
      <c r="A55" s="43" t="s">
        <v>82</v>
      </c>
      <c r="B55" s="54">
        <f>+'[5]ENERO'!J127</f>
        <v>18421</v>
      </c>
      <c r="C55" s="54">
        <f>+'[5]FEBRERO'!J127</f>
        <v>16402</v>
      </c>
      <c r="D55" s="54">
        <f>+'[5]MARZO'!J127</f>
        <v>15985</v>
      </c>
      <c r="E55" s="54">
        <f>+'[5]ABRIL'!J127</f>
        <v>15241</v>
      </c>
      <c r="F55" s="54">
        <f>+'[5]MAYO'!J127</f>
        <v>14561.999999999996</v>
      </c>
      <c r="G55" s="54">
        <f>+'[5]JUNIO'!J127</f>
        <v>14120</v>
      </c>
      <c r="H55" s="54">
        <f>+'[5]JULIO'!J127</f>
        <v>11875</v>
      </c>
      <c r="I55" s="54">
        <f>+'[5]AGOSTO'!J127</f>
        <v>14214</v>
      </c>
      <c r="J55" s="54">
        <v>10324</v>
      </c>
      <c r="K55" s="54">
        <f>+'[5]OCTUBRE'!J127</f>
        <v>6495</v>
      </c>
      <c r="L55" s="54">
        <f>'[5]NOVIEMBRE'!J126</f>
        <v>6998</v>
      </c>
      <c r="M55" s="54">
        <f>+'[5]DICIEMBRE'!J127</f>
        <v>8201</v>
      </c>
      <c r="N55" s="55">
        <f t="shared" si="0"/>
        <v>152838</v>
      </c>
      <c r="O55" s="17"/>
      <c r="P55" s="17"/>
      <c r="Q55" s="92"/>
      <c r="R55" s="93"/>
      <c r="S55" s="93"/>
      <c r="T55" s="93"/>
      <c r="U55" s="46"/>
      <c r="V55" s="46"/>
      <c r="W55" s="46"/>
      <c r="X55" s="47"/>
      <c r="Y55" s="47"/>
      <c r="Z55" s="47"/>
      <c r="AA55" s="48"/>
      <c r="AB55" s="48"/>
      <c r="AC55" s="48"/>
    </row>
    <row r="56" spans="1:29" s="40" customFormat="1" ht="33.75" customHeight="1">
      <c r="A56" s="43" t="s">
        <v>55</v>
      </c>
      <c r="B56" s="54">
        <f>+'[5]ENERO'!J128</f>
        <v>1275</v>
      </c>
      <c r="C56" s="54">
        <f>+'[5]FEBRERO'!J128</f>
        <v>2569</v>
      </c>
      <c r="D56" s="54">
        <f>+'[5]MARZO'!J128</f>
        <v>1522</v>
      </c>
      <c r="E56" s="54">
        <f>+'[5]ABRIL'!J128</f>
        <v>1301</v>
      </c>
      <c r="F56" s="54">
        <f>+'[5]MAYO'!J128</f>
        <v>1042</v>
      </c>
      <c r="G56" s="54">
        <f>+'[5]JUNIO'!J128</f>
        <v>1688</v>
      </c>
      <c r="H56" s="54">
        <f>+'[5]JULIO'!J128</f>
        <v>1288</v>
      </c>
      <c r="I56" s="54">
        <f>+'[5]AGOSTO'!J128</f>
        <v>901</v>
      </c>
      <c r="J56" s="54">
        <v>1010</v>
      </c>
      <c r="K56" s="54">
        <f>+'[5]OCTUBRE'!J128</f>
        <v>1046</v>
      </c>
      <c r="L56" s="54">
        <f>'[5]NOVIEMBRE'!J127</f>
        <v>1186</v>
      </c>
      <c r="M56" s="54">
        <f>+'[5]DICIEMBRE'!J128</f>
        <v>369</v>
      </c>
      <c r="N56" s="55">
        <f t="shared" si="0"/>
        <v>15197</v>
      </c>
      <c r="O56" s="17"/>
      <c r="P56" s="17"/>
      <c r="Q56" s="92"/>
      <c r="R56" s="93"/>
      <c r="S56" s="93"/>
      <c r="T56" s="93"/>
      <c r="U56" s="46"/>
      <c r="V56" s="46"/>
      <c r="W56" s="46"/>
      <c r="X56" s="47"/>
      <c r="Y56" s="47"/>
      <c r="Z56" s="47"/>
      <c r="AA56" s="48"/>
      <c r="AB56" s="48"/>
      <c r="AC56" s="48"/>
    </row>
    <row r="57" spans="1:29" s="40" customFormat="1" ht="33.75" customHeight="1">
      <c r="A57" s="43" t="s">
        <v>83</v>
      </c>
      <c r="B57" s="54">
        <f>+'[5]ENERO'!J129</f>
        <v>57854</v>
      </c>
      <c r="C57" s="54">
        <f>+'[5]FEBRERO'!J129</f>
        <v>53421</v>
      </c>
      <c r="D57" s="54">
        <f>+'[5]MARZO'!J129</f>
        <v>30124</v>
      </c>
      <c r="E57" s="54">
        <f>+'[5]ABRIL'!J129</f>
        <v>30144</v>
      </c>
      <c r="F57" s="54">
        <f>+'[5]MAYO'!J129</f>
        <v>28104</v>
      </c>
      <c r="G57" s="54">
        <f>+'[5]JUNIO'!J129</f>
        <v>22411.000000000004</v>
      </c>
      <c r="H57" s="54">
        <f>+'[5]JULIO'!J129</f>
        <v>12879</v>
      </c>
      <c r="I57" s="54">
        <f>+'[5]AGOSTO'!J129</f>
        <v>7324</v>
      </c>
      <c r="J57" s="54">
        <v>9100</v>
      </c>
      <c r="K57" s="54">
        <f>+'[5]OCTUBRE'!J129</f>
        <v>12988</v>
      </c>
      <c r="L57" s="54">
        <f>'[5]NOVIEMBRE'!J128</f>
        <v>6198</v>
      </c>
      <c r="M57" s="54">
        <f>+'[5]DICIEMBRE'!J129</f>
        <v>9407</v>
      </c>
      <c r="N57" s="55">
        <f t="shared" si="0"/>
        <v>279954</v>
      </c>
      <c r="O57" s="17"/>
      <c r="P57" s="17"/>
      <c r="Q57" s="92"/>
      <c r="R57" s="93"/>
      <c r="S57" s="93"/>
      <c r="T57" s="93"/>
      <c r="U57" s="46"/>
      <c r="V57" s="46"/>
      <c r="W57" s="46"/>
      <c r="X57" s="47"/>
      <c r="Y57" s="47"/>
      <c r="Z57" s="47"/>
      <c r="AA57" s="48"/>
      <c r="AB57" s="48"/>
      <c r="AC57" s="48"/>
    </row>
    <row r="58" spans="1:29" s="40" customFormat="1" ht="33.75" customHeight="1">
      <c r="A58" s="43" t="s">
        <v>39</v>
      </c>
      <c r="B58" s="54">
        <f>+'[5]ENERO'!J130</f>
        <v>8541</v>
      </c>
      <c r="C58" s="54">
        <f>+'[5]FEBRERO'!J130</f>
        <v>12985</v>
      </c>
      <c r="D58" s="54">
        <f>+'[5]MARZO'!J130</f>
        <v>10754</v>
      </c>
      <c r="E58" s="54">
        <f>+'[5]ABRIL'!J130</f>
        <v>25681</v>
      </c>
      <c r="F58" s="54">
        <f>+'[5]MAYO'!J130</f>
        <v>8354</v>
      </c>
      <c r="G58" s="54">
        <f>+'[5]JUNIO'!J130</f>
        <v>17742</v>
      </c>
      <c r="H58" s="54">
        <f>+'[5]JULIO'!J130</f>
        <v>11654</v>
      </c>
      <c r="I58" s="54">
        <f>+'[5]AGOSTO'!J130</f>
        <v>6758</v>
      </c>
      <c r="J58" s="54">
        <v>9456</v>
      </c>
      <c r="K58" s="54">
        <f>+'[5]OCTUBRE'!J130</f>
        <v>3152</v>
      </c>
      <c r="L58" s="54">
        <f>'[5]NOVIEMBRE'!J129</f>
        <v>2976</v>
      </c>
      <c r="M58" s="54">
        <f>+'[5]DICIEMBRE'!J130</f>
        <v>3442</v>
      </c>
      <c r="N58" s="55">
        <f t="shared" si="0"/>
        <v>121495</v>
      </c>
      <c r="O58" s="17"/>
      <c r="P58" s="17"/>
      <c r="Q58" s="92"/>
      <c r="R58" s="93"/>
      <c r="S58" s="93"/>
      <c r="T58" s="93"/>
      <c r="U58" s="46"/>
      <c r="V58" s="46"/>
      <c r="W58" s="46"/>
      <c r="X58" s="47"/>
      <c r="Y58" s="47"/>
      <c r="Z58" s="47"/>
      <c r="AA58" s="48"/>
      <c r="AB58" s="48"/>
      <c r="AC58" s="48"/>
    </row>
    <row r="59" spans="1:29" s="40" customFormat="1" ht="33.75" customHeight="1">
      <c r="A59" s="43" t="s">
        <v>84</v>
      </c>
      <c r="B59" s="54">
        <f>+'[5]ENERO'!J131</f>
        <v>47997.99999999999</v>
      </c>
      <c r="C59" s="54">
        <f>+'[5]FEBRERO'!J131</f>
        <v>44587.00000000001</v>
      </c>
      <c r="D59" s="54">
        <f>+'[5]MARZO'!J131</f>
        <v>30123.999999999996</v>
      </c>
      <c r="E59" s="54">
        <f>+'[5]ABRIL'!J131</f>
        <v>26014.000000000004</v>
      </c>
      <c r="F59" s="54">
        <f>+'[5]MAYO'!J131</f>
        <v>33214</v>
      </c>
      <c r="G59" s="54">
        <f>+'[5]JUNIO'!J131</f>
        <v>53214.00000000001</v>
      </c>
      <c r="H59" s="54">
        <f>+'[5]JULIO'!J131</f>
        <v>54544</v>
      </c>
      <c r="I59" s="54">
        <f>+'[5]AGOSTO'!J131</f>
        <v>37732</v>
      </c>
      <c r="J59" s="54">
        <v>42433</v>
      </c>
      <c r="K59" s="54">
        <f>+'[5]OCTUBRE'!J131</f>
        <v>36995</v>
      </c>
      <c r="L59" s="54">
        <f>'[5]NOVIEMBRE'!J130</f>
        <v>41198</v>
      </c>
      <c r="M59" s="54">
        <f>+'[5]DICIEMBRE'!J131</f>
        <v>29152</v>
      </c>
      <c r="N59" s="55">
        <f t="shared" si="0"/>
        <v>477205</v>
      </c>
      <c r="O59" s="17"/>
      <c r="P59" s="17"/>
      <c r="Q59" s="92"/>
      <c r="R59" s="93"/>
      <c r="S59" s="93"/>
      <c r="T59" s="93"/>
      <c r="U59" s="46"/>
      <c r="V59" s="46"/>
      <c r="W59" s="46"/>
      <c r="X59" s="47"/>
      <c r="Y59" s="47"/>
      <c r="Z59" s="47"/>
      <c r="AA59" s="48"/>
      <c r="AB59" s="48"/>
      <c r="AC59" s="48"/>
    </row>
    <row r="60" spans="1:29" s="40" customFormat="1" ht="33.75" customHeight="1">
      <c r="A60" s="43" t="s">
        <v>85</v>
      </c>
      <c r="B60" s="54">
        <f>+'[5]ENERO'!J132</f>
        <v>2241</v>
      </c>
      <c r="C60" s="54">
        <f>+'[5]FEBRERO'!J132</f>
        <v>1866.0000000000002</v>
      </c>
      <c r="D60" s="54">
        <f>+'[5]MARZO'!J132</f>
        <v>620</v>
      </c>
      <c r="E60" s="54">
        <f>+'[5]ABRIL'!J132</f>
        <v>761</v>
      </c>
      <c r="F60" s="54">
        <f>+'[5]MAYO'!J132</f>
        <v>0</v>
      </c>
      <c r="G60" s="54">
        <f>+'[5]JUNIO'!J132</f>
        <v>501</v>
      </c>
      <c r="H60" s="54">
        <f>+'[5]JULIO'!J132</f>
        <v>22</v>
      </c>
      <c r="I60" s="54">
        <f>+'[5]AGOSTO'!J132</f>
        <v>0</v>
      </c>
      <c r="J60" s="54">
        <v>254</v>
      </c>
      <c r="K60" s="54">
        <f>+'[5]OCTUBRE'!J132</f>
        <v>104</v>
      </c>
      <c r="L60" s="54">
        <f>'[5]NOVIEMBRE'!J131</f>
        <v>270</v>
      </c>
      <c r="M60" s="54">
        <f>+'[5]DICIEMBRE'!J132</f>
        <v>415</v>
      </c>
      <c r="N60" s="55">
        <f t="shared" si="0"/>
        <v>7054</v>
      </c>
      <c r="O60" s="17"/>
      <c r="P60" s="17"/>
      <c r="Q60" s="92"/>
      <c r="R60" s="93"/>
      <c r="S60" s="93"/>
      <c r="T60" s="93"/>
      <c r="U60" s="46"/>
      <c r="V60" s="46"/>
      <c r="W60" s="46"/>
      <c r="X60" s="47"/>
      <c r="Y60" s="47"/>
      <c r="Z60" s="47"/>
      <c r="AA60" s="48"/>
      <c r="AB60" s="48"/>
      <c r="AC60" s="48"/>
    </row>
    <row r="61" spans="1:29" s="40" customFormat="1" ht="33.75" customHeight="1">
      <c r="A61" s="43" t="s">
        <v>86</v>
      </c>
      <c r="B61" s="54">
        <f>+'[5]ENERO'!J133</f>
        <v>9452</v>
      </c>
      <c r="C61" s="54">
        <f>+'[5]FEBRERO'!J133</f>
        <v>6654</v>
      </c>
      <c r="D61" s="54">
        <f>+'[5]MARZO'!J133</f>
        <v>6452</v>
      </c>
      <c r="E61" s="54">
        <f>+'[5]ABRIL'!J133</f>
        <v>220</v>
      </c>
      <c r="F61" s="54">
        <f>+'[5]MAYO'!J133</f>
        <v>178</v>
      </c>
      <c r="G61" s="54">
        <f>+'[5]JUNIO'!J133</f>
        <v>24</v>
      </c>
      <c r="H61" s="54">
        <f>+'[5]JULIO'!J133</f>
        <v>635</v>
      </c>
      <c r="I61" s="54">
        <f>+'[5]AGOSTO'!J133</f>
        <v>286</v>
      </c>
      <c r="J61" s="54">
        <v>249</v>
      </c>
      <c r="K61" s="54">
        <f>+'[5]OCTUBRE'!J133</f>
        <v>272</v>
      </c>
      <c r="L61" s="54">
        <f>'[5]NOVIEMBRE'!J132</f>
        <v>1041</v>
      </c>
      <c r="M61" s="54">
        <f>+'[5]DICIEMBRE'!J133</f>
        <v>2095</v>
      </c>
      <c r="N61" s="55">
        <f t="shared" si="0"/>
        <v>27558</v>
      </c>
      <c r="O61" s="17"/>
      <c r="P61" s="17"/>
      <c r="Q61" s="92"/>
      <c r="R61" s="93"/>
      <c r="S61" s="93"/>
      <c r="T61" s="93"/>
      <c r="U61" s="46"/>
      <c r="V61" s="46"/>
      <c r="W61" s="46"/>
      <c r="X61" s="47"/>
      <c r="Y61" s="47"/>
      <c r="Z61" s="47"/>
      <c r="AA61" s="48"/>
      <c r="AB61" s="48"/>
      <c r="AC61" s="48"/>
    </row>
    <row r="62" spans="1:29" s="40" customFormat="1" ht="33.75" customHeight="1">
      <c r="A62" s="43" t="s">
        <v>106</v>
      </c>
      <c r="B62" s="54">
        <f>+'[5]ENERO'!J134</f>
        <v>2525</v>
      </c>
      <c r="C62" s="54">
        <f>+'[5]FEBRERO'!J134</f>
        <v>1385</v>
      </c>
      <c r="D62" s="54">
        <f>+'[5]MARZO'!J134</f>
        <v>2612.0000000000005</v>
      </c>
      <c r="E62" s="54">
        <f>+'[5]ABRIL'!J134</f>
        <v>3895</v>
      </c>
      <c r="F62" s="54">
        <f>+'[5]MAYO'!J134</f>
        <v>3301</v>
      </c>
      <c r="G62" s="54">
        <f>+'[5]JUNIO'!J134</f>
        <v>4132</v>
      </c>
      <c r="H62" s="54">
        <f>+'[5]JULIO'!J134</f>
        <v>4528</v>
      </c>
      <c r="I62" s="54">
        <f>+'[5]AGOSTO'!J134</f>
        <v>3458</v>
      </c>
      <c r="J62" s="54">
        <v>6230</v>
      </c>
      <c r="K62" s="54">
        <f>+'[5]OCTUBRE'!J134</f>
        <v>1177</v>
      </c>
      <c r="L62" s="54">
        <f>'[5]NOVIEMBRE'!J133</f>
        <v>800</v>
      </c>
      <c r="M62" s="54">
        <f>+'[5]DICIEMBRE'!J134</f>
        <v>913</v>
      </c>
      <c r="N62" s="55">
        <f t="shared" si="0"/>
        <v>34956</v>
      </c>
      <c r="O62" s="17"/>
      <c r="P62" s="17"/>
      <c r="Q62" s="92"/>
      <c r="R62" s="93"/>
      <c r="S62" s="93"/>
      <c r="T62" s="93"/>
      <c r="U62" s="46"/>
      <c r="V62" s="46"/>
      <c r="W62" s="46"/>
      <c r="X62" s="47"/>
      <c r="Y62" s="47"/>
      <c r="Z62" s="47"/>
      <c r="AA62" s="48"/>
      <c r="AB62" s="48"/>
      <c r="AC62" s="48"/>
    </row>
    <row r="63" spans="1:29" s="40" customFormat="1" ht="33.75" customHeight="1">
      <c r="A63" s="43" t="s">
        <v>107</v>
      </c>
      <c r="B63" s="54">
        <f>+'[5]ENERO'!J135</f>
        <v>195</v>
      </c>
      <c r="C63" s="54">
        <f>+'[5]FEBRERO'!J135</f>
        <v>300</v>
      </c>
      <c r="D63" s="54">
        <f>+'[5]MARZO'!J135</f>
        <v>290</v>
      </c>
      <c r="E63" s="54">
        <f>+'[5]ABRIL'!J135</f>
        <v>311</v>
      </c>
      <c r="F63" s="54">
        <f>+'[5]MAYO'!J135</f>
        <v>199.00000000000003</v>
      </c>
      <c r="G63" s="54">
        <f>+'[5]JUNIO'!J135</f>
        <v>346</v>
      </c>
      <c r="H63" s="54">
        <f>+'[5]JULIO'!J135</f>
        <v>209</v>
      </c>
      <c r="I63" s="54">
        <f>+'[5]AGOSTO'!J135</f>
        <v>321</v>
      </c>
      <c r="J63" s="54">
        <v>862</v>
      </c>
      <c r="K63" s="54">
        <f>+'[5]OCTUBRE'!J135</f>
        <v>93</v>
      </c>
      <c r="L63" s="54">
        <f>'[5]NOVIEMBRE'!J134</f>
        <v>198</v>
      </c>
      <c r="M63" s="54">
        <f>+'[5]DICIEMBRE'!J135</f>
        <v>102</v>
      </c>
      <c r="N63" s="55">
        <f t="shared" si="0"/>
        <v>3426</v>
      </c>
      <c r="O63" s="17"/>
      <c r="P63" s="17"/>
      <c r="Q63" s="92"/>
      <c r="R63" s="93"/>
      <c r="S63" s="93"/>
      <c r="T63" s="93"/>
      <c r="U63" s="46"/>
      <c r="V63" s="46"/>
      <c r="W63" s="46"/>
      <c r="X63" s="47"/>
      <c r="Y63" s="47"/>
      <c r="Z63" s="47"/>
      <c r="AA63" s="48"/>
      <c r="AB63" s="48"/>
      <c r="AC63" s="48"/>
    </row>
    <row r="64" spans="1:29" s="40" customFormat="1" ht="33.75" customHeight="1">
      <c r="A64" s="43" t="s">
        <v>108</v>
      </c>
      <c r="B64" s="54">
        <f>+'[5]ENERO'!J136</f>
        <v>245</v>
      </c>
      <c r="C64" s="54">
        <f>+'[5]FEBRERO'!J136</f>
        <v>451</v>
      </c>
      <c r="D64" s="54">
        <f>+'[5]MARZO'!J136</f>
        <v>260</v>
      </c>
      <c r="E64" s="54">
        <f>+'[5]ABRIL'!J136</f>
        <v>120</v>
      </c>
      <c r="F64" s="54">
        <f>+'[5]MAYO'!J136</f>
        <v>50</v>
      </c>
      <c r="G64" s="54">
        <f>+'[5]JUNIO'!J136</f>
        <v>345</v>
      </c>
      <c r="H64" s="54">
        <f>+'[5]JULIO'!J136</f>
        <v>530</v>
      </c>
      <c r="I64" s="54">
        <f>+'[5]AGOSTO'!J136</f>
        <v>765.0000000000001</v>
      </c>
      <c r="J64" s="54">
        <v>52</v>
      </c>
      <c r="K64" s="54">
        <f>+'[5]OCTUBRE'!J136</f>
        <v>304</v>
      </c>
      <c r="L64" s="54">
        <f>'[5]NOVIEMBRE'!J135</f>
        <v>283</v>
      </c>
      <c r="M64" s="54">
        <f>+'[5]DICIEMBRE'!J136</f>
        <v>344</v>
      </c>
      <c r="N64" s="55">
        <f t="shared" si="0"/>
        <v>3749</v>
      </c>
      <c r="O64" s="17"/>
      <c r="P64" s="17"/>
      <c r="Q64" s="92"/>
      <c r="R64" s="93"/>
      <c r="S64" s="93"/>
      <c r="T64" s="93"/>
      <c r="U64" s="46"/>
      <c r="V64" s="46"/>
      <c r="W64" s="46"/>
      <c r="X64" s="47"/>
      <c r="Y64" s="47"/>
      <c r="Z64" s="47"/>
      <c r="AA64" s="48"/>
      <c r="AB64" s="48"/>
      <c r="AC64" s="48"/>
    </row>
    <row r="65" spans="1:29" s="40" customFormat="1" ht="33.75" customHeight="1">
      <c r="A65" s="43" t="s">
        <v>109</v>
      </c>
      <c r="B65" s="54">
        <f>+'[5]ENERO'!J137</f>
        <v>314</v>
      </c>
      <c r="C65" s="54">
        <f>+'[5]FEBRERO'!J137</f>
        <v>203</v>
      </c>
      <c r="D65" s="54">
        <f>+'[5]MARZO'!J137</f>
        <v>149</v>
      </c>
      <c r="E65" s="54">
        <f>+'[5]ABRIL'!J137</f>
        <v>240</v>
      </c>
      <c r="F65" s="54">
        <f>+'[5]MAYO'!J137</f>
        <v>435</v>
      </c>
      <c r="G65" s="54">
        <f>+'[5]JUNIO'!J137</f>
        <v>624</v>
      </c>
      <c r="H65" s="54">
        <f>+'[5]JULIO'!J137</f>
        <v>273</v>
      </c>
      <c r="I65" s="54">
        <f>+'[5]AGOSTO'!J137</f>
        <v>359</v>
      </c>
      <c r="J65" s="54">
        <v>366</v>
      </c>
      <c r="K65" s="54">
        <f>+'[5]OCTUBRE'!J137</f>
        <v>477</v>
      </c>
      <c r="L65" s="54">
        <f>'[5]NOVIEMBRE'!J136</f>
        <v>366</v>
      </c>
      <c r="M65" s="54">
        <f>+'[5]DICIEMBRE'!J137</f>
        <v>427</v>
      </c>
      <c r="N65" s="55">
        <f t="shared" si="0"/>
        <v>4233</v>
      </c>
      <c r="O65" s="17"/>
      <c r="P65" s="17"/>
      <c r="Q65" s="92"/>
      <c r="R65" s="93"/>
      <c r="S65" s="93"/>
      <c r="T65" s="93"/>
      <c r="U65" s="46"/>
      <c r="V65" s="46"/>
      <c r="W65" s="46"/>
      <c r="X65" s="47"/>
      <c r="Y65" s="47"/>
      <c r="Z65" s="47"/>
      <c r="AA65" s="48"/>
      <c r="AB65" s="48"/>
      <c r="AC65" s="48"/>
    </row>
    <row r="66" spans="1:29" s="40" customFormat="1" ht="33.75" customHeight="1">
      <c r="A66" s="43" t="s">
        <v>110</v>
      </c>
      <c r="B66" s="54">
        <f>+'[5]ENERO'!J138</f>
        <v>150</v>
      </c>
      <c r="C66" s="54">
        <f>+'[5]FEBRERO'!J138</f>
        <v>50</v>
      </c>
      <c r="D66" s="54">
        <f>+'[5]MARZO'!J138</f>
        <v>925</v>
      </c>
      <c r="E66" s="54">
        <f>+'[5]ABRIL'!J138</f>
        <v>2101</v>
      </c>
      <c r="F66" s="54">
        <f>+'[5]MAYO'!J138</f>
        <v>1386.9999999999998</v>
      </c>
      <c r="G66" s="54">
        <f>+'[5]JUNIO'!J138</f>
        <v>19214</v>
      </c>
      <c r="H66" s="54">
        <f>+'[5]JULIO'!J138</f>
        <v>21899</v>
      </c>
      <c r="I66" s="54">
        <f>+'[5]AGOSTO'!J138</f>
        <v>7835</v>
      </c>
      <c r="J66" s="54">
        <v>5847</v>
      </c>
      <c r="K66" s="54">
        <f>+'[5]OCTUBRE'!J138</f>
        <v>3334</v>
      </c>
      <c r="L66" s="54">
        <f>'[5]NOVIEMBRE'!J137</f>
        <v>2236</v>
      </c>
      <c r="M66" s="54">
        <f>+'[5]DICIEMBRE'!J138</f>
        <v>65</v>
      </c>
      <c r="N66" s="55">
        <f t="shared" si="0"/>
        <v>65043</v>
      </c>
      <c r="O66" s="17"/>
      <c r="P66" s="17"/>
      <c r="Q66" s="92"/>
      <c r="R66" s="93"/>
      <c r="S66" s="93"/>
      <c r="T66" s="93"/>
      <c r="U66" s="46"/>
      <c r="V66" s="46"/>
      <c r="W66" s="46"/>
      <c r="X66" s="47"/>
      <c r="Y66" s="47"/>
      <c r="Z66" s="47"/>
      <c r="AA66" s="48"/>
      <c r="AB66" s="48"/>
      <c r="AC66" s="48"/>
    </row>
    <row r="67" spans="1:29" s="40" customFormat="1" ht="33.75" customHeight="1">
      <c r="A67" s="43" t="s">
        <v>111</v>
      </c>
      <c r="B67" s="54">
        <f>+'[5]ENERO'!J139</f>
        <v>899.0000000000001</v>
      </c>
      <c r="C67" s="54">
        <f>+'[5]FEBRERO'!J139</f>
        <v>2894</v>
      </c>
      <c r="D67" s="54">
        <f>+'[5]MARZO'!J139</f>
        <v>1642</v>
      </c>
      <c r="E67" s="54">
        <f>+'[5]ABRIL'!J139</f>
        <v>984.9999999999999</v>
      </c>
      <c r="F67" s="54">
        <f>+'[5]MAYO'!J139</f>
        <v>1998</v>
      </c>
      <c r="G67" s="54">
        <f>+'[5]JUNIO'!J139</f>
        <v>1194.9999999999998</v>
      </c>
      <c r="H67" s="54">
        <f>+'[5]JULIO'!J139</f>
        <v>1724</v>
      </c>
      <c r="I67" s="54">
        <f>+'[5]AGOSTO'!J139</f>
        <v>1270.9999999999998</v>
      </c>
      <c r="J67" s="54">
        <v>1154</v>
      </c>
      <c r="K67" s="54">
        <f>+'[5]OCTUBRE'!J139</f>
        <v>1311</v>
      </c>
      <c r="L67" s="54">
        <f>'[5]NOVIEMBRE'!J138</f>
        <v>1599</v>
      </c>
      <c r="M67" s="54">
        <f>+'[5]DICIEMBRE'!J139</f>
        <v>1436</v>
      </c>
      <c r="N67" s="55">
        <f t="shared" si="0"/>
        <v>18108</v>
      </c>
      <c r="O67" s="17"/>
      <c r="P67" s="17"/>
      <c r="Q67" s="92"/>
      <c r="R67" s="93"/>
      <c r="S67" s="93"/>
      <c r="T67" s="93"/>
      <c r="U67" s="46"/>
      <c r="V67" s="46"/>
      <c r="W67" s="46"/>
      <c r="X67" s="47"/>
      <c r="Y67" s="47"/>
      <c r="Z67" s="47"/>
      <c r="AA67" s="48"/>
      <c r="AB67" s="48"/>
      <c r="AC67" s="48"/>
    </row>
    <row r="68" spans="1:29" s="40" customFormat="1" ht="33.75" customHeight="1">
      <c r="A68" s="43" t="s">
        <v>112</v>
      </c>
      <c r="B68" s="54">
        <f>+'[5]ENERO'!J140</f>
        <v>29</v>
      </c>
      <c r="C68" s="54">
        <f>+'[5]FEBRERO'!J140</f>
        <v>10</v>
      </c>
      <c r="D68" s="54">
        <f>+'[5]MARZO'!J140</f>
        <v>12</v>
      </c>
      <c r="E68" s="54">
        <f>+'[5]ABRIL'!J140</f>
        <v>0</v>
      </c>
      <c r="F68" s="54">
        <f>+'[5]MAYO'!J140</f>
        <v>8</v>
      </c>
      <c r="G68" s="54">
        <f>+'[5]JUNIO'!J140</f>
        <v>62.99999999999999</v>
      </c>
      <c r="H68" s="54">
        <f>+'[5]JULIO'!J140</f>
        <v>165</v>
      </c>
      <c r="I68" s="54">
        <f>+'[5]AGOSTO'!J140</f>
        <v>191.00000000000003</v>
      </c>
      <c r="J68" s="54">
        <v>128</v>
      </c>
      <c r="K68" s="54">
        <f>+'[5]OCTUBRE'!J140</f>
        <v>570</v>
      </c>
      <c r="L68" s="54">
        <f>'[5]NOVIEMBRE'!J139</f>
        <v>261</v>
      </c>
      <c r="M68" s="54">
        <f>+'[5]DICIEMBRE'!J140</f>
        <v>120</v>
      </c>
      <c r="N68" s="55">
        <f t="shared" si="0"/>
        <v>1557</v>
      </c>
      <c r="O68" s="17"/>
      <c r="P68" s="17"/>
      <c r="Q68" s="92"/>
      <c r="R68" s="93"/>
      <c r="S68" s="93"/>
      <c r="T68" s="93"/>
      <c r="U68" s="46"/>
      <c r="V68" s="46"/>
      <c r="W68" s="46"/>
      <c r="X68" s="47"/>
      <c r="Y68" s="47"/>
      <c r="Z68" s="47"/>
      <c r="AA68" s="48"/>
      <c r="AB68" s="48"/>
      <c r="AC68" s="48"/>
    </row>
    <row r="69" spans="1:29" s="40" customFormat="1" ht="33.75" customHeight="1">
      <c r="A69" s="43" t="s">
        <v>113</v>
      </c>
      <c r="B69" s="54">
        <f>+'[5]ENERO'!J141</f>
        <v>4101</v>
      </c>
      <c r="C69" s="54">
        <f>+'[5]FEBRERO'!J141</f>
        <v>3821</v>
      </c>
      <c r="D69" s="54">
        <f>+'[5]MARZO'!J141</f>
        <v>6989</v>
      </c>
      <c r="E69" s="54">
        <f>+'[5]ABRIL'!J141</f>
        <v>3987</v>
      </c>
      <c r="F69" s="54">
        <f>+'[5]MAYO'!J141</f>
        <v>3548.9999999999995</v>
      </c>
      <c r="G69" s="54">
        <f>+'[5]JUNIO'!J141</f>
        <v>4358</v>
      </c>
      <c r="H69" s="54">
        <f>+'[5]JULIO'!J141</f>
        <v>4421.000000000001</v>
      </c>
      <c r="I69" s="54">
        <f>+'[5]AGOSTO'!J141</f>
        <v>8021</v>
      </c>
      <c r="J69" s="54">
        <v>4542</v>
      </c>
      <c r="K69" s="54">
        <f>+'[5]OCTUBRE'!J141</f>
        <v>3651</v>
      </c>
      <c r="L69" s="54">
        <f>'[5]NOVIEMBRE'!J140</f>
        <v>3328</v>
      </c>
      <c r="M69" s="54">
        <f>+'[5]DICIEMBRE'!J141</f>
        <v>3183</v>
      </c>
      <c r="N69" s="55">
        <f t="shared" si="0"/>
        <v>53951</v>
      </c>
      <c r="O69" s="17"/>
      <c r="P69" s="17"/>
      <c r="Q69" s="92"/>
      <c r="R69" s="93"/>
      <c r="S69" s="93"/>
      <c r="T69" s="93"/>
      <c r="U69" s="46"/>
      <c r="V69" s="46"/>
      <c r="W69" s="46"/>
      <c r="X69" s="47"/>
      <c r="Y69" s="47"/>
      <c r="Z69" s="47"/>
      <c r="AA69" s="48"/>
      <c r="AB69" s="48"/>
      <c r="AC69" s="48"/>
    </row>
    <row r="70" spans="1:29" s="40" customFormat="1" ht="33.75" customHeight="1">
      <c r="A70" s="43" t="s">
        <v>87</v>
      </c>
      <c r="B70" s="54">
        <f>+'[5]ENERO'!J142</f>
        <v>429547.00000000006</v>
      </c>
      <c r="C70" s="54">
        <f>+'[5]FEBRERO'!J142</f>
        <v>495219</v>
      </c>
      <c r="D70" s="54">
        <f>+'[5]MARZO'!J142</f>
        <v>490124.00000000006</v>
      </c>
      <c r="E70" s="54">
        <f>+'[5]ABRIL'!J142</f>
        <v>498978</v>
      </c>
      <c r="F70" s="54">
        <f>+'[5]MAYO'!J142</f>
        <v>520145.00000000006</v>
      </c>
      <c r="G70" s="54">
        <f>+'[5]JUNIO'!J142</f>
        <v>501756.00000000006</v>
      </c>
      <c r="H70" s="54">
        <f>+'[5]JULIO'!J142</f>
        <v>477887.99999999994</v>
      </c>
      <c r="I70" s="54">
        <f>+'[5]AGOSTO'!J142</f>
        <v>490899.00000000006</v>
      </c>
      <c r="J70" s="54">
        <v>434587</v>
      </c>
      <c r="K70" s="54">
        <f>+'[5]OCTUBRE'!J142</f>
        <v>339828</v>
      </c>
      <c r="L70" s="54">
        <f>'[5]NOVIEMBRE'!J141</f>
        <v>442154</v>
      </c>
      <c r="M70" s="54">
        <f>+'[5]DICIEMBRE'!J142</f>
        <v>468579</v>
      </c>
      <c r="N70" s="55">
        <f>SUM(B70:M70)/12</f>
        <v>465808.6666666667</v>
      </c>
      <c r="O70" s="19"/>
      <c r="P70" s="17"/>
      <c r="Q70" s="92"/>
      <c r="R70" s="93"/>
      <c r="S70" s="93"/>
      <c r="T70" s="93"/>
      <c r="U70" s="46"/>
      <c r="V70" s="46"/>
      <c r="W70" s="46"/>
      <c r="X70" s="47"/>
      <c r="Y70" s="47"/>
      <c r="Z70" s="47"/>
      <c r="AA70" s="48"/>
      <c r="AB70" s="48"/>
      <c r="AC70" s="48"/>
    </row>
    <row r="71" spans="1:29" s="40" customFormat="1" ht="35.25" customHeight="1">
      <c r="A71" s="43" t="s">
        <v>88</v>
      </c>
      <c r="B71" s="54">
        <f>+'[5]ENERO'!J143</f>
        <v>736584</v>
      </c>
      <c r="C71" s="54">
        <f>+'[5]FEBRERO'!J143</f>
        <v>788458.0000000001</v>
      </c>
      <c r="D71" s="54">
        <f>+'[5]MARZO'!J143</f>
        <v>765241.0000000001</v>
      </c>
      <c r="E71" s="54">
        <f>+'[5]ABRIL'!J143</f>
        <v>810219</v>
      </c>
      <c r="F71" s="54">
        <f>+'[5]MAYO'!J143</f>
        <v>852414</v>
      </c>
      <c r="G71" s="54">
        <f>+'[5]JUNIO'!J143</f>
        <v>865475</v>
      </c>
      <c r="H71" s="54">
        <f>+'[5]JULIO'!J143</f>
        <v>831997.9999999999</v>
      </c>
      <c r="I71" s="54">
        <f>+'[5]AGOSTO'!J143</f>
        <v>778540.9999999999</v>
      </c>
      <c r="J71" s="54">
        <v>765421</v>
      </c>
      <c r="K71" s="54">
        <f>+'[5]OCTUBRE'!J143</f>
        <v>548722</v>
      </c>
      <c r="L71" s="54">
        <f>'[5]NOVIEMBRE'!J142</f>
        <v>741244</v>
      </c>
      <c r="M71" s="54">
        <f>+'[5]DICIEMBRE'!J143</f>
        <v>753547</v>
      </c>
      <c r="N71" s="55">
        <f>SUM(B71:M71)/12</f>
        <v>769822</v>
      </c>
      <c r="O71" s="19"/>
      <c r="P71" s="92"/>
      <c r="Q71" s="92"/>
      <c r="R71" s="93"/>
      <c r="S71" s="93"/>
      <c r="T71" s="93"/>
      <c r="U71" s="46"/>
      <c r="V71" s="46"/>
      <c r="W71" s="46"/>
      <c r="X71" s="47"/>
      <c r="Y71" s="47"/>
      <c r="Z71" s="47"/>
      <c r="AA71" s="48"/>
      <c r="AB71" s="48"/>
      <c r="AC71" s="48"/>
    </row>
    <row r="72" spans="1:29" ht="25.5" customHeight="1" thickBot="1">
      <c r="A72" s="76" t="s">
        <v>40</v>
      </c>
      <c r="B72" s="77">
        <f aca="true" t="shared" si="1" ref="B72:N72">SUM(B10:B71)</f>
        <v>2223841</v>
      </c>
      <c r="C72" s="77">
        <f t="shared" si="1"/>
        <v>2496919</v>
      </c>
      <c r="D72" s="77">
        <f t="shared" si="1"/>
        <v>2375324.7530074036</v>
      </c>
      <c r="E72" s="77">
        <f t="shared" si="1"/>
        <v>2713508</v>
      </c>
      <c r="F72" s="77">
        <f t="shared" si="1"/>
        <v>2592982</v>
      </c>
      <c r="G72" s="77">
        <f t="shared" si="1"/>
        <v>2461480</v>
      </c>
      <c r="H72" s="77">
        <f t="shared" si="1"/>
        <v>2334672</v>
      </c>
      <c r="I72" s="77">
        <f t="shared" si="1"/>
        <v>2523805</v>
      </c>
      <c r="J72" s="77">
        <f t="shared" si="1"/>
        <v>2494176</v>
      </c>
      <c r="K72" s="77">
        <f t="shared" si="1"/>
        <v>1979714</v>
      </c>
      <c r="L72" s="77">
        <f t="shared" si="1"/>
        <v>2188859</v>
      </c>
      <c r="M72" s="77">
        <f t="shared" si="1"/>
        <v>2151015</v>
      </c>
      <c r="N72" s="78">
        <f t="shared" si="1"/>
        <v>11130449.044506611</v>
      </c>
      <c r="O72" s="85"/>
      <c r="P72" s="92"/>
      <c r="Q72" s="92"/>
      <c r="R72" s="93"/>
      <c r="S72" s="93"/>
      <c r="T72" s="93"/>
      <c r="U72" s="46"/>
      <c r="V72" s="46"/>
      <c r="W72" s="46"/>
      <c r="X72" s="47"/>
      <c r="Y72" s="47"/>
      <c r="Z72" s="47"/>
      <c r="AA72" s="48"/>
      <c r="AB72" s="48"/>
      <c r="AC72" s="48"/>
    </row>
    <row r="73" spans="1:29" ht="22.5" customHeight="1">
      <c r="A73" s="96" t="s">
        <v>182</v>
      </c>
      <c r="B73" s="82"/>
      <c r="C73" s="82"/>
      <c r="D73" s="82"/>
      <c r="E73" s="82"/>
      <c r="F73" s="82"/>
      <c r="G73" s="81"/>
      <c r="H73" s="82"/>
      <c r="I73" s="82"/>
      <c r="J73" s="82"/>
      <c r="K73" s="82"/>
      <c r="L73" s="82"/>
      <c r="M73" s="82"/>
      <c r="N73" s="82"/>
      <c r="O73" s="85"/>
      <c r="P73" s="92"/>
      <c r="Q73" s="92"/>
      <c r="R73" s="93"/>
      <c r="S73" s="93"/>
      <c r="T73" s="93"/>
      <c r="U73" s="46"/>
      <c r="V73" s="46"/>
      <c r="W73" s="46"/>
      <c r="X73" s="47"/>
      <c r="Y73" s="47"/>
      <c r="Z73" s="47"/>
      <c r="AA73" s="48"/>
      <c r="AB73" s="48"/>
      <c r="AC73" s="48"/>
    </row>
    <row r="74" spans="1:29" ht="22.5" customHeight="1">
      <c r="A74" s="81" t="s">
        <v>117</v>
      </c>
      <c r="B74" s="82"/>
      <c r="C74" s="82"/>
      <c r="D74" s="82"/>
      <c r="E74" s="82"/>
      <c r="F74" s="82"/>
      <c r="G74" s="81"/>
      <c r="H74" s="82"/>
      <c r="I74" s="82"/>
      <c r="J74" s="82"/>
      <c r="K74" s="82"/>
      <c r="L74" s="82"/>
      <c r="M74" s="82"/>
      <c r="N74" s="82"/>
      <c r="O74" s="85"/>
      <c r="P74" s="92"/>
      <c r="Q74" s="92"/>
      <c r="R74" s="93"/>
      <c r="S74" s="93"/>
      <c r="T74" s="93"/>
      <c r="U74" s="46"/>
      <c r="V74" s="46"/>
      <c r="W74" s="46"/>
      <c r="X74" s="47"/>
      <c r="Y74" s="47"/>
      <c r="Z74" s="47"/>
      <c r="AA74" s="48"/>
      <c r="AB74" s="48"/>
      <c r="AC74" s="48"/>
    </row>
    <row r="75" spans="1:20" ht="25.5" customHeight="1">
      <c r="A75" s="96" t="s">
        <v>181</v>
      </c>
      <c r="B75" s="81"/>
      <c r="C75" s="81"/>
      <c r="D75" s="81"/>
      <c r="E75" s="81"/>
      <c r="F75" s="81"/>
      <c r="G75" s="288"/>
      <c r="H75" s="288"/>
      <c r="I75" s="288"/>
      <c r="J75" s="288"/>
      <c r="K75" s="288"/>
      <c r="L75" s="288"/>
      <c r="M75" s="288"/>
      <c r="N75" s="288"/>
      <c r="O75" s="85"/>
      <c r="P75" s="92"/>
      <c r="Q75" s="92"/>
      <c r="R75" s="93"/>
      <c r="S75" s="93"/>
      <c r="T75" s="93"/>
    </row>
    <row r="76" spans="1:20" ht="16.5" customHeight="1">
      <c r="A76" s="289"/>
      <c r="B76" s="289"/>
      <c r="C76" s="289"/>
      <c r="D76" s="289"/>
      <c r="E76" s="289"/>
      <c r="F76" s="289"/>
      <c r="G76" s="288"/>
      <c r="H76" s="288"/>
      <c r="I76" s="288"/>
      <c r="J76" s="288"/>
      <c r="K76" s="288"/>
      <c r="L76" s="288"/>
      <c r="M76" s="288"/>
      <c r="N76" s="288"/>
      <c r="O76" s="85"/>
      <c r="P76" s="92"/>
      <c r="Q76" s="92"/>
      <c r="R76" s="93"/>
      <c r="S76" s="93"/>
      <c r="T76" s="93"/>
    </row>
    <row r="77" spans="1:20" ht="25.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5"/>
      <c r="P77" s="92"/>
      <c r="Q77" s="92"/>
      <c r="R77" s="93"/>
      <c r="S77" s="93"/>
      <c r="T77" s="93"/>
    </row>
    <row r="78" spans="1:20" ht="19.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5"/>
      <c r="P78" s="92"/>
      <c r="Q78" s="92"/>
      <c r="R78" s="93"/>
      <c r="S78" s="93"/>
      <c r="T78" s="93"/>
    </row>
    <row r="79" spans="1:20" ht="1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5"/>
      <c r="P79" s="92"/>
      <c r="Q79" s="92"/>
      <c r="R79" s="93"/>
      <c r="S79" s="93"/>
      <c r="T79" s="93"/>
    </row>
    <row r="80" spans="1:29" ht="21">
      <c r="A80" s="85"/>
      <c r="B80" s="92"/>
      <c r="C80" s="92"/>
      <c r="D80" s="93"/>
      <c r="E80" s="93"/>
      <c r="F80" s="93"/>
      <c r="G80" s="87"/>
      <c r="H80" s="87"/>
      <c r="I80" s="87"/>
      <c r="J80" s="97"/>
      <c r="K80" s="97"/>
      <c r="L80" s="97"/>
      <c r="M80" s="94"/>
      <c r="N80" s="94"/>
      <c r="O80" s="94"/>
      <c r="P80" s="87"/>
      <c r="Q80" s="87"/>
      <c r="R80" s="87"/>
      <c r="S80" s="87"/>
      <c r="T80" s="87"/>
      <c r="X80" s="35"/>
      <c r="Y80" s="35"/>
      <c r="Z80" s="35"/>
      <c r="AA80" s="35"/>
      <c r="AB80" s="35"/>
      <c r="AC80" s="35"/>
    </row>
    <row r="81" spans="1:29" ht="25.5" customHeight="1">
      <c r="A81" s="85"/>
      <c r="B81" s="92"/>
      <c r="C81" s="89"/>
      <c r="D81" s="93"/>
      <c r="E81" s="93"/>
      <c r="F81" s="93"/>
      <c r="G81" s="87"/>
      <c r="H81" s="87"/>
      <c r="I81" s="87"/>
      <c r="J81" s="97"/>
      <c r="K81" s="97"/>
      <c r="L81" s="97"/>
      <c r="M81" s="94"/>
      <c r="N81" s="94"/>
      <c r="O81" s="94"/>
      <c r="P81" s="87"/>
      <c r="Q81" s="87"/>
      <c r="R81" s="87"/>
      <c r="S81" s="87"/>
      <c r="T81" s="87"/>
      <c r="X81" s="35"/>
      <c r="Y81" s="35"/>
      <c r="Z81" s="35"/>
      <c r="AA81" s="35"/>
      <c r="AB81" s="35"/>
      <c r="AC81" s="35"/>
    </row>
    <row r="82" spans="1:29" ht="16.5" customHeight="1">
      <c r="A82" s="85"/>
      <c r="B82" s="92"/>
      <c r="C82" s="87"/>
      <c r="D82" s="93"/>
      <c r="E82" s="93"/>
      <c r="F82" s="93"/>
      <c r="G82" s="87"/>
      <c r="H82" s="87"/>
      <c r="I82" s="87"/>
      <c r="J82" s="97"/>
      <c r="K82" s="97"/>
      <c r="L82" s="97"/>
      <c r="M82" s="94"/>
      <c r="N82" s="94"/>
      <c r="O82" s="94"/>
      <c r="P82" s="87"/>
      <c r="Q82" s="87"/>
      <c r="R82" s="87"/>
      <c r="S82" s="87"/>
      <c r="T82" s="87"/>
      <c r="X82" s="35"/>
      <c r="Y82" s="35"/>
      <c r="Z82" s="35"/>
      <c r="AA82" s="35"/>
      <c r="AB82" s="35"/>
      <c r="AC82" s="35"/>
    </row>
    <row r="83" spans="1:29" ht="16.5" customHeight="1">
      <c r="A83" s="85"/>
      <c r="B83" s="92"/>
      <c r="C83" s="87"/>
      <c r="D83" s="93"/>
      <c r="E83" s="93"/>
      <c r="F83" s="93"/>
      <c r="G83" s="87"/>
      <c r="H83" s="87"/>
      <c r="I83" s="87"/>
      <c r="J83" s="97"/>
      <c r="K83" s="97"/>
      <c r="L83" s="97"/>
      <c r="M83" s="94"/>
      <c r="N83" s="94"/>
      <c r="O83" s="94"/>
      <c r="P83" s="87"/>
      <c r="Q83" s="87"/>
      <c r="R83" s="87"/>
      <c r="S83" s="87"/>
      <c r="T83" s="87"/>
      <c r="X83" s="35"/>
      <c r="Y83" s="35"/>
      <c r="Z83" s="35"/>
      <c r="AA83" s="35"/>
      <c r="AB83" s="35"/>
      <c r="AC83" s="35"/>
    </row>
    <row r="84" spans="1:29" ht="33.75" customHeight="1">
      <c r="A84" s="85"/>
      <c r="B84" s="92"/>
      <c r="C84" s="87"/>
      <c r="D84" s="93"/>
      <c r="E84" s="93"/>
      <c r="F84" s="93"/>
      <c r="G84" s="87"/>
      <c r="H84" s="87"/>
      <c r="I84" s="87"/>
      <c r="J84" s="97"/>
      <c r="K84" s="97"/>
      <c r="L84" s="97"/>
      <c r="M84" s="94"/>
      <c r="N84" s="94"/>
      <c r="O84" s="94"/>
      <c r="P84" s="87"/>
      <c r="Q84" s="87"/>
      <c r="R84" s="87"/>
      <c r="S84" s="87"/>
      <c r="T84" s="87"/>
      <c r="X84" s="35"/>
      <c r="Y84" s="35"/>
      <c r="Z84" s="35"/>
      <c r="AA84" s="35"/>
      <c r="AB84" s="35"/>
      <c r="AC84" s="35"/>
    </row>
    <row r="85" spans="1:29" ht="33.75" customHeight="1">
      <c r="A85" s="17"/>
      <c r="B85" s="17"/>
      <c r="C85" s="98"/>
      <c r="D85" s="93"/>
      <c r="E85" s="93"/>
      <c r="F85" s="93"/>
      <c r="G85" s="92"/>
      <c r="H85" s="92"/>
      <c r="I85" s="92"/>
      <c r="J85" s="99"/>
      <c r="K85" s="99"/>
      <c r="L85" s="99"/>
      <c r="M85" s="95"/>
      <c r="N85" s="95"/>
      <c r="O85" s="95"/>
      <c r="P85" s="87"/>
      <c r="Q85" s="87"/>
      <c r="R85" s="87"/>
      <c r="S85" s="87"/>
      <c r="T85" s="87"/>
      <c r="X85" s="35"/>
      <c r="Y85" s="35"/>
      <c r="Z85" s="35"/>
      <c r="AA85" s="35"/>
      <c r="AB85" s="35"/>
      <c r="AC85" s="35"/>
    </row>
    <row r="86" spans="1:29" ht="33.75" customHeight="1">
      <c r="A86" s="17"/>
      <c r="B86" s="17"/>
      <c r="C86" s="98"/>
      <c r="D86" s="93"/>
      <c r="E86" s="93"/>
      <c r="F86" s="93"/>
      <c r="G86" s="92"/>
      <c r="H86" s="92"/>
      <c r="I86" s="92"/>
      <c r="J86" s="99"/>
      <c r="K86" s="99"/>
      <c r="L86" s="99"/>
      <c r="M86" s="95"/>
      <c r="N86" s="95"/>
      <c r="O86" s="95"/>
      <c r="P86" s="87"/>
      <c r="Q86" s="87"/>
      <c r="R86" s="87"/>
      <c r="S86" s="87"/>
      <c r="T86" s="87"/>
      <c r="X86" s="35"/>
      <c r="Y86" s="35"/>
      <c r="Z86" s="35"/>
      <c r="AA86" s="35"/>
      <c r="AB86" s="35"/>
      <c r="AC86" s="35"/>
    </row>
    <row r="87" spans="1:29" ht="33.75" customHeight="1">
      <c r="A87" s="17"/>
      <c r="B87" s="17"/>
      <c r="C87" s="98"/>
      <c r="D87" s="93"/>
      <c r="E87" s="93"/>
      <c r="F87" s="93"/>
      <c r="G87" s="92"/>
      <c r="H87" s="92"/>
      <c r="I87" s="92"/>
      <c r="J87" s="99"/>
      <c r="K87" s="99"/>
      <c r="L87" s="99"/>
      <c r="M87" s="95"/>
      <c r="N87" s="95"/>
      <c r="O87" s="95"/>
      <c r="P87" s="87"/>
      <c r="Q87" s="87"/>
      <c r="R87" s="87"/>
      <c r="S87" s="87"/>
      <c r="T87" s="87"/>
      <c r="X87" s="35"/>
      <c r="Y87" s="35"/>
      <c r="Z87" s="35"/>
      <c r="AA87" s="35"/>
      <c r="AB87" s="35"/>
      <c r="AC87" s="35"/>
    </row>
    <row r="88" spans="1:29" ht="33.75" customHeight="1">
      <c r="A88" s="17"/>
      <c r="B88" s="17"/>
      <c r="C88" s="98"/>
      <c r="D88" s="93"/>
      <c r="E88" s="93"/>
      <c r="F88" s="93"/>
      <c r="G88" s="92"/>
      <c r="H88" s="92"/>
      <c r="I88" s="92"/>
      <c r="J88" s="99"/>
      <c r="K88" s="99"/>
      <c r="L88" s="99"/>
      <c r="M88" s="95"/>
      <c r="N88" s="95"/>
      <c r="O88" s="95"/>
      <c r="P88" s="87"/>
      <c r="Q88" s="87"/>
      <c r="R88" s="87"/>
      <c r="S88" s="87"/>
      <c r="T88" s="87"/>
      <c r="X88" s="35"/>
      <c r="Y88" s="35"/>
      <c r="Z88" s="35"/>
      <c r="AA88" s="35"/>
      <c r="AB88" s="35"/>
      <c r="AC88" s="35"/>
    </row>
    <row r="89" spans="1:29" ht="33.75" customHeight="1">
      <c r="A89" s="17"/>
      <c r="B89" s="17"/>
      <c r="C89" s="98"/>
      <c r="D89" s="93"/>
      <c r="E89" s="93"/>
      <c r="F89" s="93"/>
      <c r="G89" s="92"/>
      <c r="H89" s="92"/>
      <c r="I89" s="92"/>
      <c r="J89" s="99"/>
      <c r="K89" s="99"/>
      <c r="L89" s="99"/>
      <c r="M89" s="95"/>
      <c r="N89" s="95"/>
      <c r="O89" s="95"/>
      <c r="P89" s="87"/>
      <c r="Q89" s="87"/>
      <c r="R89" s="87"/>
      <c r="S89" s="87"/>
      <c r="T89" s="87"/>
      <c r="X89" s="35"/>
      <c r="Y89" s="35"/>
      <c r="Z89" s="35"/>
      <c r="AA89" s="35"/>
      <c r="AB89" s="35"/>
      <c r="AC89" s="35"/>
    </row>
    <row r="90" spans="1:29" ht="33.75" customHeight="1">
      <c r="A90" s="17"/>
      <c r="B90" s="17"/>
      <c r="C90" s="98"/>
      <c r="D90" s="93"/>
      <c r="E90" s="93"/>
      <c r="F90" s="93"/>
      <c r="G90" s="92"/>
      <c r="H90" s="92"/>
      <c r="I90" s="92"/>
      <c r="J90" s="99"/>
      <c r="K90" s="99"/>
      <c r="L90" s="99"/>
      <c r="M90" s="95"/>
      <c r="N90" s="95"/>
      <c r="O90" s="95"/>
      <c r="P90" s="87"/>
      <c r="Q90" s="87"/>
      <c r="R90" s="87"/>
      <c r="S90" s="87"/>
      <c r="T90" s="87"/>
      <c r="X90" s="35"/>
      <c r="Y90" s="35"/>
      <c r="Z90" s="35"/>
      <c r="AA90" s="35"/>
      <c r="AB90" s="35"/>
      <c r="AC90" s="35"/>
    </row>
    <row r="91" spans="1:29" ht="33.75" customHeight="1">
      <c r="A91" s="17"/>
      <c r="B91" s="17"/>
      <c r="C91" s="98"/>
      <c r="D91" s="93"/>
      <c r="E91" s="93"/>
      <c r="F91" s="93"/>
      <c r="G91" s="92"/>
      <c r="H91" s="92"/>
      <c r="I91" s="92"/>
      <c r="J91" s="99"/>
      <c r="K91" s="99"/>
      <c r="L91" s="99"/>
      <c r="M91" s="95"/>
      <c r="N91" s="95"/>
      <c r="O91" s="95"/>
      <c r="P91" s="87"/>
      <c r="Q91" s="87"/>
      <c r="R91" s="87"/>
      <c r="S91" s="87"/>
      <c r="T91" s="87"/>
      <c r="X91" s="35"/>
      <c r="Y91" s="35"/>
      <c r="Z91" s="35"/>
      <c r="AA91" s="35"/>
      <c r="AB91" s="35"/>
      <c r="AC91" s="35"/>
    </row>
    <row r="92" spans="1:29" ht="33.75" customHeight="1">
      <c r="A92" s="17"/>
      <c r="B92" s="17"/>
      <c r="C92" s="98"/>
      <c r="D92" s="93"/>
      <c r="E92" s="93"/>
      <c r="F92" s="93"/>
      <c r="G92" s="92"/>
      <c r="H92" s="92"/>
      <c r="I92" s="92"/>
      <c r="J92" s="99"/>
      <c r="K92" s="99"/>
      <c r="L92" s="99"/>
      <c r="M92" s="95"/>
      <c r="N92" s="95"/>
      <c r="O92" s="95"/>
      <c r="P92" s="87"/>
      <c r="Q92" s="87"/>
      <c r="R92" s="87"/>
      <c r="S92" s="87"/>
      <c r="T92" s="87"/>
      <c r="X92" s="35"/>
      <c r="Y92" s="35"/>
      <c r="Z92" s="35"/>
      <c r="AA92" s="35"/>
      <c r="AB92" s="35"/>
      <c r="AC92" s="35"/>
    </row>
    <row r="93" spans="1:29" ht="33.75" customHeight="1">
      <c r="A93" s="17"/>
      <c r="B93" s="17"/>
      <c r="C93" s="98"/>
      <c r="D93" s="93"/>
      <c r="E93" s="93"/>
      <c r="F93" s="93"/>
      <c r="G93" s="92"/>
      <c r="H93" s="92"/>
      <c r="I93" s="92"/>
      <c r="J93" s="99"/>
      <c r="K93" s="99"/>
      <c r="L93" s="99"/>
      <c r="M93" s="95"/>
      <c r="N93" s="95"/>
      <c r="O93" s="95"/>
      <c r="P93" s="87"/>
      <c r="Q93" s="87"/>
      <c r="R93" s="87"/>
      <c r="S93" s="87"/>
      <c r="T93" s="87"/>
      <c r="X93" s="35"/>
      <c r="Y93" s="35"/>
      <c r="Z93" s="35"/>
      <c r="AA93" s="35"/>
      <c r="AB93" s="35"/>
      <c r="AC93" s="35"/>
    </row>
    <row r="94" spans="1:29" ht="33.75" customHeight="1">
      <c r="A94" s="17"/>
      <c r="B94" s="17"/>
      <c r="C94" s="98"/>
      <c r="D94" s="93"/>
      <c r="E94" s="93"/>
      <c r="F94" s="93"/>
      <c r="G94" s="92"/>
      <c r="H94" s="92"/>
      <c r="I94" s="92"/>
      <c r="J94" s="99"/>
      <c r="K94" s="99"/>
      <c r="L94" s="99"/>
      <c r="M94" s="95"/>
      <c r="N94" s="95"/>
      <c r="O94" s="95"/>
      <c r="P94" s="87"/>
      <c r="Q94" s="87"/>
      <c r="R94" s="87"/>
      <c r="S94" s="87"/>
      <c r="T94" s="87"/>
      <c r="X94" s="35"/>
      <c r="Y94" s="35"/>
      <c r="Z94" s="35"/>
      <c r="AA94" s="35"/>
      <c r="AB94" s="35"/>
      <c r="AC94" s="35"/>
    </row>
    <row r="95" spans="1:29" ht="33.75" customHeight="1">
      <c r="A95" s="17"/>
      <c r="B95" s="17"/>
      <c r="C95" s="98"/>
      <c r="D95" s="93"/>
      <c r="E95" s="93"/>
      <c r="F95" s="93"/>
      <c r="G95" s="92"/>
      <c r="H95" s="92"/>
      <c r="I95" s="92"/>
      <c r="J95" s="99"/>
      <c r="K95" s="99"/>
      <c r="L95" s="99"/>
      <c r="M95" s="95"/>
      <c r="N95" s="95"/>
      <c r="O95" s="95"/>
      <c r="P95" s="87"/>
      <c r="Q95" s="87"/>
      <c r="R95" s="87"/>
      <c r="S95" s="87"/>
      <c r="T95" s="87"/>
      <c r="X95" s="35"/>
      <c r="Y95" s="35"/>
      <c r="Z95" s="35"/>
      <c r="AA95" s="35"/>
      <c r="AB95" s="35"/>
      <c r="AC95" s="35"/>
    </row>
    <row r="96" spans="1:29" ht="33.75" customHeight="1">
      <c r="A96" s="17"/>
      <c r="B96" s="17"/>
      <c r="C96" s="98"/>
      <c r="D96" s="93"/>
      <c r="E96" s="93"/>
      <c r="F96" s="93"/>
      <c r="G96" s="92"/>
      <c r="H96" s="92"/>
      <c r="I96" s="92"/>
      <c r="J96" s="99"/>
      <c r="K96" s="99"/>
      <c r="L96" s="99"/>
      <c r="M96" s="95"/>
      <c r="N96" s="95"/>
      <c r="O96" s="95"/>
      <c r="P96" s="87"/>
      <c r="Q96" s="87"/>
      <c r="R96" s="87"/>
      <c r="S96" s="87"/>
      <c r="T96" s="87"/>
      <c r="X96" s="35"/>
      <c r="Y96" s="35"/>
      <c r="Z96" s="35"/>
      <c r="AA96" s="35"/>
      <c r="AB96" s="35"/>
      <c r="AC96" s="35"/>
    </row>
    <row r="97" spans="1:29" ht="33.75" customHeight="1">
      <c r="A97" s="17"/>
      <c r="B97" s="17"/>
      <c r="C97" s="98"/>
      <c r="D97" s="93"/>
      <c r="E97" s="93"/>
      <c r="F97" s="93"/>
      <c r="G97" s="92"/>
      <c r="H97" s="92"/>
      <c r="I97" s="92"/>
      <c r="J97" s="99"/>
      <c r="K97" s="99"/>
      <c r="L97" s="99"/>
      <c r="M97" s="95"/>
      <c r="N97" s="95"/>
      <c r="O97" s="95"/>
      <c r="P97" s="87"/>
      <c r="Q97" s="87"/>
      <c r="R97" s="87"/>
      <c r="S97" s="87"/>
      <c r="T97" s="87"/>
      <c r="X97" s="35"/>
      <c r="Y97" s="35"/>
      <c r="Z97" s="35"/>
      <c r="AA97" s="35"/>
      <c r="AB97" s="35"/>
      <c r="AC97" s="35"/>
    </row>
    <row r="98" spans="1:29" ht="33.75" customHeight="1">
      <c r="A98" s="17"/>
      <c r="B98" s="17"/>
      <c r="C98" s="98"/>
      <c r="D98" s="93"/>
      <c r="E98" s="93"/>
      <c r="F98" s="93"/>
      <c r="G98" s="92"/>
      <c r="H98" s="92"/>
      <c r="I98" s="92"/>
      <c r="J98" s="99"/>
      <c r="K98" s="99"/>
      <c r="L98" s="99"/>
      <c r="M98" s="95"/>
      <c r="N98" s="95"/>
      <c r="O98" s="95"/>
      <c r="P98" s="87"/>
      <c r="Q98" s="87"/>
      <c r="R98" s="87"/>
      <c r="S98" s="87"/>
      <c r="T98" s="87"/>
      <c r="X98" s="35"/>
      <c r="Y98" s="35"/>
      <c r="Z98" s="35"/>
      <c r="AA98" s="35"/>
      <c r="AB98" s="35"/>
      <c r="AC98" s="35"/>
    </row>
    <row r="99" spans="1:29" ht="33.75" customHeight="1">
      <c r="A99" s="17"/>
      <c r="B99" s="17"/>
      <c r="C99" s="98"/>
      <c r="D99" s="93"/>
      <c r="E99" s="93"/>
      <c r="F99" s="93"/>
      <c r="G99" s="92"/>
      <c r="H99" s="92"/>
      <c r="I99" s="92"/>
      <c r="J99" s="99"/>
      <c r="K99" s="99"/>
      <c r="L99" s="99"/>
      <c r="M99" s="95"/>
      <c r="N99" s="95"/>
      <c r="O99" s="95"/>
      <c r="P99" s="87"/>
      <c r="Q99" s="87"/>
      <c r="R99" s="87"/>
      <c r="S99" s="87"/>
      <c r="T99" s="87"/>
      <c r="X99" s="35"/>
      <c r="Y99" s="35"/>
      <c r="Z99" s="35"/>
      <c r="AA99" s="35"/>
      <c r="AB99" s="35"/>
      <c r="AC99" s="35"/>
    </row>
    <row r="100" spans="1:29" ht="33.75" customHeight="1">
      <c r="A100" s="17"/>
      <c r="B100" s="17"/>
      <c r="C100" s="98"/>
      <c r="D100" s="93"/>
      <c r="E100" s="93"/>
      <c r="F100" s="93"/>
      <c r="G100" s="92"/>
      <c r="H100" s="92"/>
      <c r="I100" s="92"/>
      <c r="J100" s="99"/>
      <c r="K100" s="99"/>
      <c r="L100" s="99"/>
      <c r="M100" s="95"/>
      <c r="N100" s="95"/>
      <c r="O100" s="95"/>
      <c r="P100" s="87"/>
      <c r="Q100" s="87"/>
      <c r="R100" s="87"/>
      <c r="S100" s="87"/>
      <c r="T100" s="87"/>
      <c r="X100" s="35"/>
      <c r="Y100" s="35"/>
      <c r="Z100" s="35"/>
      <c r="AA100" s="35"/>
      <c r="AB100" s="35"/>
      <c r="AC100" s="35"/>
    </row>
    <row r="101" spans="1:29" ht="33.75" customHeight="1">
      <c r="A101" s="17"/>
      <c r="B101" s="17"/>
      <c r="C101" s="98"/>
      <c r="D101" s="93"/>
      <c r="E101" s="93"/>
      <c r="F101" s="93"/>
      <c r="G101" s="92"/>
      <c r="H101" s="92"/>
      <c r="I101" s="92"/>
      <c r="J101" s="99"/>
      <c r="K101" s="99"/>
      <c r="L101" s="99"/>
      <c r="M101" s="95"/>
      <c r="N101" s="95"/>
      <c r="O101" s="95"/>
      <c r="P101" s="87"/>
      <c r="Q101" s="87"/>
      <c r="R101" s="87"/>
      <c r="S101" s="87"/>
      <c r="T101" s="87"/>
      <c r="X101" s="35"/>
      <c r="Y101" s="35"/>
      <c r="Z101" s="35"/>
      <c r="AA101" s="35"/>
      <c r="AB101" s="35"/>
      <c r="AC101" s="35"/>
    </row>
    <row r="102" spans="1:29" ht="33.75" customHeight="1">
      <c r="A102" s="17"/>
      <c r="B102" s="17"/>
      <c r="C102" s="98"/>
      <c r="D102" s="93"/>
      <c r="E102" s="93"/>
      <c r="F102" s="93"/>
      <c r="G102" s="92"/>
      <c r="H102" s="92"/>
      <c r="I102" s="92"/>
      <c r="J102" s="99"/>
      <c r="K102" s="99"/>
      <c r="L102" s="99"/>
      <c r="M102" s="95"/>
      <c r="N102" s="95"/>
      <c r="O102" s="95"/>
      <c r="P102" s="87"/>
      <c r="Q102" s="87"/>
      <c r="R102" s="87"/>
      <c r="S102" s="87"/>
      <c r="T102" s="87"/>
      <c r="X102" s="35"/>
      <c r="Y102" s="35"/>
      <c r="Z102" s="35"/>
      <c r="AA102" s="35"/>
      <c r="AB102" s="35"/>
      <c r="AC102" s="35"/>
    </row>
    <row r="103" spans="1:29" ht="33.75" customHeight="1">
      <c r="A103" s="17"/>
      <c r="B103" s="17"/>
      <c r="C103" s="98"/>
      <c r="D103" s="93"/>
      <c r="E103" s="93"/>
      <c r="F103" s="93"/>
      <c r="G103" s="92"/>
      <c r="H103" s="92"/>
      <c r="I103" s="92"/>
      <c r="J103" s="99"/>
      <c r="K103" s="99"/>
      <c r="L103" s="99"/>
      <c r="M103" s="95"/>
      <c r="N103" s="95"/>
      <c r="O103" s="95"/>
      <c r="P103" s="87"/>
      <c r="Q103" s="87"/>
      <c r="R103" s="87"/>
      <c r="S103" s="87"/>
      <c r="T103" s="87"/>
      <c r="X103" s="35"/>
      <c r="Y103" s="35"/>
      <c r="Z103" s="35"/>
      <c r="AA103" s="35"/>
      <c r="AB103" s="35"/>
      <c r="AC103" s="35"/>
    </row>
    <row r="104" spans="1:29" ht="33.75" customHeight="1">
      <c r="A104" s="17"/>
      <c r="B104" s="17"/>
      <c r="C104" s="98"/>
      <c r="D104" s="93"/>
      <c r="E104" s="93"/>
      <c r="F104" s="93"/>
      <c r="G104" s="92"/>
      <c r="H104" s="92"/>
      <c r="I104" s="92"/>
      <c r="J104" s="99"/>
      <c r="K104" s="99"/>
      <c r="L104" s="99"/>
      <c r="M104" s="95"/>
      <c r="N104" s="95"/>
      <c r="O104" s="95"/>
      <c r="P104" s="87"/>
      <c r="Q104" s="87"/>
      <c r="R104" s="87"/>
      <c r="S104" s="87"/>
      <c r="T104" s="87"/>
      <c r="X104" s="35"/>
      <c r="Y104" s="35"/>
      <c r="Z104" s="35"/>
      <c r="AA104" s="35"/>
      <c r="AB104" s="35"/>
      <c r="AC104" s="35"/>
    </row>
    <row r="105" spans="1:29" ht="33.75" customHeight="1">
      <c r="A105" s="17"/>
      <c r="B105" s="17"/>
      <c r="C105" s="98"/>
      <c r="D105" s="93"/>
      <c r="E105" s="93"/>
      <c r="F105" s="93"/>
      <c r="G105" s="92"/>
      <c r="H105" s="92"/>
      <c r="I105" s="92"/>
      <c r="J105" s="99"/>
      <c r="K105" s="99"/>
      <c r="L105" s="99"/>
      <c r="M105" s="95"/>
      <c r="N105" s="95"/>
      <c r="O105" s="95"/>
      <c r="P105" s="87"/>
      <c r="Q105" s="87"/>
      <c r="R105" s="87"/>
      <c r="S105" s="87"/>
      <c r="T105" s="87"/>
      <c r="X105" s="35"/>
      <c r="Y105" s="35"/>
      <c r="Z105" s="35"/>
      <c r="AA105" s="35"/>
      <c r="AB105" s="35"/>
      <c r="AC105" s="35"/>
    </row>
    <row r="106" spans="1:29" ht="33.75" customHeight="1">
      <c r="A106" s="17"/>
      <c r="B106" s="17"/>
      <c r="C106" s="98"/>
      <c r="D106" s="93"/>
      <c r="E106" s="93"/>
      <c r="F106" s="93"/>
      <c r="G106" s="92"/>
      <c r="H106" s="92"/>
      <c r="I106" s="92"/>
      <c r="J106" s="99"/>
      <c r="K106" s="99"/>
      <c r="L106" s="99"/>
      <c r="M106" s="95"/>
      <c r="N106" s="95"/>
      <c r="O106" s="95"/>
      <c r="P106" s="87"/>
      <c r="Q106" s="87"/>
      <c r="R106" s="87"/>
      <c r="S106" s="87"/>
      <c r="T106" s="87"/>
      <c r="X106" s="35"/>
      <c r="Y106" s="35"/>
      <c r="Z106" s="35"/>
      <c r="AA106" s="35"/>
      <c r="AB106" s="35"/>
      <c r="AC106" s="35"/>
    </row>
    <row r="107" spans="1:29" ht="33.75" customHeight="1">
      <c r="A107"/>
      <c r="B107"/>
      <c r="C107" s="56"/>
      <c r="D107" s="45"/>
      <c r="E107" s="45"/>
      <c r="F107" s="45"/>
      <c r="G107" s="44"/>
      <c r="H107" s="44"/>
      <c r="I107" s="44"/>
      <c r="J107" s="57"/>
      <c r="K107" s="57"/>
      <c r="L107" s="57"/>
      <c r="M107" s="58"/>
      <c r="N107" s="58"/>
      <c r="O107" s="95"/>
      <c r="P107" s="87"/>
      <c r="Q107" s="87"/>
      <c r="R107" s="87"/>
      <c r="S107" s="87"/>
      <c r="T107" s="87"/>
      <c r="X107" s="35"/>
      <c r="Y107" s="35"/>
      <c r="Z107" s="35"/>
      <c r="AA107" s="35"/>
      <c r="AB107" s="35"/>
      <c r="AC107" s="35"/>
    </row>
    <row r="108" spans="1:29" ht="33.75" customHeight="1">
      <c r="A108"/>
      <c r="B108"/>
      <c r="C108" s="56"/>
      <c r="D108" s="45"/>
      <c r="E108" s="45"/>
      <c r="F108" s="45"/>
      <c r="G108" s="44"/>
      <c r="H108" s="44"/>
      <c r="I108" s="44"/>
      <c r="J108" s="57"/>
      <c r="K108" s="57"/>
      <c r="L108" s="57"/>
      <c r="M108" s="58"/>
      <c r="N108" s="58"/>
      <c r="O108" s="95"/>
      <c r="P108" s="87"/>
      <c r="Q108" s="87"/>
      <c r="R108" s="87"/>
      <c r="S108" s="87"/>
      <c r="T108" s="87"/>
      <c r="X108" s="35"/>
      <c r="Y108" s="35"/>
      <c r="Z108" s="35"/>
      <c r="AA108" s="35"/>
      <c r="AB108" s="35"/>
      <c r="AC108" s="35"/>
    </row>
    <row r="109" spans="1:29" ht="33.75" customHeight="1">
      <c r="A109"/>
      <c r="B109"/>
      <c r="C109" s="56"/>
      <c r="D109" s="45"/>
      <c r="E109" s="45"/>
      <c r="F109" s="45"/>
      <c r="G109" s="44"/>
      <c r="H109" s="44"/>
      <c r="I109" s="44"/>
      <c r="J109" s="57"/>
      <c r="K109" s="57"/>
      <c r="L109" s="57"/>
      <c r="M109" s="58"/>
      <c r="N109" s="58"/>
      <c r="O109" s="95"/>
      <c r="P109" s="87"/>
      <c r="Q109" s="87"/>
      <c r="R109" s="87"/>
      <c r="S109" s="87"/>
      <c r="T109" s="87"/>
      <c r="X109" s="35"/>
      <c r="Y109" s="35"/>
      <c r="Z109" s="35"/>
      <c r="AA109" s="35"/>
      <c r="AB109" s="35"/>
      <c r="AC109" s="35"/>
    </row>
    <row r="110" spans="1:29" ht="33.75" customHeight="1">
      <c r="A110"/>
      <c r="B110"/>
      <c r="C110" s="56"/>
      <c r="D110" s="45"/>
      <c r="E110" s="45"/>
      <c r="F110" s="45"/>
      <c r="G110" s="44"/>
      <c r="H110" s="44"/>
      <c r="I110" s="44"/>
      <c r="J110" s="57"/>
      <c r="K110" s="57"/>
      <c r="L110" s="57"/>
      <c r="M110" s="58"/>
      <c r="N110" s="58"/>
      <c r="O110" s="95"/>
      <c r="P110" s="87"/>
      <c r="Q110" s="87"/>
      <c r="R110" s="87"/>
      <c r="S110" s="87"/>
      <c r="T110" s="87"/>
      <c r="X110" s="35"/>
      <c r="Y110" s="35"/>
      <c r="Z110" s="35"/>
      <c r="AA110" s="35"/>
      <c r="AB110" s="35"/>
      <c r="AC110" s="35"/>
    </row>
    <row r="111" spans="1:29" ht="33.75" customHeight="1">
      <c r="A111"/>
      <c r="B111"/>
      <c r="C111" s="56"/>
      <c r="D111" s="45"/>
      <c r="E111" s="45"/>
      <c r="F111" s="45"/>
      <c r="G111" s="44"/>
      <c r="H111" s="44"/>
      <c r="I111" s="44"/>
      <c r="J111" s="57"/>
      <c r="K111" s="57"/>
      <c r="L111" s="57"/>
      <c r="M111" s="58"/>
      <c r="N111" s="58"/>
      <c r="O111" s="95"/>
      <c r="P111" s="87"/>
      <c r="Q111" s="87"/>
      <c r="R111" s="87"/>
      <c r="S111" s="87"/>
      <c r="T111" s="87"/>
      <c r="X111" s="35"/>
      <c r="Y111" s="35"/>
      <c r="Z111" s="35"/>
      <c r="AA111" s="35"/>
      <c r="AB111" s="35"/>
      <c r="AC111" s="35"/>
    </row>
    <row r="112" spans="1:29" ht="33.75" customHeight="1">
      <c r="A112"/>
      <c r="B112"/>
      <c r="C112" s="56"/>
      <c r="D112" s="45"/>
      <c r="E112" s="45"/>
      <c r="F112" s="45"/>
      <c r="G112" s="44"/>
      <c r="H112" s="44"/>
      <c r="I112" s="44"/>
      <c r="J112" s="57"/>
      <c r="K112" s="57"/>
      <c r="L112" s="57"/>
      <c r="M112" s="58"/>
      <c r="N112" s="58"/>
      <c r="O112" s="95"/>
      <c r="P112" s="87"/>
      <c r="Q112" s="87"/>
      <c r="R112" s="87"/>
      <c r="S112" s="87"/>
      <c r="T112" s="87"/>
      <c r="X112" s="35"/>
      <c r="Y112" s="35"/>
      <c r="Z112" s="35"/>
      <c r="AA112" s="35"/>
      <c r="AB112" s="35"/>
      <c r="AC112" s="35"/>
    </row>
    <row r="113" spans="1:29" ht="33.75" customHeight="1">
      <c r="A113"/>
      <c r="B113"/>
      <c r="C113" s="56"/>
      <c r="D113" s="45"/>
      <c r="E113" s="45"/>
      <c r="F113" s="45"/>
      <c r="G113" s="44"/>
      <c r="H113" s="44"/>
      <c r="I113" s="44"/>
      <c r="J113" s="57"/>
      <c r="K113" s="57"/>
      <c r="L113" s="57"/>
      <c r="M113" s="58"/>
      <c r="N113" s="58"/>
      <c r="O113" s="95"/>
      <c r="P113" s="87"/>
      <c r="Q113" s="87"/>
      <c r="R113" s="87"/>
      <c r="S113" s="87"/>
      <c r="T113" s="87"/>
      <c r="X113" s="35"/>
      <c r="Y113" s="35"/>
      <c r="Z113" s="35"/>
      <c r="AA113" s="35"/>
      <c r="AB113" s="35"/>
      <c r="AC113" s="35"/>
    </row>
    <row r="114" spans="1:29" ht="33.75" customHeight="1">
      <c r="A114"/>
      <c r="B114"/>
      <c r="C114" s="56"/>
      <c r="D114" s="45"/>
      <c r="E114" s="45"/>
      <c r="F114" s="45"/>
      <c r="G114" s="44"/>
      <c r="H114" s="44"/>
      <c r="I114" s="44"/>
      <c r="J114" s="57"/>
      <c r="K114" s="57"/>
      <c r="L114" s="57"/>
      <c r="M114" s="58"/>
      <c r="N114" s="58"/>
      <c r="O114" s="95"/>
      <c r="P114" s="87"/>
      <c r="Q114" s="87"/>
      <c r="R114" s="87"/>
      <c r="S114" s="87"/>
      <c r="T114" s="87"/>
      <c r="X114" s="35"/>
      <c r="Y114" s="35"/>
      <c r="Z114" s="35"/>
      <c r="AA114" s="35"/>
      <c r="AB114" s="35"/>
      <c r="AC114" s="35"/>
    </row>
    <row r="115" spans="1:29" ht="33.75" customHeight="1">
      <c r="A115"/>
      <c r="B115"/>
      <c r="C115" s="56"/>
      <c r="D115" s="45"/>
      <c r="E115" s="45"/>
      <c r="F115" s="45"/>
      <c r="G115" s="44"/>
      <c r="H115" s="44"/>
      <c r="I115" s="44"/>
      <c r="J115" s="57"/>
      <c r="K115" s="57"/>
      <c r="L115" s="57"/>
      <c r="M115" s="58"/>
      <c r="N115" s="58"/>
      <c r="O115" s="95"/>
      <c r="P115" s="87"/>
      <c r="Q115" s="87"/>
      <c r="R115" s="87"/>
      <c r="S115" s="87"/>
      <c r="T115" s="87"/>
      <c r="X115" s="35"/>
      <c r="Y115" s="35"/>
      <c r="Z115" s="35"/>
      <c r="AA115" s="35"/>
      <c r="AB115" s="35"/>
      <c r="AC115" s="35"/>
    </row>
    <row r="116" spans="1:29" ht="33.75" customHeight="1">
      <c r="A116"/>
      <c r="B116"/>
      <c r="C116" s="56"/>
      <c r="D116" s="45"/>
      <c r="E116" s="45"/>
      <c r="F116" s="45"/>
      <c r="G116" s="44"/>
      <c r="H116" s="44"/>
      <c r="I116" s="44"/>
      <c r="J116" s="57"/>
      <c r="K116" s="57"/>
      <c r="L116" s="57"/>
      <c r="M116" s="58"/>
      <c r="N116" s="58"/>
      <c r="O116" s="95"/>
      <c r="P116" s="87"/>
      <c r="Q116" s="87"/>
      <c r="R116" s="87"/>
      <c r="S116" s="87"/>
      <c r="T116" s="87"/>
      <c r="X116" s="35"/>
      <c r="Y116" s="35"/>
      <c r="Z116" s="35"/>
      <c r="AA116" s="35"/>
      <c r="AB116" s="35"/>
      <c r="AC116" s="35"/>
    </row>
    <row r="117" spans="1:29" ht="33.75" customHeight="1">
      <c r="A117"/>
      <c r="B117"/>
      <c r="C117" s="56"/>
      <c r="D117" s="45"/>
      <c r="E117" s="45"/>
      <c r="F117" s="45"/>
      <c r="G117" s="44"/>
      <c r="H117" s="44"/>
      <c r="I117" s="44"/>
      <c r="J117" s="57"/>
      <c r="K117" s="57"/>
      <c r="L117" s="57"/>
      <c r="M117" s="58"/>
      <c r="N117" s="58"/>
      <c r="O117" s="95"/>
      <c r="P117" s="87"/>
      <c r="Q117" s="87"/>
      <c r="R117" s="87"/>
      <c r="S117" s="87"/>
      <c r="T117" s="87"/>
      <c r="X117" s="35"/>
      <c r="Y117" s="35"/>
      <c r="Z117" s="35"/>
      <c r="AA117" s="35"/>
      <c r="AB117" s="35"/>
      <c r="AC117" s="35"/>
    </row>
    <row r="118" spans="1:29" ht="33.75" customHeight="1">
      <c r="A118"/>
      <c r="B118"/>
      <c r="C118" s="56"/>
      <c r="D118" s="45"/>
      <c r="E118" s="45"/>
      <c r="F118" s="45"/>
      <c r="G118" s="44"/>
      <c r="H118" s="44"/>
      <c r="I118" s="44"/>
      <c r="J118" s="57"/>
      <c r="K118" s="57"/>
      <c r="L118" s="57"/>
      <c r="M118" s="58"/>
      <c r="N118" s="58"/>
      <c r="O118" s="95"/>
      <c r="P118" s="87"/>
      <c r="Q118" s="87"/>
      <c r="R118" s="87"/>
      <c r="S118" s="87"/>
      <c r="T118" s="87"/>
      <c r="X118" s="35"/>
      <c r="Y118" s="35"/>
      <c r="Z118" s="35"/>
      <c r="AA118" s="35"/>
      <c r="AB118" s="35"/>
      <c r="AC118" s="35"/>
    </row>
    <row r="119" spans="1:29" ht="33.75" customHeight="1">
      <c r="A119"/>
      <c r="B119"/>
      <c r="C119" s="56"/>
      <c r="D119" s="45"/>
      <c r="E119" s="45"/>
      <c r="F119" s="45"/>
      <c r="G119" s="44"/>
      <c r="H119" s="44"/>
      <c r="I119" s="44"/>
      <c r="J119" s="57"/>
      <c r="K119" s="57"/>
      <c r="L119" s="57"/>
      <c r="M119" s="58"/>
      <c r="N119" s="58"/>
      <c r="O119" s="95"/>
      <c r="P119" s="87"/>
      <c r="Q119" s="87"/>
      <c r="R119" s="87"/>
      <c r="S119" s="87"/>
      <c r="T119" s="87"/>
      <c r="X119" s="35"/>
      <c r="Y119" s="35"/>
      <c r="Z119" s="35"/>
      <c r="AA119" s="35"/>
      <c r="AB119" s="35"/>
      <c r="AC119" s="35"/>
    </row>
    <row r="120" spans="1:29" ht="33.75" customHeight="1">
      <c r="A120"/>
      <c r="B120"/>
      <c r="C120" s="56"/>
      <c r="D120" s="45"/>
      <c r="E120" s="45"/>
      <c r="F120" s="45"/>
      <c r="G120" s="44"/>
      <c r="H120" s="44"/>
      <c r="I120" s="44"/>
      <c r="J120" s="57"/>
      <c r="K120" s="57"/>
      <c r="L120" s="57"/>
      <c r="M120" s="58"/>
      <c r="N120" s="58"/>
      <c r="O120" s="95"/>
      <c r="P120" s="87"/>
      <c r="Q120" s="87"/>
      <c r="R120" s="87"/>
      <c r="S120" s="87"/>
      <c r="T120" s="87"/>
      <c r="X120" s="35"/>
      <c r="Y120" s="35"/>
      <c r="Z120" s="35"/>
      <c r="AA120" s="35"/>
      <c r="AB120" s="35"/>
      <c r="AC120" s="35"/>
    </row>
    <row r="121" spans="1:29" ht="33.75" customHeight="1">
      <c r="A121"/>
      <c r="B121"/>
      <c r="C121" s="56"/>
      <c r="D121" s="45"/>
      <c r="E121" s="45"/>
      <c r="F121" s="45"/>
      <c r="G121" s="44"/>
      <c r="H121" s="44"/>
      <c r="I121" s="44"/>
      <c r="J121" s="57"/>
      <c r="K121" s="57"/>
      <c r="L121" s="57"/>
      <c r="M121" s="58"/>
      <c r="N121" s="58"/>
      <c r="O121" s="95"/>
      <c r="P121" s="87"/>
      <c r="Q121" s="87"/>
      <c r="R121" s="87"/>
      <c r="S121" s="87"/>
      <c r="T121" s="87"/>
      <c r="X121" s="35"/>
      <c r="Y121" s="35"/>
      <c r="Z121" s="35"/>
      <c r="AA121" s="35"/>
      <c r="AB121" s="35"/>
      <c r="AC121" s="35"/>
    </row>
    <row r="122" spans="1:29" ht="33.75" customHeight="1">
      <c r="A122"/>
      <c r="B122"/>
      <c r="C122" s="56"/>
      <c r="D122" s="45"/>
      <c r="E122" s="45"/>
      <c r="F122" s="45"/>
      <c r="G122" s="44"/>
      <c r="H122" s="44"/>
      <c r="I122" s="44"/>
      <c r="J122" s="57"/>
      <c r="K122" s="57"/>
      <c r="L122" s="57"/>
      <c r="M122" s="58"/>
      <c r="N122" s="58"/>
      <c r="O122" s="95"/>
      <c r="P122" s="87"/>
      <c r="Q122" s="87"/>
      <c r="R122" s="87"/>
      <c r="S122" s="87"/>
      <c r="T122" s="87"/>
      <c r="X122" s="35"/>
      <c r="Y122" s="35"/>
      <c r="Z122" s="35"/>
      <c r="AA122" s="35"/>
      <c r="AB122" s="35"/>
      <c r="AC122" s="35"/>
    </row>
    <row r="123" spans="1:29" ht="33.75" customHeight="1">
      <c r="A123"/>
      <c r="B123"/>
      <c r="C123" s="56"/>
      <c r="D123" s="45"/>
      <c r="E123" s="45"/>
      <c r="F123" s="45"/>
      <c r="G123" s="44"/>
      <c r="H123" s="44"/>
      <c r="I123" s="44"/>
      <c r="J123" s="57"/>
      <c r="K123" s="57"/>
      <c r="L123" s="57"/>
      <c r="M123" s="58"/>
      <c r="N123" s="58"/>
      <c r="O123" s="95"/>
      <c r="P123" s="87"/>
      <c r="Q123" s="87"/>
      <c r="R123" s="87"/>
      <c r="S123" s="87"/>
      <c r="T123" s="87"/>
      <c r="X123" s="35"/>
      <c r="Y123" s="35"/>
      <c r="Z123" s="35"/>
      <c r="AA123" s="35"/>
      <c r="AB123" s="35"/>
      <c r="AC123" s="35"/>
    </row>
    <row r="124" spans="1:29" ht="33.75" customHeight="1">
      <c r="A124"/>
      <c r="B124"/>
      <c r="C124" s="56"/>
      <c r="D124" s="45"/>
      <c r="E124" s="45"/>
      <c r="F124" s="45"/>
      <c r="G124" s="44"/>
      <c r="H124" s="44"/>
      <c r="I124" s="44"/>
      <c r="J124" s="57"/>
      <c r="K124" s="57"/>
      <c r="L124" s="57"/>
      <c r="M124" s="58"/>
      <c r="N124" s="58"/>
      <c r="O124" s="95"/>
      <c r="P124" s="87"/>
      <c r="Q124" s="87"/>
      <c r="R124" s="87"/>
      <c r="S124" s="87"/>
      <c r="T124" s="87"/>
      <c r="X124" s="35"/>
      <c r="Y124" s="35"/>
      <c r="Z124" s="35"/>
      <c r="AA124" s="35"/>
      <c r="AB124" s="35"/>
      <c r="AC124" s="35"/>
    </row>
    <row r="125" spans="1:29" ht="33.75" customHeight="1">
      <c r="A125"/>
      <c r="B125"/>
      <c r="C125" s="56"/>
      <c r="D125" s="45"/>
      <c r="E125" s="45"/>
      <c r="F125" s="45"/>
      <c r="G125" s="44"/>
      <c r="H125" s="44"/>
      <c r="I125" s="44"/>
      <c r="J125" s="57"/>
      <c r="K125" s="57"/>
      <c r="L125" s="57"/>
      <c r="M125" s="58"/>
      <c r="N125" s="58"/>
      <c r="O125" s="95"/>
      <c r="P125" s="87"/>
      <c r="Q125" s="87"/>
      <c r="R125" s="87"/>
      <c r="S125" s="87"/>
      <c r="T125" s="87"/>
      <c r="X125" s="35"/>
      <c r="Y125" s="35"/>
      <c r="Z125" s="35"/>
      <c r="AA125" s="35"/>
      <c r="AB125" s="35"/>
      <c r="AC125" s="35"/>
    </row>
    <row r="126" spans="1:29" ht="33.75" customHeight="1">
      <c r="A126"/>
      <c r="B126"/>
      <c r="C126" s="56"/>
      <c r="D126" s="45"/>
      <c r="E126" s="45"/>
      <c r="F126" s="45"/>
      <c r="G126" s="44"/>
      <c r="H126" s="44"/>
      <c r="I126" s="44"/>
      <c r="J126" s="57"/>
      <c r="K126" s="57"/>
      <c r="L126" s="57"/>
      <c r="M126" s="58"/>
      <c r="N126" s="58"/>
      <c r="O126" s="95"/>
      <c r="P126" s="87"/>
      <c r="Q126" s="87"/>
      <c r="R126" s="87"/>
      <c r="S126" s="87"/>
      <c r="T126" s="87"/>
      <c r="X126" s="35"/>
      <c r="Y126" s="35"/>
      <c r="Z126" s="35"/>
      <c r="AA126" s="35"/>
      <c r="AB126" s="35"/>
      <c r="AC126" s="35"/>
    </row>
    <row r="127" spans="1:29" ht="33.75" customHeight="1">
      <c r="A127"/>
      <c r="B127"/>
      <c r="C127" s="56"/>
      <c r="D127" s="45"/>
      <c r="E127" s="45"/>
      <c r="F127" s="45"/>
      <c r="G127" s="44"/>
      <c r="H127" s="44"/>
      <c r="I127" s="44"/>
      <c r="J127" s="57"/>
      <c r="K127" s="57"/>
      <c r="L127" s="57"/>
      <c r="M127" s="58"/>
      <c r="N127" s="58"/>
      <c r="O127" s="95"/>
      <c r="P127" s="87"/>
      <c r="Q127" s="87"/>
      <c r="R127" s="87"/>
      <c r="S127" s="87"/>
      <c r="T127" s="87"/>
      <c r="X127" s="35"/>
      <c r="Y127" s="35"/>
      <c r="Z127" s="35"/>
      <c r="AA127" s="35"/>
      <c r="AB127" s="35"/>
      <c r="AC127" s="35"/>
    </row>
    <row r="128" spans="1:29" ht="33.75" customHeight="1">
      <c r="A128"/>
      <c r="B128"/>
      <c r="C128" s="56"/>
      <c r="D128" s="45"/>
      <c r="E128" s="45"/>
      <c r="F128" s="45"/>
      <c r="G128" s="44"/>
      <c r="H128" s="44"/>
      <c r="I128" s="44"/>
      <c r="J128" s="57"/>
      <c r="K128" s="57"/>
      <c r="L128" s="57"/>
      <c r="M128" s="58"/>
      <c r="N128" s="58"/>
      <c r="O128" s="95"/>
      <c r="P128" s="87"/>
      <c r="Q128" s="87"/>
      <c r="R128" s="87"/>
      <c r="S128" s="87"/>
      <c r="T128" s="87"/>
      <c r="X128" s="35"/>
      <c r="Y128" s="35"/>
      <c r="Z128" s="35"/>
      <c r="AA128" s="35"/>
      <c r="AB128" s="35"/>
      <c r="AC128" s="35"/>
    </row>
    <row r="129" spans="1:29" ht="33.75" customHeight="1">
      <c r="A129"/>
      <c r="B129"/>
      <c r="C129" s="56"/>
      <c r="D129" s="45"/>
      <c r="E129" s="45"/>
      <c r="F129" s="45"/>
      <c r="G129" s="44"/>
      <c r="H129" s="44"/>
      <c r="I129" s="44"/>
      <c r="J129" s="57"/>
      <c r="K129" s="57"/>
      <c r="L129" s="57"/>
      <c r="M129" s="58"/>
      <c r="N129" s="58"/>
      <c r="O129" s="95"/>
      <c r="P129" s="87"/>
      <c r="Q129" s="87"/>
      <c r="R129" s="87"/>
      <c r="S129" s="87"/>
      <c r="T129" s="87"/>
      <c r="X129" s="35"/>
      <c r="Y129" s="35"/>
      <c r="Z129" s="35"/>
      <c r="AA129" s="35"/>
      <c r="AB129" s="35"/>
      <c r="AC129" s="35"/>
    </row>
    <row r="130" spans="1:29" ht="33.75" customHeight="1">
      <c r="A130"/>
      <c r="B130"/>
      <c r="C130" s="56"/>
      <c r="D130" s="45"/>
      <c r="E130" s="45"/>
      <c r="F130" s="45"/>
      <c r="G130" s="44"/>
      <c r="H130" s="44"/>
      <c r="I130" s="44"/>
      <c r="J130" s="57"/>
      <c r="K130" s="57"/>
      <c r="L130" s="57"/>
      <c r="M130" s="58"/>
      <c r="N130" s="58"/>
      <c r="O130" s="95"/>
      <c r="P130" s="87"/>
      <c r="Q130" s="87"/>
      <c r="R130" s="87"/>
      <c r="S130" s="87"/>
      <c r="T130" s="87"/>
      <c r="X130" s="35"/>
      <c r="Y130" s="35"/>
      <c r="Z130" s="35"/>
      <c r="AA130" s="35"/>
      <c r="AB130" s="35"/>
      <c r="AC130" s="35"/>
    </row>
    <row r="131" spans="1:29" ht="33.75" customHeight="1">
      <c r="A131"/>
      <c r="B131"/>
      <c r="C131" s="56"/>
      <c r="D131" s="45"/>
      <c r="E131" s="45"/>
      <c r="F131" s="45"/>
      <c r="G131" s="44"/>
      <c r="H131" s="44"/>
      <c r="I131" s="44"/>
      <c r="J131" s="57"/>
      <c r="K131" s="57"/>
      <c r="L131" s="57"/>
      <c r="M131" s="58"/>
      <c r="N131" s="58"/>
      <c r="O131" s="95"/>
      <c r="P131" s="87"/>
      <c r="Q131" s="87"/>
      <c r="R131" s="87"/>
      <c r="S131" s="87"/>
      <c r="T131" s="87"/>
      <c r="X131" s="35"/>
      <c r="Y131" s="35"/>
      <c r="Z131" s="35"/>
      <c r="AA131" s="35"/>
      <c r="AB131" s="35"/>
      <c r="AC131" s="35"/>
    </row>
    <row r="132" spans="1:29" ht="33.75" customHeight="1">
      <c r="A132"/>
      <c r="B132"/>
      <c r="C132" s="56"/>
      <c r="D132" s="45"/>
      <c r="E132" s="45"/>
      <c r="F132" s="45"/>
      <c r="G132" s="44"/>
      <c r="H132" s="44"/>
      <c r="I132" s="44"/>
      <c r="J132" s="57"/>
      <c r="K132" s="57"/>
      <c r="L132" s="57"/>
      <c r="M132" s="58"/>
      <c r="N132" s="58"/>
      <c r="O132" s="95"/>
      <c r="P132" s="87"/>
      <c r="Q132" s="87"/>
      <c r="R132" s="87"/>
      <c r="S132" s="87"/>
      <c r="T132" s="87"/>
      <c r="X132" s="35"/>
      <c r="Y132" s="35"/>
      <c r="Z132" s="35"/>
      <c r="AA132" s="35"/>
      <c r="AB132" s="35"/>
      <c r="AC132" s="35"/>
    </row>
    <row r="133" spans="1:29" ht="33.75" customHeight="1">
      <c r="A133"/>
      <c r="B133"/>
      <c r="C133" s="56"/>
      <c r="D133" s="45"/>
      <c r="E133" s="45"/>
      <c r="F133" s="45"/>
      <c r="G133" s="44"/>
      <c r="H133" s="44"/>
      <c r="I133" s="44"/>
      <c r="J133" s="57"/>
      <c r="K133" s="57"/>
      <c r="L133" s="57"/>
      <c r="M133" s="58"/>
      <c r="N133" s="58"/>
      <c r="O133" s="95"/>
      <c r="P133" s="87"/>
      <c r="Q133" s="87"/>
      <c r="R133" s="87"/>
      <c r="S133" s="87"/>
      <c r="T133" s="87"/>
      <c r="X133" s="35"/>
      <c r="Y133" s="35"/>
      <c r="Z133" s="35"/>
      <c r="AA133" s="35"/>
      <c r="AB133" s="35"/>
      <c r="AC133" s="35"/>
    </row>
    <row r="134" spans="1:29" ht="33.75" customHeight="1">
      <c r="A134"/>
      <c r="B134"/>
      <c r="C134" s="56"/>
      <c r="D134" s="45"/>
      <c r="E134" s="45"/>
      <c r="F134" s="45"/>
      <c r="G134" s="44"/>
      <c r="H134" s="44"/>
      <c r="I134" s="44"/>
      <c r="J134" s="57"/>
      <c r="K134" s="57"/>
      <c r="L134" s="57"/>
      <c r="M134" s="58"/>
      <c r="N134" s="58"/>
      <c r="O134" s="95"/>
      <c r="P134" s="87"/>
      <c r="Q134" s="87"/>
      <c r="R134" s="87"/>
      <c r="S134" s="87"/>
      <c r="T134" s="87"/>
      <c r="X134" s="35"/>
      <c r="Y134" s="35"/>
      <c r="Z134" s="35"/>
      <c r="AA134" s="35"/>
      <c r="AB134" s="35"/>
      <c r="AC134" s="35"/>
    </row>
    <row r="135" spans="1:29" ht="33.75" customHeight="1">
      <c r="A135"/>
      <c r="B135"/>
      <c r="C135" s="56"/>
      <c r="D135" s="45"/>
      <c r="E135" s="45"/>
      <c r="F135" s="45"/>
      <c r="G135" s="44"/>
      <c r="H135" s="44"/>
      <c r="I135" s="44"/>
      <c r="J135" s="57"/>
      <c r="K135" s="57"/>
      <c r="L135" s="57"/>
      <c r="M135" s="58"/>
      <c r="N135" s="58"/>
      <c r="O135" s="95"/>
      <c r="P135" s="87"/>
      <c r="Q135" s="87"/>
      <c r="R135" s="87"/>
      <c r="S135" s="87"/>
      <c r="T135" s="87"/>
      <c r="X135" s="35"/>
      <c r="Y135" s="35"/>
      <c r="Z135" s="35"/>
      <c r="AA135" s="35"/>
      <c r="AB135" s="35"/>
      <c r="AC135" s="35"/>
    </row>
    <row r="136" spans="1:29" ht="33.75" customHeight="1">
      <c r="A136"/>
      <c r="B136"/>
      <c r="C136" s="56"/>
      <c r="D136" s="45"/>
      <c r="E136" s="45"/>
      <c r="F136" s="45"/>
      <c r="G136" s="44"/>
      <c r="H136" s="44"/>
      <c r="I136" s="44"/>
      <c r="J136" s="57"/>
      <c r="K136" s="57"/>
      <c r="L136" s="57"/>
      <c r="M136" s="58"/>
      <c r="N136" s="58"/>
      <c r="O136" s="95"/>
      <c r="P136" s="87"/>
      <c r="Q136" s="87"/>
      <c r="R136" s="87"/>
      <c r="S136" s="87"/>
      <c r="T136" s="87"/>
      <c r="X136" s="35"/>
      <c r="Y136" s="35"/>
      <c r="Z136" s="35"/>
      <c r="AA136" s="35"/>
      <c r="AB136" s="35"/>
      <c r="AC136" s="35"/>
    </row>
    <row r="137" spans="1:29" ht="33.75" customHeight="1">
      <c r="A137"/>
      <c r="B137"/>
      <c r="C137" s="56"/>
      <c r="D137" s="45"/>
      <c r="E137" s="45"/>
      <c r="F137" s="45"/>
      <c r="G137" s="44"/>
      <c r="H137" s="44"/>
      <c r="I137" s="44"/>
      <c r="J137" s="57"/>
      <c r="K137" s="57"/>
      <c r="L137" s="57"/>
      <c r="M137" s="58"/>
      <c r="N137" s="58"/>
      <c r="O137" s="95"/>
      <c r="P137" s="87"/>
      <c r="Q137" s="87"/>
      <c r="R137" s="87"/>
      <c r="S137" s="87"/>
      <c r="T137" s="87"/>
      <c r="X137" s="35"/>
      <c r="Y137" s="35"/>
      <c r="Z137" s="35"/>
      <c r="AA137" s="35"/>
      <c r="AB137" s="35"/>
      <c r="AC137" s="35"/>
    </row>
    <row r="138" spans="1:29" ht="33.75" customHeight="1">
      <c r="A138"/>
      <c r="B138"/>
      <c r="C138" s="56"/>
      <c r="D138" s="45"/>
      <c r="E138" s="45"/>
      <c r="F138" s="45"/>
      <c r="G138" s="44"/>
      <c r="H138" s="44"/>
      <c r="I138" s="44"/>
      <c r="J138" s="57"/>
      <c r="K138" s="57"/>
      <c r="L138" s="57"/>
      <c r="M138" s="58"/>
      <c r="N138" s="58"/>
      <c r="O138" s="95"/>
      <c r="P138" s="87"/>
      <c r="Q138" s="87"/>
      <c r="R138" s="87"/>
      <c r="S138" s="87"/>
      <c r="T138" s="87"/>
      <c r="X138" s="35"/>
      <c r="Y138" s="35"/>
      <c r="Z138" s="35"/>
      <c r="AA138" s="35"/>
      <c r="AB138" s="35"/>
      <c r="AC138" s="35"/>
    </row>
    <row r="139" spans="1:29" ht="33.75" customHeight="1">
      <c r="A139"/>
      <c r="B139"/>
      <c r="C139" s="56"/>
      <c r="D139" s="45"/>
      <c r="E139" s="45"/>
      <c r="F139" s="45"/>
      <c r="G139" s="44"/>
      <c r="H139" s="44"/>
      <c r="I139" s="44"/>
      <c r="J139" s="57"/>
      <c r="K139" s="57"/>
      <c r="L139" s="57"/>
      <c r="M139" s="58"/>
      <c r="N139" s="58"/>
      <c r="O139" s="95"/>
      <c r="P139" s="87"/>
      <c r="Q139" s="87"/>
      <c r="R139" s="87"/>
      <c r="S139" s="87"/>
      <c r="T139" s="87"/>
      <c r="X139" s="35"/>
      <c r="Y139" s="35"/>
      <c r="Z139" s="35"/>
      <c r="AA139" s="35"/>
      <c r="AB139" s="35"/>
      <c r="AC139" s="35"/>
    </row>
    <row r="140" spans="1:29" ht="33.75" customHeight="1">
      <c r="A140"/>
      <c r="B140"/>
      <c r="C140" s="56"/>
      <c r="D140" s="45"/>
      <c r="E140" s="45"/>
      <c r="F140" s="45"/>
      <c r="G140" s="44"/>
      <c r="H140" s="44"/>
      <c r="I140" s="44"/>
      <c r="J140" s="57"/>
      <c r="K140" s="57"/>
      <c r="L140" s="57"/>
      <c r="M140" s="58"/>
      <c r="N140" s="58"/>
      <c r="O140" s="95"/>
      <c r="P140" s="87"/>
      <c r="Q140" s="87"/>
      <c r="R140" s="87"/>
      <c r="S140" s="87"/>
      <c r="T140" s="87"/>
      <c r="X140" s="35"/>
      <c r="Y140" s="35"/>
      <c r="Z140" s="35"/>
      <c r="AA140" s="35"/>
      <c r="AB140" s="35"/>
      <c r="AC140" s="35"/>
    </row>
    <row r="141" spans="1:29" ht="33.75" customHeight="1">
      <c r="A141"/>
      <c r="B141"/>
      <c r="C141" s="56"/>
      <c r="D141" s="45"/>
      <c r="E141" s="45"/>
      <c r="F141" s="45"/>
      <c r="G141" s="44"/>
      <c r="H141" s="44"/>
      <c r="I141" s="44"/>
      <c r="J141" s="57"/>
      <c r="K141" s="57"/>
      <c r="L141" s="57"/>
      <c r="M141" s="58"/>
      <c r="N141" s="58"/>
      <c r="O141" s="95"/>
      <c r="P141" s="87"/>
      <c r="Q141" s="87"/>
      <c r="R141" s="87"/>
      <c r="S141" s="87"/>
      <c r="T141" s="87"/>
      <c r="X141" s="35"/>
      <c r="Y141" s="35"/>
      <c r="Z141" s="35"/>
      <c r="AA141" s="35"/>
      <c r="AB141" s="35"/>
      <c r="AC141" s="35"/>
    </row>
    <row r="142" spans="1:29" ht="33.75" customHeight="1">
      <c r="A142"/>
      <c r="B142"/>
      <c r="C142" s="56"/>
      <c r="D142" s="45"/>
      <c r="E142" s="45"/>
      <c r="F142" s="45"/>
      <c r="G142" s="44"/>
      <c r="H142" s="44"/>
      <c r="I142" s="44"/>
      <c r="J142" s="57"/>
      <c r="K142" s="57"/>
      <c r="L142" s="57"/>
      <c r="M142" s="58"/>
      <c r="N142" s="58"/>
      <c r="O142" s="95"/>
      <c r="P142" s="87"/>
      <c r="Q142" s="87"/>
      <c r="R142" s="87"/>
      <c r="S142" s="87"/>
      <c r="T142" s="87"/>
      <c r="X142" s="35"/>
      <c r="Y142" s="35"/>
      <c r="Z142" s="35"/>
      <c r="AA142" s="35"/>
      <c r="AB142" s="35"/>
      <c r="AC142" s="35"/>
    </row>
    <row r="143" spans="1:29" ht="33.75" customHeight="1">
      <c r="A143"/>
      <c r="B143"/>
      <c r="C143" s="56"/>
      <c r="D143" s="45"/>
      <c r="E143" s="45"/>
      <c r="F143" s="45"/>
      <c r="G143" s="44"/>
      <c r="H143" s="44"/>
      <c r="I143" s="44"/>
      <c r="J143" s="57"/>
      <c r="K143" s="57"/>
      <c r="L143" s="57"/>
      <c r="M143" s="58"/>
      <c r="N143" s="58"/>
      <c r="O143" s="95"/>
      <c r="P143" s="87"/>
      <c r="Q143" s="87"/>
      <c r="R143" s="87"/>
      <c r="S143" s="87"/>
      <c r="T143" s="87"/>
      <c r="X143" s="35"/>
      <c r="Y143" s="35"/>
      <c r="Z143" s="35"/>
      <c r="AA143" s="35"/>
      <c r="AB143" s="35"/>
      <c r="AC143" s="35"/>
    </row>
    <row r="144" spans="1:29" ht="33.75" customHeight="1">
      <c r="A144"/>
      <c r="B144"/>
      <c r="C144" s="56"/>
      <c r="D144" s="45"/>
      <c r="E144" s="45"/>
      <c r="F144" s="45"/>
      <c r="G144" s="44"/>
      <c r="H144" s="44"/>
      <c r="I144" s="44"/>
      <c r="J144" s="57"/>
      <c r="K144" s="57"/>
      <c r="L144" s="57"/>
      <c r="M144" s="58"/>
      <c r="N144" s="58"/>
      <c r="O144" s="95"/>
      <c r="P144" s="87"/>
      <c r="Q144" s="87"/>
      <c r="R144" s="87"/>
      <c r="S144" s="87"/>
      <c r="T144" s="87"/>
      <c r="X144" s="35"/>
      <c r="Y144" s="35"/>
      <c r="Z144" s="35"/>
      <c r="AA144" s="35"/>
      <c r="AB144" s="35"/>
      <c r="AC144" s="35"/>
    </row>
    <row r="145" spans="1:29" ht="33.75" customHeight="1">
      <c r="A145" s="123">
        <v>0</v>
      </c>
      <c r="B145"/>
      <c r="C145" s="56"/>
      <c r="D145" s="45"/>
      <c r="E145" s="45"/>
      <c r="F145" s="45"/>
      <c r="G145" s="44"/>
      <c r="H145" s="44"/>
      <c r="I145" s="44"/>
      <c r="J145" s="57"/>
      <c r="K145" s="57"/>
      <c r="L145" s="57"/>
      <c r="M145" s="58"/>
      <c r="N145" s="58"/>
      <c r="O145" s="95"/>
      <c r="P145" s="87"/>
      <c r="Q145" s="87"/>
      <c r="R145" s="87"/>
      <c r="S145" s="87"/>
      <c r="T145" s="87"/>
      <c r="X145" s="35"/>
      <c r="Y145" s="35"/>
      <c r="Z145" s="35"/>
      <c r="AA145" s="35"/>
      <c r="AB145" s="35"/>
      <c r="AC145" s="35"/>
    </row>
    <row r="146" spans="1:29" ht="33.75" customHeight="1">
      <c r="A146" s="123"/>
      <c r="B146"/>
      <c r="C146" s="56"/>
      <c r="D146" s="45"/>
      <c r="E146" s="45"/>
      <c r="F146" s="45"/>
      <c r="G146" s="44"/>
      <c r="H146" s="44"/>
      <c r="I146" s="44"/>
      <c r="J146" s="57"/>
      <c r="K146" s="57"/>
      <c r="L146" s="57"/>
      <c r="M146" s="58"/>
      <c r="N146" s="58"/>
      <c r="O146" s="95"/>
      <c r="P146" s="87"/>
      <c r="Q146" s="87"/>
      <c r="R146" s="87"/>
      <c r="S146" s="87"/>
      <c r="T146" s="87"/>
      <c r="X146" s="35"/>
      <c r="Y146" s="35"/>
      <c r="Z146" s="35"/>
      <c r="AA146" s="35"/>
      <c r="AB146" s="35"/>
      <c r="AC146" s="35"/>
    </row>
    <row r="147" spans="1:29" ht="33.75" customHeight="1">
      <c r="A147" s="75"/>
      <c r="B147" s="44"/>
      <c r="C147" s="56"/>
      <c r="D147" s="45"/>
      <c r="E147" s="45"/>
      <c r="F147" s="45"/>
      <c r="G147" s="44"/>
      <c r="H147" s="44"/>
      <c r="I147" s="44"/>
      <c r="J147" s="57"/>
      <c r="K147" s="57"/>
      <c r="L147" s="57"/>
      <c r="M147" s="58"/>
      <c r="N147" s="58"/>
      <c r="O147" s="95"/>
      <c r="P147" s="87"/>
      <c r="Q147" s="87"/>
      <c r="R147" s="87"/>
      <c r="S147" s="87"/>
      <c r="T147" s="87"/>
      <c r="X147" s="35"/>
      <c r="Y147" s="35"/>
      <c r="Z147" s="35"/>
      <c r="AA147" s="35"/>
      <c r="AB147" s="35"/>
      <c r="AC147" s="35"/>
    </row>
    <row r="148" spans="1:29" ht="18.75" customHeight="1">
      <c r="A148" s="75"/>
      <c r="B148" s="44"/>
      <c r="C148" s="56"/>
      <c r="D148" s="45"/>
      <c r="E148" s="45"/>
      <c r="F148" s="45"/>
      <c r="G148" s="35"/>
      <c r="H148" s="35"/>
      <c r="I148" s="35"/>
      <c r="J148" s="37"/>
      <c r="K148" s="37"/>
      <c r="L148" s="37"/>
      <c r="M148" s="38"/>
      <c r="N148" s="38"/>
      <c r="O148" s="94"/>
      <c r="P148" s="87"/>
      <c r="Q148" s="87"/>
      <c r="R148" s="87"/>
      <c r="S148" s="87"/>
      <c r="T148" s="87"/>
      <c r="X148" s="35"/>
      <c r="Y148" s="35"/>
      <c r="Z148" s="35"/>
      <c r="AA148" s="35"/>
      <c r="AB148" s="35"/>
      <c r="AC148" s="35"/>
    </row>
    <row r="149" spans="1:29" ht="18.75" customHeight="1">
      <c r="A149" s="75"/>
      <c r="B149" s="44"/>
      <c r="C149" s="56"/>
      <c r="D149" s="45"/>
      <c r="E149" s="45"/>
      <c r="F149" s="45"/>
      <c r="G149" s="35"/>
      <c r="H149" s="35"/>
      <c r="I149" s="35"/>
      <c r="J149" s="37"/>
      <c r="K149" s="37"/>
      <c r="L149" s="37"/>
      <c r="M149" s="38"/>
      <c r="N149" s="38"/>
      <c r="O149" s="94"/>
      <c r="P149" s="87"/>
      <c r="Q149" s="87"/>
      <c r="R149" s="87"/>
      <c r="S149" s="87"/>
      <c r="T149" s="87"/>
      <c r="X149" s="35"/>
      <c r="Y149" s="35"/>
      <c r="Z149" s="35"/>
      <c r="AA149" s="35"/>
      <c r="AB149" s="35"/>
      <c r="AC149" s="35"/>
    </row>
    <row r="150" spans="1:29" ht="21">
      <c r="A150" s="75"/>
      <c r="B150" s="44"/>
      <c r="C150" s="56"/>
      <c r="D150" s="45"/>
      <c r="E150" s="45"/>
      <c r="F150" s="45"/>
      <c r="G150" s="35"/>
      <c r="H150" s="35"/>
      <c r="I150" s="35"/>
      <c r="J150" s="37"/>
      <c r="K150" s="37"/>
      <c r="L150" s="37"/>
      <c r="M150" s="38"/>
      <c r="N150" s="38"/>
      <c r="O150" s="94"/>
      <c r="P150" s="87"/>
      <c r="Q150" s="87"/>
      <c r="R150" s="87"/>
      <c r="S150" s="87"/>
      <c r="T150" s="87"/>
      <c r="X150" s="35"/>
      <c r="Y150" s="35"/>
      <c r="Z150" s="35"/>
      <c r="AA150" s="35"/>
      <c r="AB150" s="35"/>
      <c r="AC150" s="35"/>
    </row>
    <row r="151" spans="1:29" ht="21">
      <c r="A151" s="75"/>
      <c r="B151" s="44"/>
      <c r="C151" s="44"/>
      <c r="D151" s="45"/>
      <c r="E151" s="45"/>
      <c r="F151" s="45"/>
      <c r="G151" s="35"/>
      <c r="H151" s="35"/>
      <c r="I151" s="35"/>
      <c r="J151" s="37"/>
      <c r="K151" s="37"/>
      <c r="L151" s="37"/>
      <c r="M151" s="38"/>
      <c r="N151" s="38"/>
      <c r="O151" s="94"/>
      <c r="P151" s="87"/>
      <c r="Q151" s="87"/>
      <c r="R151" s="87"/>
      <c r="S151" s="87"/>
      <c r="T151" s="87"/>
      <c r="X151" s="35"/>
      <c r="Y151" s="35"/>
      <c r="Z151" s="35"/>
      <c r="AA151" s="35"/>
      <c r="AB151" s="35"/>
      <c r="AC151" s="35"/>
    </row>
    <row r="152" spans="1:29" ht="21">
      <c r="A152" s="75"/>
      <c r="B152" s="44"/>
      <c r="C152" s="44"/>
      <c r="D152" s="45"/>
      <c r="E152" s="45"/>
      <c r="F152" s="45"/>
      <c r="G152" s="35"/>
      <c r="H152" s="35"/>
      <c r="I152" s="35"/>
      <c r="J152" s="37"/>
      <c r="K152" s="37"/>
      <c r="L152" s="37"/>
      <c r="M152" s="38"/>
      <c r="N152" s="38"/>
      <c r="O152" s="94"/>
      <c r="P152" s="87"/>
      <c r="Q152" s="87"/>
      <c r="R152" s="87"/>
      <c r="S152" s="87"/>
      <c r="T152" s="87"/>
      <c r="X152" s="35"/>
      <c r="Y152" s="35"/>
      <c r="Z152" s="35"/>
      <c r="AA152" s="35"/>
      <c r="AB152" s="35"/>
      <c r="AC152" s="35"/>
    </row>
    <row r="153" spans="1:29" ht="21">
      <c r="A153" s="75"/>
      <c r="B153" s="44"/>
      <c r="C153" s="44"/>
      <c r="D153" s="45"/>
      <c r="E153" s="45"/>
      <c r="F153" s="45"/>
      <c r="G153" s="35"/>
      <c r="H153" s="35"/>
      <c r="I153" s="35"/>
      <c r="J153" s="37"/>
      <c r="K153" s="37"/>
      <c r="L153" s="37"/>
      <c r="M153" s="38"/>
      <c r="N153" s="38"/>
      <c r="O153" s="94"/>
      <c r="P153" s="87"/>
      <c r="Q153" s="87"/>
      <c r="R153" s="87"/>
      <c r="S153" s="87"/>
      <c r="T153" s="87"/>
      <c r="X153" s="35"/>
      <c r="Y153" s="35"/>
      <c r="Z153" s="35"/>
      <c r="AA153" s="35"/>
      <c r="AB153" s="35"/>
      <c r="AC153" s="35"/>
    </row>
    <row r="154" spans="1:29" ht="21">
      <c r="A154" s="75"/>
      <c r="B154" s="44"/>
      <c r="C154" s="44"/>
      <c r="D154" s="45"/>
      <c r="E154" s="45"/>
      <c r="F154" s="45"/>
      <c r="G154" s="35"/>
      <c r="H154" s="35"/>
      <c r="I154" s="35"/>
      <c r="J154" s="37"/>
      <c r="K154" s="37"/>
      <c r="L154" s="37"/>
      <c r="M154" s="38"/>
      <c r="N154" s="38"/>
      <c r="O154" s="94"/>
      <c r="P154" s="87"/>
      <c r="Q154" s="87"/>
      <c r="R154" s="87"/>
      <c r="S154" s="87"/>
      <c r="T154" s="87"/>
      <c r="X154" s="35"/>
      <c r="Y154" s="35"/>
      <c r="Z154" s="35"/>
      <c r="AA154" s="35"/>
      <c r="AB154" s="35"/>
      <c r="AC154" s="35"/>
    </row>
    <row r="155" spans="1:29" ht="21">
      <c r="A155" s="75"/>
      <c r="B155" s="44"/>
      <c r="C155" s="44"/>
      <c r="D155" s="45"/>
      <c r="E155" s="45"/>
      <c r="F155" s="45"/>
      <c r="G155" s="35"/>
      <c r="H155" s="35"/>
      <c r="I155" s="35"/>
      <c r="J155" s="37"/>
      <c r="K155" s="37"/>
      <c r="L155" s="37"/>
      <c r="M155" s="38"/>
      <c r="N155" s="38"/>
      <c r="O155" s="94"/>
      <c r="P155" s="87"/>
      <c r="Q155" s="87"/>
      <c r="R155" s="87"/>
      <c r="S155" s="87"/>
      <c r="T155" s="87"/>
      <c r="X155" s="35"/>
      <c r="Y155" s="35"/>
      <c r="Z155" s="35"/>
      <c r="AA155" s="35"/>
      <c r="AB155" s="35"/>
      <c r="AC155" s="35"/>
    </row>
    <row r="156" spans="1:29" ht="21">
      <c r="A156" s="75"/>
      <c r="B156" s="44"/>
      <c r="C156" s="44"/>
      <c r="D156" s="45"/>
      <c r="E156" s="45"/>
      <c r="F156" s="45"/>
      <c r="G156" s="35"/>
      <c r="H156" s="35"/>
      <c r="I156" s="35"/>
      <c r="J156" s="37"/>
      <c r="K156" s="37"/>
      <c r="L156" s="37"/>
      <c r="M156" s="38"/>
      <c r="N156" s="38"/>
      <c r="O156" s="94"/>
      <c r="P156" s="87"/>
      <c r="Q156" s="87"/>
      <c r="R156" s="87"/>
      <c r="S156" s="87"/>
      <c r="T156" s="87"/>
      <c r="X156" s="35"/>
      <c r="Y156" s="35"/>
      <c r="Z156" s="35"/>
      <c r="AA156" s="35"/>
      <c r="AB156" s="35"/>
      <c r="AC156" s="35"/>
    </row>
    <row r="157" spans="1:29" ht="21">
      <c r="A157" s="75"/>
      <c r="B157" s="44"/>
      <c r="C157" s="44"/>
      <c r="D157" s="45"/>
      <c r="E157" s="45"/>
      <c r="F157" s="45"/>
      <c r="G157" s="35"/>
      <c r="H157" s="35"/>
      <c r="I157" s="35"/>
      <c r="J157" s="37"/>
      <c r="K157" s="37"/>
      <c r="L157" s="37"/>
      <c r="M157" s="38"/>
      <c r="N157" s="38"/>
      <c r="O157" s="94"/>
      <c r="P157" s="87"/>
      <c r="Q157" s="87"/>
      <c r="R157" s="87"/>
      <c r="S157" s="87"/>
      <c r="T157" s="87"/>
      <c r="X157" s="35"/>
      <c r="Y157" s="35"/>
      <c r="Z157" s="35"/>
      <c r="AA157" s="35"/>
      <c r="AB157" s="35"/>
      <c r="AC157" s="35"/>
    </row>
    <row r="158" spans="1:29" ht="34.5" customHeight="1">
      <c r="A158" s="75"/>
      <c r="B158" s="35"/>
      <c r="C158" s="44"/>
      <c r="D158" s="45"/>
      <c r="E158" s="45"/>
      <c r="F158" s="45"/>
      <c r="G158" s="35"/>
      <c r="H158" s="35"/>
      <c r="I158" s="35"/>
      <c r="J158" s="37"/>
      <c r="K158" s="37"/>
      <c r="L158" s="37"/>
      <c r="M158" s="38"/>
      <c r="N158" s="38"/>
      <c r="O158" s="94"/>
      <c r="P158" s="87"/>
      <c r="Q158" s="87"/>
      <c r="R158" s="87"/>
      <c r="S158" s="87"/>
      <c r="T158" s="87"/>
      <c r="X158" s="35"/>
      <c r="Y158" s="35"/>
      <c r="Z158" s="35"/>
      <c r="AA158" s="35"/>
      <c r="AB158" s="35"/>
      <c r="AC158" s="35"/>
    </row>
    <row r="159" spans="1:29" ht="34.5" customHeight="1">
      <c r="A159"/>
      <c r="B159"/>
      <c r="C159" s="44"/>
      <c r="D159" s="45"/>
      <c r="E159" s="45"/>
      <c r="F159" s="45"/>
      <c r="G159" s="58"/>
      <c r="H159" s="58"/>
      <c r="I159" s="58"/>
      <c r="J159" s="57"/>
      <c r="K159" s="57"/>
      <c r="L159" s="57"/>
      <c r="M159" s="58"/>
      <c r="N159" s="58"/>
      <c r="O159" s="95"/>
      <c r="P159" s="95"/>
      <c r="Q159" s="95"/>
      <c r="R159" s="95"/>
      <c r="S159" s="95"/>
      <c r="T159" s="87"/>
      <c r="X159" s="35"/>
      <c r="Y159" s="35"/>
      <c r="Z159" s="35"/>
      <c r="AA159" s="35"/>
      <c r="AB159" s="35"/>
      <c r="AC159" s="35"/>
    </row>
    <row r="160" spans="1:29" ht="34.5" customHeight="1">
      <c r="A160"/>
      <c r="B160"/>
      <c r="C160" s="44"/>
      <c r="D160" s="45"/>
      <c r="E160" s="45"/>
      <c r="F160" s="45"/>
      <c r="G160" s="58"/>
      <c r="H160" s="58"/>
      <c r="I160" s="58"/>
      <c r="J160" s="57"/>
      <c r="K160" s="57"/>
      <c r="L160" s="57"/>
      <c r="M160" s="58"/>
      <c r="N160" s="58"/>
      <c r="O160" s="95"/>
      <c r="P160" s="95"/>
      <c r="Q160" s="95"/>
      <c r="R160" s="95"/>
      <c r="S160" s="95"/>
      <c r="T160" s="87"/>
      <c r="X160" s="35"/>
      <c r="Y160" s="35"/>
      <c r="Z160" s="35"/>
      <c r="AA160" s="35"/>
      <c r="AB160" s="35"/>
      <c r="AC160" s="35"/>
    </row>
    <row r="161" spans="1:29" ht="34.5" customHeight="1">
      <c r="A161"/>
      <c r="B161"/>
      <c r="C161" s="44"/>
      <c r="D161" s="45"/>
      <c r="E161" s="45"/>
      <c r="F161" s="45"/>
      <c r="G161" s="58"/>
      <c r="H161" s="58"/>
      <c r="I161" s="58"/>
      <c r="J161" s="57"/>
      <c r="K161" s="57"/>
      <c r="L161" s="57"/>
      <c r="M161" s="58"/>
      <c r="N161" s="58"/>
      <c r="O161" s="95"/>
      <c r="P161" s="95"/>
      <c r="Q161" s="95"/>
      <c r="R161" s="95"/>
      <c r="S161" s="95"/>
      <c r="T161" s="87"/>
      <c r="X161" s="35"/>
      <c r="Y161" s="35"/>
      <c r="Z161" s="35"/>
      <c r="AA161" s="35"/>
      <c r="AB161" s="35"/>
      <c r="AC161" s="35"/>
    </row>
    <row r="162" spans="1:29" ht="34.5" customHeight="1">
      <c r="A162"/>
      <c r="B162"/>
      <c r="C162" s="44"/>
      <c r="D162" s="45"/>
      <c r="E162" s="45"/>
      <c r="F162" s="45"/>
      <c r="G162" s="58"/>
      <c r="H162" s="58"/>
      <c r="I162" s="58"/>
      <c r="J162" s="57"/>
      <c r="K162" s="57"/>
      <c r="L162" s="57"/>
      <c r="M162" s="58"/>
      <c r="N162" s="58"/>
      <c r="O162" s="95"/>
      <c r="P162" s="95"/>
      <c r="Q162" s="95"/>
      <c r="R162" s="95"/>
      <c r="S162" s="95"/>
      <c r="T162" s="87"/>
      <c r="X162" s="35"/>
      <c r="Y162" s="35"/>
      <c r="Z162" s="35"/>
      <c r="AA162" s="35"/>
      <c r="AB162" s="35"/>
      <c r="AC162" s="35"/>
    </row>
    <row r="163" spans="1:29" ht="34.5" customHeight="1">
      <c r="A163"/>
      <c r="B163"/>
      <c r="C163" s="44"/>
      <c r="D163" s="45"/>
      <c r="E163" s="45"/>
      <c r="F163" s="45"/>
      <c r="G163" s="58"/>
      <c r="H163" s="58"/>
      <c r="I163" s="58"/>
      <c r="J163" s="57"/>
      <c r="K163" s="57"/>
      <c r="L163" s="57"/>
      <c r="M163" s="58"/>
      <c r="N163" s="58"/>
      <c r="O163" s="95"/>
      <c r="P163" s="95"/>
      <c r="Q163" s="95"/>
      <c r="R163" s="95"/>
      <c r="S163" s="95"/>
      <c r="T163" s="87"/>
      <c r="X163" s="35"/>
      <c r="Y163" s="35"/>
      <c r="Z163" s="35"/>
      <c r="AA163" s="35"/>
      <c r="AB163" s="35"/>
      <c r="AC163" s="35"/>
    </row>
    <row r="164" spans="1:29" ht="34.5" customHeight="1">
      <c r="A164"/>
      <c r="B164"/>
      <c r="C164" s="44"/>
      <c r="D164" s="45"/>
      <c r="E164" s="45"/>
      <c r="F164" s="45"/>
      <c r="G164" s="58"/>
      <c r="H164" s="58"/>
      <c r="I164" s="58"/>
      <c r="J164" s="57"/>
      <c r="K164" s="57"/>
      <c r="L164" s="57"/>
      <c r="M164" s="58"/>
      <c r="N164" s="58"/>
      <c r="O164" s="95"/>
      <c r="P164" s="95"/>
      <c r="Q164" s="95"/>
      <c r="R164" s="95"/>
      <c r="S164" s="95"/>
      <c r="T164" s="87"/>
      <c r="X164" s="35"/>
      <c r="Y164" s="35"/>
      <c r="Z164" s="35"/>
      <c r="AA164" s="35"/>
      <c r="AB164" s="35"/>
      <c r="AC164" s="35"/>
    </row>
    <row r="165" spans="1:29" ht="34.5" customHeight="1">
      <c r="A165"/>
      <c r="B165"/>
      <c r="C165" s="44"/>
      <c r="D165" s="45"/>
      <c r="E165" s="45"/>
      <c r="F165" s="45"/>
      <c r="G165" s="58"/>
      <c r="H165" s="58"/>
      <c r="I165" s="58"/>
      <c r="J165" s="57"/>
      <c r="K165" s="57"/>
      <c r="L165" s="57"/>
      <c r="M165" s="58"/>
      <c r="N165" s="58"/>
      <c r="O165" s="95"/>
      <c r="P165" s="95"/>
      <c r="Q165" s="95"/>
      <c r="R165" s="95"/>
      <c r="S165" s="95"/>
      <c r="T165" s="87"/>
      <c r="X165" s="35"/>
      <c r="Y165" s="35"/>
      <c r="Z165" s="35"/>
      <c r="AA165" s="35"/>
      <c r="AB165" s="35"/>
      <c r="AC165" s="35"/>
    </row>
    <row r="166" spans="1:29" ht="34.5" customHeight="1">
      <c r="A166"/>
      <c r="B166"/>
      <c r="C166" s="44"/>
      <c r="D166" s="45"/>
      <c r="E166" s="45"/>
      <c r="F166" s="45"/>
      <c r="G166" s="58"/>
      <c r="H166" s="58"/>
      <c r="I166" s="58"/>
      <c r="J166" s="57"/>
      <c r="K166" s="57"/>
      <c r="L166" s="57"/>
      <c r="M166" s="58"/>
      <c r="N166" s="58"/>
      <c r="O166" s="95"/>
      <c r="P166" s="95"/>
      <c r="Q166" s="95"/>
      <c r="R166" s="95"/>
      <c r="S166" s="95"/>
      <c r="T166" s="87"/>
      <c r="X166" s="35"/>
      <c r="Y166" s="35"/>
      <c r="Z166" s="35"/>
      <c r="AA166" s="35"/>
      <c r="AB166" s="35"/>
      <c r="AC166" s="35"/>
    </row>
    <row r="167" spans="1:29" ht="34.5" customHeight="1">
      <c r="A167"/>
      <c r="B167"/>
      <c r="C167" s="44"/>
      <c r="D167" s="45"/>
      <c r="E167" s="45"/>
      <c r="F167" s="45"/>
      <c r="G167" s="58"/>
      <c r="H167" s="58"/>
      <c r="I167" s="58"/>
      <c r="J167" s="57"/>
      <c r="K167" s="57"/>
      <c r="L167" s="57"/>
      <c r="M167" s="58"/>
      <c r="N167" s="58"/>
      <c r="O167" s="95"/>
      <c r="P167" s="95"/>
      <c r="Q167" s="95"/>
      <c r="R167" s="95"/>
      <c r="S167" s="95"/>
      <c r="T167" s="87"/>
      <c r="X167" s="35"/>
      <c r="Y167" s="35"/>
      <c r="Z167" s="35"/>
      <c r="AA167" s="35"/>
      <c r="AB167" s="35"/>
      <c r="AC167" s="35"/>
    </row>
    <row r="168" spans="1:29" ht="34.5" customHeight="1">
      <c r="A168"/>
      <c r="B168"/>
      <c r="C168" s="44"/>
      <c r="D168" s="45"/>
      <c r="E168" s="45"/>
      <c r="F168" s="45"/>
      <c r="G168" s="58"/>
      <c r="H168" s="58"/>
      <c r="I168" s="58"/>
      <c r="J168" s="57"/>
      <c r="K168" s="57"/>
      <c r="L168" s="57"/>
      <c r="M168" s="58"/>
      <c r="N168" s="58"/>
      <c r="O168" s="95"/>
      <c r="P168" s="95"/>
      <c r="Q168" s="95"/>
      <c r="R168" s="95"/>
      <c r="S168" s="95"/>
      <c r="T168" s="87"/>
      <c r="X168" s="35"/>
      <c r="Y168" s="35"/>
      <c r="Z168" s="35"/>
      <c r="AA168" s="35"/>
      <c r="AB168" s="35"/>
      <c r="AC168" s="35"/>
    </row>
    <row r="169" spans="1:29" ht="34.5" customHeight="1">
      <c r="A169"/>
      <c r="B169"/>
      <c r="C169" s="44"/>
      <c r="D169" s="45"/>
      <c r="E169" s="45"/>
      <c r="F169" s="45"/>
      <c r="G169" s="58"/>
      <c r="H169" s="58"/>
      <c r="I169" s="58"/>
      <c r="J169" s="57"/>
      <c r="K169" s="57"/>
      <c r="L169" s="57"/>
      <c r="M169" s="58"/>
      <c r="N169" s="58"/>
      <c r="O169" s="95"/>
      <c r="P169" s="95"/>
      <c r="Q169" s="95"/>
      <c r="R169" s="95"/>
      <c r="S169" s="95"/>
      <c r="T169" s="87"/>
      <c r="X169" s="35"/>
      <c r="Y169" s="35"/>
      <c r="Z169" s="35"/>
      <c r="AA169" s="35"/>
      <c r="AB169" s="35"/>
      <c r="AC169" s="35"/>
    </row>
    <row r="170" spans="1:29" ht="34.5" customHeight="1">
      <c r="A170"/>
      <c r="B170"/>
      <c r="C170" s="44"/>
      <c r="D170" s="45"/>
      <c r="E170" s="45"/>
      <c r="F170" s="45"/>
      <c r="G170" s="58"/>
      <c r="H170" s="58"/>
      <c r="I170" s="58"/>
      <c r="J170" s="57"/>
      <c r="K170" s="57"/>
      <c r="L170" s="57"/>
      <c r="M170" s="58"/>
      <c r="N170" s="58"/>
      <c r="O170" s="95"/>
      <c r="P170" s="95"/>
      <c r="Q170" s="95"/>
      <c r="R170" s="95"/>
      <c r="S170" s="95"/>
      <c r="T170" s="87"/>
      <c r="X170" s="35"/>
      <c r="Y170" s="35"/>
      <c r="Z170" s="35"/>
      <c r="AA170" s="35"/>
      <c r="AB170" s="35"/>
      <c r="AC170" s="35"/>
    </row>
    <row r="171" spans="1:29" ht="34.5" customHeight="1">
      <c r="A171"/>
      <c r="B171"/>
      <c r="C171" s="44"/>
      <c r="D171" s="45"/>
      <c r="E171" s="45"/>
      <c r="F171" s="45"/>
      <c r="G171" s="58"/>
      <c r="H171" s="58"/>
      <c r="I171" s="58"/>
      <c r="J171" s="57"/>
      <c r="K171" s="57"/>
      <c r="L171" s="57"/>
      <c r="M171" s="58"/>
      <c r="N171" s="58"/>
      <c r="O171" s="95"/>
      <c r="P171" s="95"/>
      <c r="Q171" s="95"/>
      <c r="R171" s="95"/>
      <c r="S171" s="95"/>
      <c r="T171" s="87"/>
      <c r="X171" s="35"/>
      <c r="Y171" s="35"/>
      <c r="Z171" s="35"/>
      <c r="AA171" s="35"/>
      <c r="AB171" s="35"/>
      <c r="AC171" s="35"/>
    </row>
    <row r="172" spans="1:29" ht="34.5" customHeight="1">
      <c r="A172"/>
      <c r="B172"/>
      <c r="C172" s="44"/>
      <c r="D172" s="45"/>
      <c r="E172" s="45"/>
      <c r="F172" s="45"/>
      <c r="G172" s="58"/>
      <c r="H172" s="58"/>
      <c r="I172" s="58"/>
      <c r="J172" s="57"/>
      <c r="K172" s="57"/>
      <c r="L172" s="57"/>
      <c r="M172" s="58"/>
      <c r="N172" s="58"/>
      <c r="O172" s="95"/>
      <c r="P172" s="95"/>
      <c r="Q172" s="95"/>
      <c r="R172" s="95"/>
      <c r="S172" s="95"/>
      <c r="T172" s="87"/>
      <c r="X172" s="35"/>
      <c r="Y172" s="35"/>
      <c r="Z172" s="35"/>
      <c r="AA172" s="35"/>
      <c r="AB172" s="35"/>
      <c r="AC172" s="35"/>
    </row>
    <row r="173" spans="1:29" ht="34.5" customHeight="1">
      <c r="A173"/>
      <c r="B173"/>
      <c r="C173" s="44"/>
      <c r="D173" s="45"/>
      <c r="E173" s="45"/>
      <c r="F173" s="45"/>
      <c r="G173" s="58"/>
      <c r="H173" s="58"/>
      <c r="I173" s="58"/>
      <c r="J173" s="57"/>
      <c r="K173" s="57"/>
      <c r="L173" s="57"/>
      <c r="M173" s="58"/>
      <c r="N173" s="58"/>
      <c r="O173" s="95"/>
      <c r="P173" s="95"/>
      <c r="Q173" s="95"/>
      <c r="R173" s="95"/>
      <c r="S173" s="95"/>
      <c r="T173" s="87"/>
      <c r="X173" s="35"/>
      <c r="Y173" s="35"/>
      <c r="Z173" s="35"/>
      <c r="AA173" s="35"/>
      <c r="AB173" s="35"/>
      <c r="AC173" s="35"/>
    </row>
    <row r="174" spans="1:29" ht="34.5" customHeight="1">
      <c r="A174"/>
      <c r="B174"/>
      <c r="C174" s="44"/>
      <c r="D174" s="45"/>
      <c r="E174" s="45"/>
      <c r="F174" s="45"/>
      <c r="G174" s="58"/>
      <c r="H174" s="58"/>
      <c r="I174" s="58"/>
      <c r="J174" s="57"/>
      <c r="K174" s="57"/>
      <c r="L174" s="57"/>
      <c r="M174" s="58"/>
      <c r="N174" s="58"/>
      <c r="O174" s="95"/>
      <c r="P174" s="95"/>
      <c r="Q174" s="95"/>
      <c r="R174" s="95"/>
      <c r="S174" s="95"/>
      <c r="T174" s="87"/>
      <c r="X174" s="35"/>
      <c r="Y174" s="35"/>
      <c r="Z174" s="35"/>
      <c r="AA174" s="35"/>
      <c r="AB174" s="35"/>
      <c r="AC174" s="35"/>
    </row>
    <row r="175" spans="1:29" ht="34.5" customHeight="1">
      <c r="A175"/>
      <c r="B175"/>
      <c r="C175" s="44"/>
      <c r="D175" s="45"/>
      <c r="E175" s="45"/>
      <c r="F175" s="45"/>
      <c r="G175" s="58"/>
      <c r="H175" s="58"/>
      <c r="I175" s="58"/>
      <c r="J175" s="57"/>
      <c r="K175" s="57"/>
      <c r="L175" s="57"/>
      <c r="M175" s="58"/>
      <c r="N175" s="58"/>
      <c r="O175" s="95"/>
      <c r="P175" s="95"/>
      <c r="Q175" s="95"/>
      <c r="R175" s="95"/>
      <c r="S175" s="95"/>
      <c r="T175" s="87"/>
      <c r="X175" s="35"/>
      <c r="Y175" s="35"/>
      <c r="Z175" s="35"/>
      <c r="AA175" s="35"/>
      <c r="AB175" s="35"/>
      <c r="AC175" s="35"/>
    </row>
    <row r="176" spans="1:29" ht="34.5" customHeight="1">
      <c r="A176"/>
      <c r="B176"/>
      <c r="C176" s="44"/>
      <c r="D176" s="45"/>
      <c r="E176" s="45"/>
      <c r="F176" s="45"/>
      <c r="G176" s="58"/>
      <c r="H176" s="58"/>
      <c r="I176" s="58"/>
      <c r="J176" s="57"/>
      <c r="K176" s="57"/>
      <c r="L176" s="57"/>
      <c r="M176" s="58"/>
      <c r="N176" s="58"/>
      <c r="O176" s="58"/>
      <c r="P176" s="58"/>
      <c r="Q176" s="58"/>
      <c r="R176" s="58"/>
      <c r="S176" s="58"/>
      <c r="T176" s="35"/>
      <c r="X176" s="35"/>
      <c r="Y176" s="35"/>
      <c r="Z176" s="35"/>
      <c r="AA176" s="35"/>
      <c r="AB176" s="35"/>
      <c r="AC176" s="35"/>
    </row>
    <row r="177" spans="1:29" ht="34.5" customHeight="1">
      <c r="A177"/>
      <c r="B177"/>
      <c r="C177" s="44"/>
      <c r="D177" s="45"/>
      <c r="E177" s="45"/>
      <c r="F177" s="45"/>
      <c r="G177" s="58"/>
      <c r="H177" s="58"/>
      <c r="I177" s="58"/>
      <c r="J177" s="57"/>
      <c r="K177" s="57"/>
      <c r="L177" s="57"/>
      <c r="M177" s="58"/>
      <c r="N177" s="58"/>
      <c r="O177" s="58"/>
      <c r="P177" s="58"/>
      <c r="Q177" s="58"/>
      <c r="R177" s="58"/>
      <c r="S177" s="58"/>
      <c r="T177" s="35"/>
      <c r="X177" s="35"/>
      <c r="Y177" s="35"/>
      <c r="Z177" s="35"/>
      <c r="AA177" s="35"/>
      <c r="AB177" s="35"/>
      <c r="AC177" s="35"/>
    </row>
    <row r="178" spans="1:29" ht="34.5" customHeight="1">
      <c r="A178"/>
      <c r="B178"/>
      <c r="C178" s="44"/>
      <c r="D178" s="45"/>
      <c r="E178" s="45"/>
      <c r="F178" s="45"/>
      <c r="G178" s="58"/>
      <c r="H178" s="58"/>
      <c r="I178" s="58"/>
      <c r="J178" s="57"/>
      <c r="K178" s="57"/>
      <c r="L178" s="57"/>
      <c r="M178" s="58"/>
      <c r="N178" s="58"/>
      <c r="O178" s="58"/>
      <c r="P178" s="58"/>
      <c r="Q178" s="58"/>
      <c r="R178" s="58"/>
      <c r="S178" s="58"/>
      <c r="T178" s="35"/>
      <c r="X178" s="35"/>
      <c r="Y178" s="35"/>
      <c r="Z178" s="35"/>
      <c r="AA178" s="35"/>
      <c r="AB178" s="35"/>
      <c r="AC178" s="35"/>
    </row>
    <row r="179" spans="1:29" ht="34.5" customHeight="1">
      <c r="A179"/>
      <c r="B179"/>
      <c r="C179" s="44"/>
      <c r="D179" s="45"/>
      <c r="E179" s="45"/>
      <c r="F179" s="45"/>
      <c r="G179" s="58"/>
      <c r="H179" s="58"/>
      <c r="I179" s="58"/>
      <c r="J179" s="57"/>
      <c r="K179" s="57"/>
      <c r="L179" s="57"/>
      <c r="M179" s="58"/>
      <c r="N179" s="58"/>
      <c r="O179" s="58"/>
      <c r="P179" s="58"/>
      <c r="Q179" s="58"/>
      <c r="R179" s="58"/>
      <c r="S179" s="58"/>
      <c r="T179" s="35"/>
      <c r="X179" s="35"/>
      <c r="Y179" s="35"/>
      <c r="Z179" s="35"/>
      <c r="AA179" s="35"/>
      <c r="AB179" s="35"/>
      <c r="AC179" s="35"/>
    </row>
    <row r="180" spans="1:29" ht="34.5" customHeight="1">
      <c r="A180"/>
      <c r="B180"/>
      <c r="C180" s="44"/>
      <c r="D180" s="45"/>
      <c r="E180" s="45"/>
      <c r="F180" s="45"/>
      <c r="G180" s="58"/>
      <c r="H180" s="58"/>
      <c r="I180" s="58"/>
      <c r="J180" s="57"/>
      <c r="K180" s="57"/>
      <c r="L180" s="57"/>
      <c r="M180" s="58"/>
      <c r="N180" s="58"/>
      <c r="O180" s="58"/>
      <c r="P180" s="58"/>
      <c r="Q180" s="58"/>
      <c r="R180" s="58"/>
      <c r="S180" s="58"/>
      <c r="T180" s="35"/>
      <c r="X180" s="35"/>
      <c r="Y180" s="35"/>
      <c r="Z180" s="35"/>
      <c r="AA180" s="35"/>
      <c r="AB180" s="35"/>
      <c r="AC180" s="35"/>
    </row>
    <row r="181" spans="1:29" ht="34.5" customHeight="1">
      <c r="A181"/>
      <c r="B181"/>
      <c r="C181" s="44"/>
      <c r="D181" s="45"/>
      <c r="E181" s="45"/>
      <c r="F181" s="45"/>
      <c r="G181" s="58"/>
      <c r="H181" s="58"/>
      <c r="I181" s="58"/>
      <c r="J181" s="57"/>
      <c r="K181" s="57"/>
      <c r="L181" s="57"/>
      <c r="M181" s="58"/>
      <c r="N181" s="58"/>
      <c r="O181" s="58"/>
      <c r="P181" s="58"/>
      <c r="Q181" s="58"/>
      <c r="R181" s="58"/>
      <c r="S181" s="58"/>
      <c r="T181" s="35"/>
      <c r="X181" s="35"/>
      <c r="Y181" s="35"/>
      <c r="Z181" s="35"/>
      <c r="AA181" s="35"/>
      <c r="AB181" s="35"/>
      <c r="AC181" s="35"/>
    </row>
    <row r="182" spans="1:29" ht="34.5" customHeight="1">
      <c r="A182"/>
      <c r="B182"/>
      <c r="C182" s="44"/>
      <c r="D182" s="45"/>
      <c r="E182" s="45"/>
      <c r="F182" s="45"/>
      <c r="G182" s="58"/>
      <c r="H182" s="58"/>
      <c r="I182" s="58"/>
      <c r="J182" s="57"/>
      <c r="K182" s="57"/>
      <c r="L182" s="57"/>
      <c r="M182" s="58"/>
      <c r="N182" s="58"/>
      <c r="O182" s="58"/>
      <c r="P182" s="58"/>
      <c r="Q182" s="58"/>
      <c r="R182" s="58"/>
      <c r="S182" s="58"/>
      <c r="T182" s="35"/>
      <c r="X182" s="35"/>
      <c r="Y182" s="35"/>
      <c r="Z182" s="35"/>
      <c r="AA182" s="35"/>
      <c r="AB182" s="35"/>
      <c r="AC182" s="35"/>
    </row>
    <row r="183" spans="1:29" ht="34.5" customHeight="1">
      <c r="A183"/>
      <c r="B183"/>
      <c r="C183" s="44"/>
      <c r="D183" s="45"/>
      <c r="E183" s="45"/>
      <c r="F183" s="45"/>
      <c r="G183" s="58"/>
      <c r="H183" s="58"/>
      <c r="I183" s="58"/>
      <c r="J183" s="57"/>
      <c r="K183" s="57"/>
      <c r="L183" s="57"/>
      <c r="M183" s="58"/>
      <c r="N183" s="58"/>
      <c r="O183" s="58"/>
      <c r="P183" s="58"/>
      <c r="Q183" s="58"/>
      <c r="R183" s="58"/>
      <c r="S183" s="58"/>
      <c r="T183" s="35"/>
      <c r="X183" s="35"/>
      <c r="Y183" s="35"/>
      <c r="Z183" s="35"/>
      <c r="AA183" s="35"/>
      <c r="AB183" s="35"/>
      <c r="AC183" s="35"/>
    </row>
    <row r="184" spans="1:29" ht="34.5" customHeight="1">
      <c r="A184"/>
      <c r="B184"/>
      <c r="C184" s="44"/>
      <c r="D184" s="45"/>
      <c r="E184" s="45"/>
      <c r="F184" s="45"/>
      <c r="G184" s="58"/>
      <c r="H184" s="58"/>
      <c r="I184" s="58"/>
      <c r="J184" s="57"/>
      <c r="K184" s="57"/>
      <c r="L184" s="57"/>
      <c r="M184" s="58"/>
      <c r="N184" s="58"/>
      <c r="O184" s="58"/>
      <c r="P184" s="58"/>
      <c r="Q184" s="58"/>
      <c r="R184" s="58"/>
      <c r="S184" s="58"/>
      <c r="T184" s="35"/>
      <c r="X184" s="35"/>
      <c r="Y184" s="35"/>
      <c r="Z184" s="35"/>
      <c r="AA184" s="35"/>
      <c r="AB184" s="35"/>
      <c r="AC184" s="35"/>
    </row>
    <row r="185" spans="1:29" ht="34.5" customHeight="1">
      <c r="A185"/>
      <c r="B185"/>
      <c r="C185" s="44"/>
      <c r="D185" s="45"/>
      <c r="E185" s="45"/>
      <c r="F185" s="45"/>
      <c r="G185" s="58"/>
      <c r="H185" s="58"/>
      <c r="I185" s="58"/>
      <c r="J185" s="57"/>
      <c r="K185" s="57"/>
      <c r="L185" s="57"/>
      <c r="M185" s="58"/>
      <c r="N185" s="58"/>
      <c r="O185" s="58"/>
      <c r="P185" s="58"/>
      <c r="Q185" s="58"/>
      <c r="R185" s="58"/>
      <c r="S185" s="58"/>
      <c r="T185" s="35"/>
      <c r="X185" s="35"/>
      <c r="Y185" s="35"/>
      <c r="Z185" s="35"/>
      <c r="AA185" s="35"/>
      <c r="AB185" s="35"/>
      <c r="AC185" s="35"/>
    </row>
    <row r="186" spans="1:29" ht="34.5" customHeight="1">
      <c r="A186"/>
      <c r="B186"/>
      <c r="C186" s="44"/>
      <c r="D186" s="45"/>
      <c r="E186" s="45"/>
      <c r="F186" s="45"/>
      <c r="G186" s="58"/>
      <c r="H186" s="58"/>
      <c r="I186" s="58"/>
      <c r="J186" s="57"/>
      <c r="K186" s="57"/>
      <c r="L186" s="57"/>
      <c r="M186" s="58"/>
      <c r="N186" s="58"/>
      <c r="O186" s="58"/>
      <c r="P186" s="58"/>
      <c r="Q186" s="58"/>
      <c r="R186" s="58"/>
      <c r="S186" s="58"/>
      <c r="T186" s="35"/>
      <c r="X186" s="35"/>
      <c r="Y186" s="35"/>
      <c r="Z186" s="35"/>
      <c r="AA186" s="35"/>
      <c r="AB186" s="35"/>
      <c r="AC186" s="35"/>
    </row>
    <row r="187" spans="1:29" ht="34.5" customHeight="1">
      <c r="A187"/>
      <c r="B187"/>
      <c r="C187" s="44"/>
      <c r="D187" s="45"/>
      <c r="E187" s="45"/>
      <c r="F187" s="45"/>
      <c r="G187" s="58"/>
      <c r="H187" s="58"/>
      <c r="I187" s="58"/>
      <c r="J187" s="57"/>
      <c r="K187" s="57"/>
      <c r="L187" s="57"/>
      <c r="M187" s="58"/>
      <c r="N187" s="58"/>
      <c r="O187" s="58"/>
      <c r="P187" s="58"/>
      <c r="Q187" s="58"/>
      <c r="R187" s="58"/>
      <c r="S187" s="58"/>
      <c r="T187" s="35"/>
      <c r="X187" s="35"/>
      <c r="Y187" s="35"/>
      <c r="Z187" s="35"/>
      <c r="AA187" s="35"/>
      <c r="AB187" s="35"/>
      <c r="AC187" s="35"/>
    </row>
    <row r="188" spans="1:29" ht="34.5" customHeight="1">
      <c r="A188"/>
      <c r="B188"/>
      <c r="C188" s="44"/>
      <c r="D188" s="45"/>
      <c r="E188" s="45"/>
      <c r="F188" s="45"/>
      <c r="G188" s="58"/>
      <c r="H188" s="58"/>
      <c r="I188" s="58"/>
      <c r="J188" s="57"/>
      <c r="K188" s="57"/>
      <c r="L188" s="57"/>
      <c r="M188" s="58"/>
      <c r="N188" s="58"/>
      <c r="O188" s="58"/>
      <c r="P188" s="58"/>
      <c r="Q188" s="58"/>
      <c r="R188" s="58"/>
      <c r="S188" s="58"/>
      <c r="T188" s="35"/>
      <c r="X188" s="35"/>
      <c r="Y188" s="35"/>
      <c r="Z188" s="35"/>
      <c r="AA188" s="35"/>
      <c r="AB188" s="35"/>
      <c r="AC188" s="35"/>
    </row>
    <row r="189" spans="1:29" ht="34.5" customHeight="1">
      <c r="A189"/>
      <c r="B189"/>
      <c r="C189" s="44"/>
      <c r="D189" s="45"/>
      <c r="E189" s="45"/>
      <c r="F189" s="45"/>
      <c r="G189" s="58"/>
      <c r="H189" s="58"/>
      <c r="I189" s="58"/>
      <c r="J189" s="57"/>
      <c r="K189" s="57"/>
      <c r="L189" s="57"/>
      <c r="M189" s="58"/>
      <c r="N189" s="58"/>
      <c r="O189" s="58"/>
      <c r="P189" s="58"/>
      <c r="Q189" s="58"/>
      <c r="R189" s="58"/>
      <c r="S189" s="58"/>
      <c r="T189" s="35"/>
      <c r="X189" s="35"/>
      <c r="Y189" s="35"/>
      <c r="Z189" s="35"/>
      <c r="AA189" s="35"/>
      <c r="AB189" s="35"/>
      <c r="AC189" s="35"/>
    </row>
    <row r="190" spans="1:29" ht="34.5" customHeight="1">
      <c r="A190"/>
      <c r="B190"/>
      <c r="C190" s="44"/>
      <c r="D190" s="45"/>
      <c r="E190" s="45"/>
      <c r="F190" s="45"/>
      <c r="G190" s="58"/>
      <c r="H190" s="58"/>
      <c r="I190" s="58"/>
      <c r="J190" s="57"/>
      <c r="K190" s="57"/>
      <c r="L190" s="57"/>
      <c r="M190" s="58"/>
      <c r="N190" s="58"/>
      <c r="O190" s="58"/>
      <c r="P190" s="58"/>
      <c r="Q190" s="58"/>
      <c r="R190" s="58"/>
      <c r="S190" s="58"/>
      <c r="T190" s="35"/>
      <c r="X190" s="35"/>
      <c r="Y190" s="35"/>
      <c r="Z190" s="35"/>
      <c r="AA190" s="35"/>
      <c r="AB190" s="35"/>
      <c r="AC190" s="35"/>
    </row>
    <row r="191" spans="1:29" ht="34.5" customHeight="1">
      <c r="A191"/>
      <c r="B191"/>
      <c r="C191" s="44"/>
      <c r="D191" s="45"/>
      <c r="E191" s="45"/>
      <c r="F191" s="45"/>
      <c r="G191" s="58"/>
      <c r="H191" s="58"/>
      <c r="I191" s="58"/>
      <c r="J191" s="57"/>
      <c r="K191" s="57"/>
      <c r="L191" s="57"/>
      <c r="M191" s="58"/>
      <c r="N191" s="58"/>
      <c r="O191" s="58"/>
      <c r="P191" s="58"/>
      <c r="Q191" s="58"/>
      <c r="R191" s="58"/>
      <c r="S191" s="58"/>
      <c r="T191" s="35"/>
      <c r="X191" s="35"/>
      <c r="Y191" s="35"/>
      <c r="Z191" s="35"/>
      <c r="AA191" s="35"/>
      <c r="AB191" s="35"/>
      <c r="AC191" s="35"/>
    </row>
    <row r="192" spans="1:29" ht="34.5" customHeight="1">
      <c r="A192"/>
      <c r="B192"/>
      <c r="C192" s="44"/>
      <c r="D192" s="45"/>
      <c r="E192" s="45"/>
      <c r="F192" s="45"/>
      <c r="G192" s="58"/>
      <c r="H192" s="58"/>
      <c r="I192" s="58"/>
      <c r="J192" s="57"/>
      <c r="K192" s="57"/>
      <c r="L192" s="57"/>
      <c r="M192" s="58"/>
      <c r="N192" s="58"/>
      <c r="O192" s="58"/>
      <c r="P192" s="58"/>
      <c r="Q192" s="58"/>
      <c r="R192" s="58"/>
      <c r="S192" s="58"/>
      <c r="T192" s="35"/>
      <c r="X192" s="35"/>
      <c r="Y192" s="35"/>
      <c r="Z192" s="35"/>
      <c r="AA192" s="35"/>
      <c r="AB192" s="35"/>
      <c r="AC192" s="35"/>
    </row>
    <row r="193" spans="1:29" ht="34.5" customHeight="1">
      <c r="A193"/>
      <c r="B193"/>
      <c r="C193" s="44"/>
      <c r="D193" s="45"/>
      <c r="E193" s="45"/>
      <c r="F193" s="45"/>
      <c r="G193" s="58"/>
      <c r="H193" s="58"/>
      <c r="I193" s="58"/>
      <c r="J193" s="57"/>
      <c r="K193" s="57"/>
      <c r="L193" s="57"/>
      <c r="M193" s="58"/>
      <c r="N193" s="58"/>
      <c r="O193" s="58"/>
      <c r="P193" s="58"/>
      <c r="Q193" s="58"/>
      <c r="R193" s="58"/>
      <c r="S193" s="58"/>
      <c r="T193" s="35"/>
      <c r="X193" s="35"/>
      <c r="Y193" s="35"/>
      <c r="Z193" s="35"/>
      <c r="AA193" s="35"/>
      <c r="AB193" s="35"/>
      <c r="AC193" s="35"/>
    </row>
    <row r="194" spans="1:29" ht="34.5" customHeight="1">
      <c r="A194"/>
      <c r="B194"/>
      <c r="C194" s="44"/>
      <c r="D194" s="45"/>
      <c r="E194" s="45"/>
      <c r="F194" s="45"/>
      <c r="G194" s="58"/>
      <c r="H194" s="58"/>
      <c r="I194" s="58"/>
      <c r="J194" s="57"/>
      <c r="K194" s="57"/>
      <c r="L194" s="57"/>
      <c r="M194" s="58"/>
      <c r="N194" s="58"/>
      <c r="O194" s="58"/>
      <c r="P194" s="58"/>
      <c r="Q194" s="58"/>
      <c r="R194" s="58"/>
      <c r="S194" s="58"/>
      <c r="T194" s="35"/>
      <c r="X194" s="35"/>
      <c r="Y194" s="35"/>
      <c r="Z194" s="35"/>
      <c r="AA194" s="35"/>
      <c r="AB194" s="35"/>
      <c r="AC194" s="35"/>
    </row>
    <row r="195" spans="1:29" ht="34.5" customHeight="1">
      <c r="A195"/>
      <c r="B195"/>
      <c r="C195" s="44"/>
      <c r="D195" s="45"/>
      <c r="E195" s="45"/>
      <c r="F195" s="45"/>
      <c r="G195" s="58"/>
      <c r="H195" s="58"/>
      <c r="I195" s="58"/>
      <c r="J195" s="57"/>
      <c r="K195" s="57"/>
      <c r="L195" s="57"/>
      <c r="M195" s="58"/>
      <c r="N195" s="58"/>
      <c r="O195" s="58"/>
      <c r="P195" s="58"/>
      <c r="Q195" s="58"/>
      <c r="R195" s="58"/>
      <c r="S195" s="58"/>
      <c r="T195" s="35"/>
      <c r="X195" s="35"/>
      <c r="Y195" s="35"/>
      <c r="Z195" s="35"/>
      <c r="AA195" s="35"/>
      <c r="AB195" s="35"/>
      <c r="AC195" s="35"/>
    </row>
    <row r="196" spans="1:29" ht="34.5" customHeight="1">
      <c r="A196"/>
      <c r="B196"/>
      <c r="C196" s="44"/>
      <c r="D196" s="45"/>
      <c r="E196" s="45"/>
      <c r="F196" s="45"/>
      <c r="G196" s="58"/>
      <c r="H196" s="58"/>
      <c r="I196" s="58"/>
      <c r="J196" s="57"/>
      <c r="K196" s="57"/>
      <c r="L196" s="57"/>
      <c r="M196" s="58"/>
      <c r="N196" s="58"/>
      <c r="O196" s="58"/>
      <c r="P196" s="58"/>
      <c r="Q196" s="58"/>
      <c r="R196" s="58"/>
      <c r="S196" s="58"/>
      <c r="T196" s="35"/>
      <c r="X196" s="35"/>
      <c r="Y196" s="35"/>
      <c r="Z196" s="35"/>
      <c r="AA196" s="35"/>
      <c r="AB196" s="35"/>
      <c r="AC196" s="35"/>
    </row>
    <row r="197" spans="1:29" ht="34.5" customHeight="1">
      <c r="A197"/>
      <c r="B197"/>
      <c r="C197" s="44"/>
      <c r="D197" s="45"/>
      <c r="E197" s="45"/>
      <c r="F197" s="45"/>
      <c r="G197" s="58"/>
      <c r="H197" s="58"/>
      <c r="I197" s="58"/>
      <c r="J197" s="57"/>
      <c r="K197" s="57"/>
      <c r="L197" s="57"/>
      <c r="M197" s="58"/>
      <c r="N197" s="58"/>
      <c r="O197" s="58"/>
      <c r="P197" s="58"/>
      <c r="Q197" s="58"/>
      <c r="R197" s="58"/>
      <c r="S197" s="58"/>
      <c r="T197" s="35"/>
      <c r="X197" s="35"/>
      <c r="Y197" s="35"/>
      <c r="Z197" s="35"/>
      <c r="AA197" s="35"/>
      <c r="AB197" s="35"/>
      <c r="AC197" s="35"/>
    </row>
    <row r="198" spans="1:29" ht="34.5" customHeight="1">
      <c r="A198"/>
      <c r="B198"/>
      <c r="C198" s="44"/>
      <c r="D198" s="45"/>
      <c r="E198" s="45"/>
      <c r="F198" s="45"/>
      <c r="G198" s="58"/>
      <c r="H198" s="58"/>
      <c r="I198" s="58"/>
      <c r="J198" s="57"/>
      <c r="K198" s="57"/>
      <c r="L198" s="57"/>
      <c r="M198" s="58"/>
      <c r="N198" s="58"/>
      <c r="O198" s="58"/>
      <c r="P198" s="58"/>
      <c r="Q198" s="58"/>
      <c r="R198" s="58"/>
      <c r="S198" s="58"/>
      <c r="T198" s="35"/>
      <c r="X198" s="35"/>
      <c r="Y198" s="35"/>
      <c r="Z198" s="35"/>
      <c r="AA198" s="35"/>
      <c r="AB198" s="35"/>
      <c r="AC198" s="35"/>
    </row>
    <row r="199" spans="1:29" ht="34.5" customHeight="1">
      <c r="A199"/>
      <c r="B199"/>
      <c r="C199" s="44"/>
      <c r="D199" s="45"/>
      <c r="E199" s="45"/>
      <c r="F199" s="45"/>
      <c r="G199" s="58"/>
      <c r="H199" s="58"/>
      <c r="I199" s="58"/>
      <c r="J199" s="57"/>
      <c r="K199" s="57"/>
      <c r="L199" s="57"/>
      <c r="M199" s="58"/>
      <c r="N199" s="58"/>
      <c r="O199" s="58"/>
      <c r="P199" s="58"/>
      <c r="Q199" s="58"/>
      <c r="R199" s="58"/>
      <c r="S199" s="58"/>
      <c r="T199" s="35"/>
      <c r="X199" s="35"/>
      <c r="Y199" s="35"/>
      <c r="Z199" s="35"/>
      <c r="AA199" s="35"/>
      <c r="AB199" s="35"/>
      <c r="AC199" s="35"/>
    </row>
    <row r="200" spans="1:29" ht="34.5" customHeight="1">
      <c r="A200"/>
      <c r="B200"/>
      <c r="C200" s="44"/>
      <c r="D200" s="45"/>
      <c r="E200" s="45"/>
      <c r="F200" s="45"/>
      <c r="G200" s="58"/>
      <c r="H200" s="58"/>
      <c r="I200" s="58"/>
      <c r="J200" s="57"/>
      <c r="K200" s="57"/>
      <c r="L200" s="57"/>
      <c r="M200" s="58"/>
      <c r="N200" s="58"/>
      <c r="O200" s="58"/>
      <c r="P200" s="58"/>
      <c r="Q200" s="58"/>
      <c r="R200" s="58"/>
      <c r="S200" s="58"/>
      <c r="T200" s="35"/>
      <c r="X200" s="35"/>
      <c r="Y200" s="35"/>
      <c r="Z200" s="35"/>
      <c r="AA200" s="35"/>
      <c r="AB200" s="35"/>
      <c r="AC200" s="35"/>
    </row>
    <row r="201" spans="1:29" ht="34.5" customHeight="1">
      <c r="A201"/>
      <c r="B201"/>
      <c r="C201" s="44"/>
      <c r="D201" s="45"/>
      <c r="E201" s="45"/>
      <c r="F201" s="45"/>
      <c r="G201" s="58"/>
      <c r="H201" s="58"/>
      <c r="I201" s="58"/>
      <c r="J201" s="57"/>
      <c r="K201" s="57"/>
      <c r="L201" s="57"/>
      <c r="M201" s="58"/>
      <c r="N201" s="58"/>
      <c r="O201" s="58"/>
      <c r="P201" s="58"/>
      <c r="Q201" s="58"/>
      <c r="R201" s="58"/>
      <c r="S201" s="58"/>
      <c r="T201" s="35"/>
      <c r="X201" s="35"/>
      <c r="Y201" s="35"/>
      <c r="Z201" s="35"/>
      <c r="AA201" s="35"/>
      <c r="AB201" s="35"/>
      <c r="AC201" s="35"/>
    </row>
    <row r="202" spans="1:29" ht="34.5" customHeight="1">
      <c r="A202" s="79"/>
      <c r="B202"/>
      <c r="C202" s="44"/>
      <c r="D202" s="45"/>
      <c r="E202" s="45"/>
      <c r="F202" s="45"/>
      <c r="G202" s="58"/>
      <c r="H202" s="58"/>
      <c r="I202" s="58"/>
      <c r="J202" s="57"/>
      <c r="K202" s="57"/>
      <c r="L202" s="57"/>
      <c r="M202" s="58"/>
      <c r="N202" s="58"/>
      <c r="O202" s="58"/>
      <c r="P202" s="58"/>
      <c r="Q202" s="58"/>
      <c r="R202" s="58"/>
      <c r="S202" s="58"/>
      <c r="T202" s="35"/>
      <c r="X202" s="35"/>
      <c r="Y202" s="35"/>
      <c r="Z202" s="35"/>
      <c r="AA202" s="35"/>
      <c r="AB202" s="35"/>
      <c r="AC202" s="35"/>
    </row>
    <row r="203" spans="1:29" ht="34.5" customHeight="1">
      <c r="A203"/>
      <c r="B203"/>
      <c r="C203" s="44"/>
      <c r="D203" s="45"/>
      <c r="E203" s="45"/>
      <c r="F203" s="45"/>
      <c r="G203" s="58"/>
      <c r="H203" s="58"/>
      <c r="I203" s="58"/>
      <c r="J203" s="57"/>
      <c r="K203" s="57"/>
      <c r="L203" s="57"/>
      <c r="M203" s="58"/>
      <c r="N203" s="58"/>
      <c r="O203" s="58"/>
      <c r="P203" s="58"/>
      <c r="Q203" s="58"/>
      <c r="R203" s="58"/>
      <c r="S203" s="58"/>
      <c r="T203" s="35"/>
      <c r="X203" s="35"/>
      <c r="Y203" s="35"/>
      <c r="Z203" s="35"/>
      <c r="AA203" s="35"/>
      <c r="AB203" s="35"/>
      <c r="AC203" s="35"/>
    </row>
    <row r="204" spans="1:29" ht="34.5" customHeight="1">
      <c r="A204"/>
      <c r="B204"/>
      <c r="C204" s="44"/>
      <c r="D204" s="45"/>
      <c r="E204" s="45"/>
      <c r="F204" s="45"/>
      <c r="G204" s="58"/>
      <c r="H204" s="58"/>
      <c r="I204" s="58"/>
      <c r="J204" s="57"/>
      <c r="K204" s="57"/>
      <c r="L204" s="57"/>
      <c r="M204" s="58"/>
      <c r="N204" s="58"/>
      <c r="O204" s="58"/>
      <c r="P204" s="58"/>
      <c r="Q204" s="58"/>
      <c r="R204" s="58"/>
      <c r="S204" s="58"/>
      <c r="T204" s="35"/>
      <c r="X204" s="35"/>
      <c r="Y204" s="35"/>
      <c r="Z204" s="35"/>
      <c r="AA204" s="35"/>
      <c r="AB204" s="35"/>
      <c r="AC204" s="35"/>
    </row>
    <row r="205" spans="1:29" ht="34.5" customHeight="1">
      <c r="A205"/>
      <c r="B205"/>
      <c r="C205" s="44"/>
      <c r="D205" s="45"/>
      <c r="E205" s="45"/>
      <c r="F205" s="45"/>
      <c r="G205" s="58"/>
      <c r="H205" s="58"/>
      <c r="I205" s="58"/>
      <c r="J205" s="57"/>
      <c r="K205" s="57"/>
      <c r="L205" s="57"/>
      <c r="M205" s="58"/>
      <c r="N205" s="58"/>
      <c r="O205" s="58"/>
      <c r="P205" s="58"/>
      <c r="Q205" s="58"/>
      <c r="R205" s="58"/>
      <c r="S205" s="58"/>
      <c r="T205" s="35"/>
      <c r="X205" s="35"/>
      <c r="Y205" s="35"/>
      <c r="Z205" s="35"/>
      <c r="AA205" s="35"/>
      <c r="AB205" s="35"/>
      <c r="AC205" s="35"/>
    </row>
    <row r="206" spans="1:29" ht="34.5" customHeight="1">
      <c r="A206"/>
      <c r="B206"/>
      <c r="C206" s="44"/>
      <c r="D206" s="45"/>
      <c r="E206" s="45"/>
      <c r="F206" s="45"/>
      <c r="G206" s="58"/>
      <c r="H206" s="58"/>
      <c r="I206" s="58"/>
      <c r="J206" s="57"/>
      <c r="K206" s="57"/>
      <c r="L206" s="57"/>
      <c r="M206" s="58"/>
      <c r="N206" s="58"/>
      <c r="O206" s="58"/>
      <c r="P206" s="58"/>
      <c r="Q206" s="58"/>
      <c r="R206" s="58"/>
      <c r="S206" s="58"/>
      <c r="T206" s="35"/>
      <c r="X206" s="35"/>
      <c r="Y206" s="35"/>
      <c r="Z206" s="35"/>
      <c r="AA206" s="35"/>
      <c r="AB206" s="35"/>
      <c r="AC206" s="35"/>
    </row>
    <row r="207" spans="1:29" ht="34.5" customHeight="1">
      <c r="A207"/>
      <c r="B207"/>
      <c r="C207" s="44"/>
      <c r="D207" s="45"/>
      <c r="E207" s="45"/>
      <c r="F207" s="45"/>
      <c r="G207" s="58"/>
      <c r="H207" s="58"/>
      <c r="I207" s="58"/>
      <c r="J207" s="57"/>
      <c r="K207" s="57"/>
      <c r="L207" s="57"/>
      <c r="M207" s="58"/>
      <c r="N207" s="58"/>
      <c r="O207" s="58"/>
      <c r="P207" s="58"/>
      <c r="Q207" s="58"/>
      <c r="R207" s="58"/>
      <c r="S207" s="58"/>
      <c r="T207" s="35"/>
      <c r="X207" s="35"/>
      <c r="Y207" s="35"/>
      <c r="Z207" s="35"/>
      <c r="AA207" s="35"/>
      <c r="AB207" s="35"/>
      <c r="AC207" s="35"/>
    </row>
    <row r="208" spans="1:29" ht="34.5" customHeight="1">
      <c r="A208"/>
      <c r="B208"/>
      <c r="C208" s="44"/>
      <c r="D208" s="45"/>
      <c r="E208" s="45"/>
      <c r="F208" s="45"/>
      <c r="G208" s="58"/>
      <c r="H208" s="58"/>
      <c r="I208" s="58"/>
      <c r="J208" s="57"/>
      <c r="K208" s="57"/>
      <c r="L208" s="57"/>
      <c r="M208" s="58"/>
      <c r="N208" s="58"/>
      <c r="O208" s="58"/>
      <c r="P208" s="58"/>
      <c r="Q208" s="58"/>
      <c r="R208" s="58"/>
      <c r="S208" s="58"/>
      <c r="T208" s="35"/>
      <c r="X208" s="35"/>
      <c r="Y208" s="35"/>
      <c r="Z208" s="35"/>
      <c r="AA208" s="35"/>
      <c r="AB208" s="35"/>
      <c r="AC208" s="35"/>
    </row>
    <row r="209" spans="1:29" ht="34.5" customHeight="1">
      <c r="A209"/>
      <c r="B209"/>
      <c r="C209" s="44"/>
      <c r="D209" s="45"/>
      <c r="E209" s="45"/>
      <c r="F209" s="45"/>
      <c r="G209" s="58"/>
      <c r="H209" s="58"/>
      <c r="I209" s="58"/>
      <c r="J209" s="57"/>
      <c r="K209" s="57"/>
      <c r="L209" s="57"/>
      <c r="M209" s="58"/>
      <c r="N209" s="58"/>
      <c r="O209" s="58"/>
      <c r="P209" s="58"/>
      <c r="Q209" s="58"/>
      <c r="R209" s="58"/>
      <c r="S209" s="58"/>
      <c r="T209" s="35"/>
      <c r="X209" s="35"/>
      <c r="Y209" s="35"/>
      <c r="Z209" s="35"/>
      <c r="AA209" s="35"/>
      <c r="AB209" s="35"/>
      <c r="AC209" s="35"/>
    </row>
    <row r="210" spans="1:29" ht="34.5" customHeight="1">
      <c r="A210"/>
      <c r="B210"/>
      <c r="C210" s="44"/>
      <c r="D210" s="45"/>
      <c r="E210" s="45"/>
      <c r="F210" s="45"/>
      <c r="G210" s="58"/>
      <c r="H210" s="58"/>
      <c r="I210" s="58"/>
      <c r="J210" s="57"/>
      <c r="K210" s="57"/>
      <c r="L210" s="57"/>
      <c r="M210" s="58"/>
      <c r="N210" s="58"/>
      <c r="O210" s="58"/>
      <c r="P210" s="58"/>
      <c r="Q210" s="58"/>
      <c r="R210" s="58"/>
      <c r="S210" s="58"/>
      <c r="T210" s="35"/>
      <c r="X210" s="35"/>
      <c r="Y210" s="35"/>
      <c r="Z210" s="35"/>
      <c r="AA210" s="35"/>
      <c r="AB210" s="35"/>
      <c r="AC210" s="35"/>
    </row>
    <row r="211" spans="1:29" ht="34.5" customHeight="1">
      <c r="A211"/>
      <c r="B211"/>
      <c r="C211" s="44"/>
      <c r="D211" s="45"/>
      <c r="E211" s="45"/>
      <c r="F211" s="45"/>
      <c r="G211" s="58"/>
      <c r="H211" s="58"/>
      <c r="I211" s="58"/>
      <c r="J211" s="57"/>
      <c r="K211" s="57"/>
      <c r="L211" s="57"/>
      <c r="M211" s="58"/>
      <c r="N211" s="58"/>
      <c r="O211" s="58"/>
      <c r="P211" s="58"/>
      <c r="Q211" s="58"/>
      <c r="R211" s="58"/>
      <c r="S211" s="58"/>
      <c r="T211" s="35"/>
      <c r="X211" s="35"/>
      <c r="Y211" s="35"/>
      <c r="Z211" s="35"/>
      <c r="AA211" s="35"/>
      <c r="AB211" s="35"/>
      <c r="AC211" s="35"/>
    </row>
    <row r="212" spans="1:29" ht="34.5" customHeight="1">
      <c r="A212"/>
      <c r="B212"/>
      <c r="C212" s="44"/>
      <c r="D212" s="45"/>
      <c r="E212" s="45"/>
      <c r="F212" s="45"/>
      <c r="G212" s="58"/>
      <c r="H212" s="58"/>
      <c r="I212" s="58"/>
      <c r="J212" s="57"/>
      <c r="K212" s="57"/>
      <c r="L212" s="57"/>
      <c r="M212" s="58"/>
      <c r="N212" s="58"/>
      <c r="O212" s="58"/>
      <c r="P212" s="58"/>
      <c r="Q212" s="58"/>
      <c r="R212" s="58"/>
      <c r="S212" s="58"/>
      <c r="T212" s="35"/>
      <c r="X212" s="35"/>
      <c r="Y212" s="35"/>
      <c r="Z212" s="35"/>
      <c r="AA212" s="35"/>
      <c r="AB212" s="35"/>
      <c r="AC212" s="35"/>
    </row>
    <row r="213" spans="1:29" ht="34.5" customHeight="1">
      <c r="A213"/>
      <c r="B213"/>
      <c r="C213" s="44"/>
      <c r="D213" s="45"/>
      <c r="E213" s="45"/>
      <c r="F213" s="45"/>
      <c r="G213" s="58"/>
      <c r="H213" s="58"/>
      <c r="I213" s="58"/>
      <c r="J213" s="57"/>
      <c r="K213" s="57"/>
      <c r="L213" s="57"/>
      <c r="M213" s="58"/>
      <c r="N213" s="58"/>
      <c r="O213" s="58"/>
      <c r="P213" s="58"/>
      <c r="Q213" s="58"/>
      <c r="R213" s="58"/>
      <c r="S213" s="58"/>
      <c r="T213" s="35"/>
      <c r="X213" s="35"/>
      <c r="Y213" s="35"/>
      <c r="Z213" s="35"/>
      <c r="AA213" s="35"/>
      <c r="AB213" s="35"/>
      <c r="AC213" s="35"/>
    </row>
    <row r="214" spans="1:29" ht="34.5" customHeight="1">
      <c r="A214"/>
      <c r="B214"/>
      <c r="C214" s="44"/>
      <c r="D214" s="45"/>
      <c r="E214" s="45"/>
      <c r="F214" s="45"/>
      <c r="G214" s="58"/>
      <c r="H214" s="58"/>
      <c r="I214" s="58"/>
      <c r="J214" s="57"/>
      <c r="K214" s="57"/>
      <c r="L214" s="57"/>
      <c r="M214" s="58"/>
      <c r="N214" s="58"/>
      <c r="O214" s="58"/>
      <c r="P214" s="58"/>
      <c r="Q214" s="58"/>
      <c r="R214" s="58"/>
      <c r="S214" s="58"/>
      <c r="T214" s="35"/>
      <c r="X214" s="35"/>
      <c r="Y214" s="35"/>
      <c r="Z214" s="35"/>
      <c r="AA214" s="35"/>
      <c r="AB214" s="35"/>
      <c r="AC214" s="35"/>
    </row>
    <row r="215" spans="1:29" ht="34.5" customHeight="1">
      <c r="A215"/>
      <c r="B215"/>
      <c r="C215" s="44"/>
      <c r="D215" s="45"/>
      <c r="E215" s="45"/>
      <c r="F215" s="45"/>
      <c r="G215" s="58"/>
      <c r="H215" s="58"/>
      <c r="I215" s="58"/>
      <c r="J215" s="57"/>
      <c r="K215" s="57"/>
      <c r="L215" s="57"/>
      <c r="M215" s="58"/>
      <c r="N215" s="58"/>
      <c r="O215" s="58"/>
      <c r="P215" s="58"/>
      <c r="Q215" s="58"/>
      <c r="R215" s="58"/>
      <c r="S215" s="58"/>
      <c r="T215" s="35"/>
      <c r="X215" s="35"/>
      <c r="Y215" s="35"/>
      <c r="Z215" s="35"/>
      <c r="AA215" s="35"/>
      <c r="AB215" s="35"/>
      <c r="AC215" s="35"/>
    </row>
    <row r="216" spans="1:29" ht="34.5" customHeight="1">
      <c r="A216"/>
      <c r="B216"/>
      <c r="C216" s="44"/>
      <c r="D216" s="45"/>
      <c r="E216" s="45"/>
      <c r="F216" s="45"/>
      <c r="G216" s="58"/>
      <c r="H216" s="58"/>
      <c r="I216" s="58"/>
      <c r="J216" s="57"/>
      <c r="K216" s="57"/>
      <c r="L216" s="57"/>
      <c r="M216" s="58"/>
      <c r="N216" s="58"/>
      <c r="O216" s="58"/>
      <c r="P216" s="58"/>
      <c r="Q216" s="58"/>
      <c r="R216" s="58"/>
      <c r="S216" s="58"/>
      <c r="T216" s="35"/>
      <c r="X216" s="35"/>
      <c r="Y216" s="35"/>
      <c r="Z216" s="35"/>
      <c r="AA216" s="35"/>
      <c r="AB216" s="35"/>
      <c r="AC216" s="35"/>
    </row>
    <row r="217" spans="1:29" ht="34.5" customHeight="1">
      <c r="A217"/>
      <c r="B217"/>
      <c r="C217" s="44"/>
      <c r="D217" s="45"/>
      <c r="E217" s="45"/>
      <c r="F217" s="45"/>
      <c r="G217" s="58"/>
      <c r="H217" s="58"/>
      <c r="I217" s="58"/>
      <c r="J217" s="57"/>
      <c r="K217" s="57"/>
      <c r="L217" s="57"/>
      <c r="M217" s="58"/>
      <c r="N217" s="58"/>
      <c r="O217" s="58"/>
      <c r="P217" s="58"/>
      <c r="Q217" s="58"/>
      <c r="R217" s="58"/>
      <c r="S217" s="58"/>
      <c r="T217" s="35"/>
      <c r="X217" s="35"/>
      <c r="Y217" s="35"/>
      <c r="Z217" s="35"/>
      <c r="AA217" s="35"/>
      <c r="AB217" s="35"/>
      <c r="AC217" s="35"/>
    </row>
    <row r="218" spans="1:29" ht="34.5" customHeight="1">
      <c r="A218"/>
      <c r="B218"/>
      <c r="C218" s="44"/>
      <c r="D218" s="45"/>
      <c r="E218" s="45"/>
      <c r="F218" s="45"/>
      <c r="G218" s="58"/>
      <c r="H218" s="58"/>
      <c r="I218" s="58"/>
      <c r="J218" s="57"/>
      <c r="K218" s="57"/>
      <c r="L218" s="57"/>
      <c r="M218" s="58"/>
      <c r="N218" s="58"/>
      <c r="O218" s="58"/>
      <c r="P218" s="58"/>
      <c r="Q218" s="58"/>
      <c r="R218" s="58"/>
      <c r="S218" s="58"/>
      <c r="T218" s="35"/>
      <c r="X218" s="35"/>
      <c r="Y218" s="35"/>
      <c r="Z218" s="35"/>
      <c r="AA218" s="35"/>
      <c r="AB218" s="35"/>
      <c r="AC218" s="35"/>
    </row>
    <row r="219" spans="1:29" ht="34.5" customHeight="1">
      <c r="A219"/>
      <c r="B219"/>
      <c r="C219" s="44"/>
      <c r="D219" s="45"/>
      <c r="E219" s="45"/>
      <c r="F219" s="45"/>
      <c r="G219" s="58"/>
      <c r="H219" s="58"/>
      <c r="I219" s="58"/>
      <c r="J219" s="57"/>
      <c r="K219" s="57"/>
      <c r="L219" s="57"/>
      <c r="M219" s="58"/>
      <c r="N219" s="58"/>
      <c r="O219" s="58"/>
      <c r="P219" s="58"/>
      <c r="Q219" s="58"/>
      <c r="R219" s="58"/>
      <c r="S219" s="58"/>
      <c r="T219" s="35"/>
      <c r="X219" s="35"/>
      <c r="Y219" s="35"/>
      <c r="Z219" s="35"/>
      <c r="AA219" s="35"/>
      <c r="AB219" s="35"/>
      <c r="AC219" s="35"/>
    </row>
    <row r="220" spans="1:29" ht="34.5" customHeight="1">
      <c r="A220"/>
      <c r="B220"/>
      <c r="C220" s="44"/>
      <c r="D220" s="45"/>
      <c r="E220" s="45"/>
      <c r="F220" s="45"/>
      <c r="G220" s="58"/>
      <c r="H220" s="58"/>
      <c r="I220" s="58"/>
      <c r="J220" s="57"/>
      <c r="K220" s="57"/>
      <c r="L220" s="57"/>
      <c r="M220" s="58"/>
      <c r="N220" s="58"/>
      <c r="O220" s="58"/>
      <c r="P220" s="58"/>
      <c r="Q220" s="58"/>
      <c r="R220" s="58"/>
      <c r="S220" s="58"/>
      <c r="T220" s="35"/>
      <c r="X220" s="35"/>
      <c r="Y220" s="35"/>
      <c r="Z220" s="35"/>
      <c r="AA220" s="35"/>
      <c r="AB220" s="35"/>
      <c r="AC220" s="35"/>
    </row>
    <row r="221" spans="1:29" ht="33.75" customHeight="1" hidden="1">
      <c r="A221" s="80">
        <v>2634562.45</v>
      </c>
      <c r="B221" s="44"/>
      <c r="C221" s="44"/>
      <c r="D221" s="45"/>
      <c r="E221" s="45"/>
      <c r="F221" s="45"/>
      <c r="G221" s="35"/>
      <c r="H221" s="35"/>
      <c r="I221" s="35"/>
      <c r="J221" s="37"/>
      <c r="K221" s="37"/>
      <c r="L221" s="37"/>
      <c r="M221" s="38"/>
      <c r="N221" s="38"/>
      <c r="O221" s="38"/>
      <c r="R221" s="35"/>
      <c r="S221" s="35"/>
      <c r="T221" s="35"/>
      <c r="X221" s="35"/>
      <c r="Y221" s="35"/>
      <c r="Z221" s="35"/>
      <c r="AA221" s="35"/>
      <c r="AB221" s="35"/>
      <c r="AC221" s="35"/>
    </row>
    <row r="222" spans="1:16" ht="21">
      <c r="A222" s="75"/>
      <c r="B222" s="44"/>
      <c r="C222" s="44"/>
      <c r="D222" s="59"/>
      <c r="E222" s="59"/>
      <c r="F222" s="59"/>
      <c r="J222" s="60"/>
      <c r="K222" s="60"/>
      <c r="L222" s="60"/>
      <c r="M222" s="61"/>
      <c r="N222" s="62"/>
      <c r="O222" s="63"/>
      <c r="P222" s="64"/>
    </row>
    <row r="223" spans="1:16" ht="21">
      <c r="A223" s="75"/>
      <c r="B223" s="44"/>
      <c r="C223" s="44"/>
      <c r="D223" s="59"/>
      <c r="E223" s="59"/>
      <c r="F223" s="59"/>
      <c r="J223" s="60"/>
      <c r="K223" s="60"/>
      <c r="L223" s="60"/>
      <c r="M223" s="61"/>
      <c r="N223" s="62"/>
      <c r="O223" s="63"/>
      <c r="P223" s="64"/>
    </row>
    <row r="224" spans="1:16" ht="21">
      <c r="A224" s="75"/>
      <c r="B224" s="44"/>
      <c r="C224" s="44"/>
      <c r="D224" s="59"/>
      <c r="E224" s="59"/>
      <c r="F224" s="59"/>
      <c r="J224" s="60"/>
      <c r="K224" s="60"/>
      <c r="L224" s="60"/>
      <c r="M224" s="61"/>
      <c r="N224" s="62"/>
      <c r="O224" s="63"/>
      <c r="P224" s="64"/>
    </row>
    <row r="225" spans="1:16" ht="21">
      <c r="A225" s="172"/>
      <c r="B225" s="44"/>
      <c r="D225" s="59"/>
      <c r="E225" s="59"/>
      <c r="F225" s="59"/>
      <c r="J225" s="60"/>
      <c r="K225" s="60"/>
      <c r="L225" s="60"/>
      <c r="M225" s="61"/>
      <c r="N225" s="62"/>
      <c r="O225" s="63"/>
      <c r="P225" s="64"/>
    </row>
    <row r="226" spans="1:16" ht="21">
      <c r="A226" s="172"/>
      <c r="B226" s="44"/>
      <c r="D226" s="59"/>
      <c r="E226" s="59"/>
      <c r="F226" s="59"/>
      <c r="J226" s="60"/>
      <c r="K226" s="60"/>
      <c r="L226" s="60"/>
      <c r="M226" s="61"/>
      <c r="N226" s="62"/>
      <c r="O226" s="63"/>
      <c r="P226" s="64"/>
    </row>
    <row r="227" spans="1:16" ht="21">
      <c r="A227" s="172"/>
      <c r="B227" s="44"/>
      <c r="D227" s="59"/>
      <c r="E227" s="59"/>
      <c r="F227" s="59"/>
      <c r="J227" s="60"/>
      <c r="K227" s="60"/>
      <c r="L227" s="60"/>
      <c r="M227" s="61"/>
      <c r="N227" s="62"/>
      <c r="O227" s="63"/>
      <c r="P227" s="64"/>
    </row>
    <row r="228" spans="1:29" ht="21">
      <c r="A228" s="75"/>
      <c r="B228" s="44"/>
      <c r="C228" s="44"/>
      <c r="D228" s="36"/>
      <c r="E228" s="36"/>
      <c r="F228" s="36"/>
      <c r="G228" s="35"/>
      <c r="H228" s="35"/>
      <c r="I228" s="35"/>
      <c r="J228" s="37"/>
      <c r="K228" s="37"/>
      <c r="L228" s="37"/>
      <c r="M228" s="38"/>
      <c r="N228" s="38"/>
      <c r="O228" s="38"/>
      <c r="R228" s="35"/>
      <c r="S228" s="35"/>
      <c r="T228" s="35"/>
      <c r="X228" s="35"/>
      <c r="Y228" s="35"/>
      <c r="Z228" s="35"/>
      <c r="AA228" s="35"/>
      <c r="AB228" s="35"/>
      <c r="AC228" s="35"/>
    </row>
    <row r="229" spans="1:29" ht="21">
      <c r="A229" s="75"/>
      <c r="B229" s="44"/>
      <c r="C229" s="44"/>
      <c r="D229" s="45"/>
      <c r="E229" s="45"/>
      <c r="F229" s="45"/>
      <c r="G229" s="35"/>
      <c r="H229" s="35"/>
      <c r="I229" s="35"/>
      <c r="J229" s="37"/>
      <c r="K229" s="37"/>
      <c r="L229" s="37"/>
      <c r="M229" s="38"/>
      <c r="N229" s="38"/>
      <c r="O229" s="38"/>
      <c r="R229" s="35"/>
      <c r="S229" s="35"/>
      <c r="T229" s="35"/>
      <c r="X229" s="35"/>
      <c r="Y229" s="35"/>
      <c r="Z229" s="35"/>
      <c r="AA229" s="35"/>
      <c r="AB229" s="35"/>
      <c r="AC229" s="35"/>
    </row>
    <row r="230" spans="1:29" ht="21">
      <c r="A230" s="75"/>
      <c r="B230" s="44"/>
      <c r="C230" s="44"/>
      <c r="D230" s="45"/>
      <c r="E230" s="45"/>
      <c r="F230" s="45"/>
      <c r="G230" s="35"/>
      <c r="H230" s="35"/>
      <c r="I230" s="35"/>
      <c r="J230" s="37"/>
      <c r="K230" s="37"/>
      <c r="L230" s="37"/>
      <c r="M230" s="38"/>
      <c r="N230" s="38"/>
      <c r="O230" s="38"/>
      <c r="R230" s="35"/>
      <c r="S230" s="35"/>
      <c r="T230" s="35"/>
      <c r="X230" s="35"/>
      <c r="Y230" s="35"/>
      <c r="Z230" s="35"/>
      <c r="AA230" s="35"/>
      <c r="AB230" s="35"/>
      <c r="AC230" s="35"/>
    </row>
    <row r="231" spans="1:29" ht="21">
      <c r="A231" s="75"/>
      <c r="B231" s="44"/>
      <c r="C231" s="44"/>
      <c r="D231" s="45"/>
      <c r="E231" s="45"/>
      <c r="F231" s="45"/>
      <c r="G231" s="35"/>
      <c r="H231" s="35"/>
      <c r="I231" s="35"/>
      <c r="J231" s="37"/>
      <c r="K231" s="37"/>
      <c r="L231" s="37"/>
      <c r="M231" s="38"/>
      <c r="N231" s="38"/>
      <c r="O231" s="38"/>
      <c r="R231" s="35"/>
      <c r="S231" s="35"/>
      <c r="T231" s="35"/>
      <c r="X231" s="35"/>
      <c r="Y231" s="35"/>
      <c r="Z231" s="35"/>
      <c r="AA231" s="35"/>
      <c r="AB231" s="35"/>
      <c r="AC231" s="35"/>
    </row>
    <row r="232" spans="1:29" ht="21">
      <c r="A232" s="75"/>
      <c r="B232" s="44"/>
      <c r="C232" s="44"/>
      <c r="D232" s="45"/>
      <c r="E232" s="45"/>
      <c r="F232" s="45"/>
      <c r="G232" s="35"/>
      <c r="H232" s="35"/>
      <c r="I232" s="35"/>
      <c r="J232" s="37"/>
      <c r="K232" s="37"/>
      <c r="L232" s="37"/>
      <c r="M232" s="38"/>
      <c r="N232" s="38"/>
      <c r="O232" s="38"/>
      <c r="R232" s="35"/>
      <c r="S232" s="35"/>
      <c r="T232" s="35"/>
      <c r="X232" s="35"/>
      <c r="Y232" s="35"/>
      <c r="Z232" s="35"/>
      <c r="AA232" s="35"/>
      <c r="AB232" s="35"/>
      <c r="AC232" s="35"/>
    </row>
    <row r="233" spans="1:29" ht="21" hidden="1">
      <c r="A233" s="75"/>
      <c r="B233" s="44"/>
      <c r="C233" s="44"/>
      <c r="D233" s="45"/>
      <c r="E233" s="45"/>
      <c r="F233" s="45"/>
      <c r="G233" s="35"/>
      <c r="H233" s="35"/>
      <c r="I233" s="35"/>
      <c r="J233" s="37"/>
      <c r="K233" s="37"/>
      <c r="L233" s="37"/>
      <c r="M233" s="38"/>
      <c r="N233" s="38"/>
      <c r="O233" s="38"/>
      <c r="R233" s="35"/>
      <c r="S233" s="35"/>
      <c r="T233" s="35"/>
      <c r="X233" s="35"/>
      <c r="Y233" s="35"/>
      <c r="Z233" s="35"/>
      <c r="AA233" s="35"/>
      <c r="AB233" s="35"/>
      <c r="AC233" s="35"/>
    </row>
    <row r="234" spans="1:29" ht="21">
      <c r="A234" s="75"/>
      <c r="B234" s="44"/>
      <c r="C234" s="44"/>
      <c r="D234" s="45"/>
      <c r="E234" s="45"/>
      <c r="F234" s="45"/>
      <c r="G234" s="35"/>
      <c r="H234" s="35"/>
      <c r="I234" s="35"/>
      <c r="J234" s="37"/>
      <c r="K234" s="37"/>
      <c r="L234" s="37"/>
      <c r="M234" s="38"/>
      <c r="N234" s="38"/>
      <c r="O234" s="38"/>
      <c r="R234" s="35"/>
      <c r="S234" s="35"/>
      <c r="T234" s="35"/>
      <c r="X234" s="35"/>
      <c r="Y234" s="35"/>
      <c r="Z234" s="35"/>
      <c r="AA234" s="35"/>
      <c r="AB234" s="35"/>
      <c r="AC234" s="35"/>
    </row>
    <row r="235" spans="1:29" ht="34.5" customHeight="1">
      <c r="A235" s="75"/>
      <c r="B235" s="35"/>
      <c r="C235" s="44"/>
      <c r="D235" s="45"/>
      <c r="E235" s="45"/>
      <c r="F235" s="45"/>
      <c r="G235" s="35"/>
      <c r="H235" s="35"/>
      <c r="I235" s="35"/>
      <c r="J235" s="37"/>
      <c r="K235" s="37"/>
      <c r="L235" s="37"/>
      <c r="M235" s="38"/>
      <c r="N235" s="38"/>
      <c r="O235" s="38"/>
      <c r="R235" s="35"/>
      <c r="S235" s="35"/>
      <c r="T235" s="35"/>
      <c r="X235" s="35"/>
      <c r="Y235" s="35"/>
      <c r="Z235" s="35"/>
      <c r="AA235" s="35"/>
      <c r="AB235" s="35"/>
      <c r="AC235" s="35"/>
    </row>
    <row r="236" spans="1:29" ht="34.5" customHeight="1">
      <c r="A236"/>
      <c r="B236"/>
      <c r="C236" s="44"/>
      <c r="D236" s="45"/>
      <c r="E236" s="45"/>
      <c r="F236" s="45"/>
      <c r="G236" s="58"/>
      <c r="H236" s="58"/>
      <c r="I236" s="58"/>
      <c r="J236" s="57"/>
      <c r="K236" s="57"/>
      <c r="L236" s="57"/>
      <c r="M236" s="58"/>
      <c r="N236" s="58"/>
      <c r="O236" s="58"/>
      <c r="P236" s="58"/>
      <c r="Q236" s="58"/>
      <c r="R236" s="58"/>
      <c r="S236" s="58"/>
      <c r="T236" s="35"/>
      <c r="X236" s="35"/>
      <c r="Y236" s="35"/>
      <c r="Z236" s="35"/>
      <c r="AA236" s="35"/>
      <c r="AB236" s="35"/>
      <c r="AC236" s="35"/>
    </row>
    <row r="237" spans="1:29" ht="34.5" customHeight="1">
      <c r="A237"/>
      <c r="B237"/>
      <c r="C237" s="44"/>
      <c r="D237" s="45"/>
      <c r="E237" s="45"/>
      <c r="F237" s="45"/>
      <c r="G237" s="58"/>
      <c r="H237" s="58"/>
      <c r="I237" s="58"/>
      <c r="J237" s="57"/>
      <c r="K237" s="57"/>
      <c r="L237" s="57"/>
      <c r="M237" s="58"/>
      <c r="N237" s="58"/>
      <c r="O237" s="58"/>
      <c r="P237" s="58"/>
      <c r="Q237" s="58"/>
      <c r="R237" s="58"/>
      <c r="S237" s="58"/>
      <c r="T237" s="35"/>
      <c r="X237" s="35"/>
      <c r="Y237" s="35"/>
      <c r="Z237" s="35"/>
      <c r="AA237" s="35"/>
      <c r="AB237" s="35"/>
      <c r="AC237" s="35"/>
    </row>
    <row r="238" spans="1:29" ht="34.5" customHeight="1">
      <c r="A238"/>
      <c r="B238"/>
      <c r="C238" s="44"/>
      <c r="D238" s="45"/>
      <c r="E238" s="45"/>
      <c r="F238" s="45"/>
      <c r="G238" s="58"/>
      <c r="H238" s="58"/>
      <c r="I238" s="58"/>
      <c r="J238" s="57"/>
      <c r="K238" s="57"/>
      <c r="L238" s="57"/>
      <c r="M238" s="58"/>
      <c r="N238" s="58"/>
      <c r="O238" s="58"/>
      <c r="P238" s="58"/>
      <c r="Q238" s="58"/>
      <c r="R238" s="58"/>
      <c r="S238" s="58"/>
      <c r="T238" s="35"/>
      <c r="X238" s="35"/>
      <c r="Y238" s="35"/>
      <c r="Z238" s="35"/>
      <c r="AA238" s="35"/>
      <c r="AB238" s="35"/>
      <c r="AC238" s="35"/>
    </row>
    <row r="239" spans="1:29" ht="34.5" customHeight="1">
      <c r="A239"/>
      <c r="B239"/>
      <c r="C239" s="44"/>
      <c r="D239" s="45"/>
      <c r="E239" s="45"/>
      <c r="F239" s="45"/>
      <c r="G239" s="58"/>
      <c r="H239" s="58"/>
      <c r="I239" s="58"/>
      <c r="J239" s="57"/>
      <c r="K239" s="57"/>
      <c r="L239" s="57"/>
      <c r="M239" s="58"/>
      <c r="N239" s="58"/>
      <c r="O239" s="58"/>
      <c r="P239" s="58"/>
      <c r="Q239" s="58"/>
      <c r="R239" s="58"/>
      <c r="S239" s="58"/>
      <c r="T239" s="35"/>
      <c r="X239" s="35"/>
      <c r="Y239" s="35"/>
      <c r="Z239" s="35"/>
      <c r="AA239" s="35"/>
      <c r="AB239" s="35"/>
      <c r="AC239" s="35"/>
    </row>
    <row r="240" spans="1:29" ht="34.5" customHeight="1">
      <c r="A240"/>
      <c r="B240"/>
      <c r="C240" s="35"/>
      <c r="D240" s="45"/>
      <c r="E240" s="45"/>
      <c r="F240" s="45"/>
      <c r="G240" s="58"/>
      <c r="H240" s="58"/>
      <c r="I240" s="58"/>
      <c r="J240" s="57"/>
      <c r="K240" s="57"/>
      <c r="L240" s="57"/>
      <c r="M240" s="58"/>
      <c r="N240" s="58"/>
      <c r="O240" s="58"/>
      <c r="P240" s="58"/>
      <c r="Q240" s="58"/>
      <c r="R240" s="58"/>
      <c r="S240" s="58"/>
      <c r="T240" s="35"/>
      <c r="X240" s="35"/>
      <c r="Y240" s="35"/>
      <c r="Z240" s="35"/>
      <c r="AA240" s="35"/>
      <c r="AB240" s="35"/>
      <c r="AC240" s="35"/>
    </row>
    <row r="241" spans="1:29" ht="34.5" customHeight="1">
      <c r="A241"/>
      <c r="B241"/>
      <c r="C241" s="35"/>
      <c r="D241" s="45"/>
      <c r="E241" s="45"/>
      <c r="F241" s="45"/>
      <c r="G241" s="58"/>
      <c r="H241" s="58"/>
      <c r="I241" s="58"/>
      <c r="J241" s="57"/>
      <c r="K241" s="57"/>
      <c r="L241" s="57"/>
      <c r="M241" s="58"/>
      <c r="N241" s="58"/>
      <c r="O241" s="58"/>
      <c r="P241" s="58"/>
      <c r="Q241" s="58"/>
      <c r="R241" s="58"/>
      <c r="S241" s="58"/>
      <c r="T241" s="35"/>
      <c r="X241" s="35"/>
      <c r="Y241" s="35"/>
      <c r="Z241" s="35"/>
      <c r="AA241" s="35"/>
      <c r="AB241" s="35"/>
      <c r="AC241" s="35"/>
    </row>
    <row r="242" spans="1:29" ht="34.5" customHeight="1">
      <c r="A242"/>
      <c r="B242"/>
      <c r="C242" s="35"/>
      <c r="D242" s="45"/>
      <c r="E242" s="45"/>
      <c r="F242" s="45"/>
      <c r="G242" s="58"/>
      <c r="H242" s="58"/>
      <c r="I242" s="58"/>
      <c r="J242" s="57"/>
      <c r="K242" s="57"/>
      <c r="L242" s="57"/>
      <c r="M242" s="58"/>
      <c r="N242" s="58"/>
      <c r="O242" s="58"/>
      <c r="P242" s="58"/>
      <c r="Q242" s="58"/>
      <c r="R242" s="58"/>
      <c r="S242" s="58"/>
      <c r="T242" s="35"/>
      <c r="X242" s="35"/>
      <c r="Y242" s="35"/>
      <c r="Z242" s="35"/>
      <c r="AA242" s="35"/>
      <c r="AB242" s="35"/>
      <c r="AC242" s="35"/>
    </row>
    <row r="243" spans="1:29" ht="34.5" customHeight="1">
      <c r="A243"/>
      <c r="B243"/>
      <c r="C243" s="35"/>
      <c r="D243" s="45"/>
      <c r="E243" s="45"/>
      <c r="F243" s="45"/>
      <c r="G243" s="58"/>
      <c r="H243" s="58"/>
      <c r="I243" s="58"/>
      <c r="J243" s="57"/>
      <c r="K243" s="57"/>
      <c r="L243" s="57"/>
      <c r="M243" s="58"/>
      <c r="N243" s="58"/>
      <c r="O243" s="58"/>
      <c r="P243" s="58"/>
      <c r="Q243" s="58"/>
      <c r="R243" s="58"/>
      <c r="S243" s="58"/>
      <c r="T243" s="35"/>
      <c r="X243" s="35"/>
      <c r="Y243" s="35"/>
      <c r="Z243" s="35"/>
      <c r="AA243" s="35"/>
      <c r="AB243" s="35"/>
      <c r="AC243" s="35"/>
    </row>
    <row r="244" spans="1:29" ht="34.5" customHeight="1">
      <c r="A244"/>
      <c r="B244"/>
      <c r="C244" s="35"/>
      <c r="D244" s="45"/>
      <c r="E244" s="45"/>
      <c r="F244" s="45"/>
      <c r="G244" s="58"/>
      <c r="H244" s="58"/>
      <c r="I244" s="58"/>
      <c r="J244" s="57"/>
      <c r="K244" s="57"/>
      <c r="L244" s="57"/>
      <c r="M244" s="58"/>
      <c r="N244" s="58"/>
      <c r="O244" s="58"/>
      <c r="P244" s="58"/>
      <c r="Q244" s="58"/>
      <c r="R244" s="58"/>
      <c r="S244" s="58"/>
      <c r="T244" s="35"/>
      <c r="X244" s="35"/>
      <c r="Y244" s="35"/>
      <c r="Z244" s="35"/>
      <c r="AA244" s="35"/>
      <c r="AB244" s="35"/>
      <c r="AC244" s="35"/>
    </row>
    <row r="245" spans="1:29" ht="34.5" customHeight="1">
      <c r="A245"/>
      <c r="B245"/>
      <c r="C245" s="35"/>
      <c r="D245" s="45"/>
      <c r="E245" s="45"/>
      <c r="F245" s="45"/>
      <c r="G245" s="58"/>
      <c r="H245" s="58"/>
      <c r="I245" s="58"/>
      <c r="J245" s="57"/>
      <c r="K245" s="57"/>
      <c r="L245" s="57"/>
      <c r="M245" s="58"/>
      <c r="N245" s="58"/>
      <c r="O245" s="58"/>
      <c r="P245" s="58"/>
      <c r="Q245" s="58"/>
      <c r="R245" s="58"/>
      <c r="S245" s="58"/>
      <c r="T245" s="35"/>
      <c r="X245" s="35"/>
      <c r="Y245" s="35"/>
      <c r="Z245" s="35"/>
      <c r="AA245" s="35"/>
      <c r="AB245" s="35"/>
      <c r="AC245" s="35"/>
    </row>
    <row r="246" spans="1:29" ht="34.5" customHeight="1">
      <c r="A246"/>
      <c r="B246"/>
      <c r="C246" s="35"/>
      <c r="D246" s="45"/>
      <c r="E246" s="45"/>
      <c r="F246" s="45"/>
      <c r="G246" s="58"/>
      <c r="H246" s="58"/>
      <c r="I246" s="58"/>
      <c r="J246" s="57"/>
      <c r="K246" s="57"/>
      <c r="L246" s="57"/>
      <c r="M246" s="58"/>
      <c r="N246" s="58"/>
      <c r="O246" s="58"/>
      <c r="P246" s="58"/>
      <c r="Q246" s="58"/>
      <c r="R246" s="58"/>
      <c r="S246" s="58"/>
      <c r="T246" s="35"/>
      <c r="X246" s="35"/>
      <c r="Y246" s="35"/>
      <c r="Z246" s="35"/>
      <c r="AA246" s="35"/>
      <c r="AB246" s="35"/>
      <c r="AC246" s="35"/>
    </row>
    <row r="247" spans="1:29" ht="34.5" customHeight="1">
      <c r="A247"/>
      <c r="B247"/>
      <c r="C247" s="35"/>
      <c r="D247" s="45"/>
      <c r="E247" s="45"/>
      <c r="F247" s="45"/>
      <c r="G247" s="58"/>
      <c r="H247" s="58"/>
      <c r="I247" s="58"/>
      <c r="J247" s="57"/>
      <c r="K247" s="57"/>
      <c r="L247" s="57"/>
      <c r="M247" s="58"/>
      <c r="N247" s="58"/>
      <c r="O247" s="58"/>
      <c r="P247" s="58"/>
      <c r="Q247" s="58"/>
      <c r="R247" s="58"/>
      <c r="S247" s="58"/>
      <c r="T247" s="35"/>
      <c r="X247" s="35"/>
      <c r="Y247" s="35"/>
      <c r="Z247" s="35"/>
      <c r="AA247" s="35"/>
      <c r="AB247" s="35"/>
      <c r="AC247" s="35"/>
    </row>
    <row r="248" spans="15:33" ht="34.5" customHeight="1">
      <c r="O248"/>
      <c r="P248"/>
      <c r="R248" s="45"/>
      <c r="S248" s="45"/>
      <c r="T248" s="45"/>
      <c r="U248" s="58"/>
      <c r="V248" s="58"/>
      <c r="W248" s="58"/>
      <c r="X248" s="57"/>
      <c r="Y248" s="57"/>
      <c r="Z248" s="57"/>
      <c r="AA248" s="58"/>
      <c r="AB248" s="58"/>
      <c r="AC248" s="58"/>
      <c r="AD248" s="58"/>
      <c r="AE248" s="58"/>
      <c r="AF248" s="58"/>
      <c r="AG248" s="58"/>
    </row>
    <row r="249" spans="15:33" ht="34.5" customHeight="1">
      <c r="O249"/>
      <c r="P249"/>
      <c r="R249" s="45"/>
      <c r="S249" s="45"/>
      <c r="T249" s="45"/>
      <c r="U249" s="58"/>
      <c r="V249" s="58"/>
      <c r="W249" s="58"/>
      <c r="X249" s="57"/>
      <c r="Y249" s="57"/>
      <c r="Z249" s="57"/>
      <c r="AA249" s="58"/>
      <c r="AB249" s="58"/>
      <c r="AC249" s="58"/>
      <c r="AD249" s="58"/>
      <c r="AE249" s="58"/>
      <c r="AF249" s="58"/>
      <c r="AG249" s="58"/>
    </row>
    <row r="250" spans="15:33" ht="34.5" customHeight="1">
      <c r="O250"/>
      <c r="P250"/>
      <c r="R250" s="45"/>
      <c r="S250" s="45"/>
      <c r="T250" s="45"/>
      <c r="U250" s="58"/>
      <c r="V250" s="58"/>
      <c r="W250" s="58"/>
      <c r="X250" s="57"/>
      <c r="Y250" s="57"/>
      <c r="Z250" s="57"/>
      <c r="AA250" s="58"/>
      <c r="AB250" s="58"/>
      <c r="AC250" s="58"/>
      <c r="AD250" s="58"/>
      <c r="AE250" s="58"/>
      <c r="AF250" s="58"/>
      <c r="AG250" s="58"/>
    </row>
    <row r="251" spans="15:33" ht="34.5" customHeight="1">
      <c r="O251"/>
      <c r="P251"/>
      <c r="R251" s="45"/>
      <c r="S251" s="45"/>
      <c r="T251" s="45"/>
      <c r="U251" s="58"/>
      <c r="V251" s="58"/>
      <c r="W251" s="58"/>
      <c r="X251" s="57"/>
      <c r="Y251" s="57"/>
      <c r="Z251" s="57"/>
      <c r="AA251" s="58"/>
      <c r="AB251" s="58"/>
      <c r="AC251" s="58"/>
      <c r="AD251" s="58"/>
      <c r="AE251" s="58"/>
      <c r="AF251" s="58"/>
      <c r="AG251" s="58"/>
    </row>
    <row r="252" spans="15:33" ht="34.5" customHeight="1">
      <c r="O252"/>
      <c r="P252"/>
      <c r="R252" s="45"/>
      <c r="S252" s="45"/>
      <c r="T252" s="45"/>
      <c r="U252" s="58"/>
      <c r="V252" s="58"/>
      <c r="W252" s="58"/>
      <c r="X252" s="57"/>
      <c r="Y252" s="57"/>
      <c r="Z252" s="57"/>
      <c r="AA252" s="58"/>
      <c r="AB252" s="58"/>
      <c r="AC252" s="58"/>
      <c r="AD252" s="58"/>
      <c r="AE252" s="58"/>
      <c r="AF252" s="58"/>
      <c r="AG252" s="58"/>
    </row>
    <row r="253" spans="15:33" ht="34.5" customHeight="1">
      <c r="O253"/>
      <c r="P253"/>
      <c r="R253" s="45"/>
      <c r="S253" s="45"/>
      <c r="T253" s="45"/>
      <c r="U253" s="58"/>
      <c r="V253" s="58"/>
      <c r="W253" s="58"/>
      <c r="X253" s="57"/>
      <c r="Y253" s="57"/>
      <c r="Z253" s="57"/>
      <c r="AA253" s="58"/>
      <c r="AB253" s="58"/>
      <c r="AC253" s="58"/>
      <c r="AD253" s="58"/>
      <c r="AE253" s="58"/>
      <c r="AF253" s="58"/>
      <c r="AG253" s="58"/>
    </row>
    <row r="254" spans="15:33" ht="34.5" customHeight="1">
      <c r="O254"/>
      <c r="P254"/>
      <c r="R254" s="45"/>
      <c r="S254" s="45"/>
      <c r="T254" s="45"/>
      <c r="U254" s="58"/>
      <c r="V254" s="58"/>
      <c r="W254" s="58"/>
      <c r="X254" s="57"/>
      <c r="Y254" s="57"/>
      <c r="Z254" s="57"/>
      <c r="AA254" s="58"/>
      <c r="AB254" s="58"/>
      <c r="AC254" s="58"/>
      <c r="AD254" s="58"/>
      <c r="AE254" s="58"/>
      <c r="AF254" s="58"/>
      <c r="AG254" s="58"/>
    </row>
    <row r="255" spans="15:33" ht="34.5" customHeight="1">
      <c r="O255"/>
      <c r="P255"/>
      <c r="R255" s="45"/>
      <c r="S255" s="45"/>
      <c r="T255" s="45"/>
      <c r="U255" s="58"/>
      <c r="V255" s="58"/>
      <c r="W255" s="58"/>
      <c r="X255" s="57"/>
      <c r="Y255" s="57"/>
      <c r="Z255" s="57"/>
      <c r="AA255" s="58"/>
      <c r="AB255" s="58"/>
      <c r="AC255" s="58"/>
      <c r="AD255" s="58"/>
      <c r="AE255" s="58"/>
      <c r="AF255" s="58"/>
      <c r="AG255" s="58"/>
    </row>
    <row r="256" spans="15:33" ht="34.5" customHeight="1">
      <c r="O256"/>
      <c r="P256"/>
      <c r="Q256" s="44"/>
      <c r="R256" s="45"/>
      <c r="S256" s="45"/>
      <c r="T256" s="45"/>
      <c r="U256" s="58"/>
      <c r="V256" s="58"/>
      <c r="W256" s="58"/>
      <c r="X256" s="57"/>
      <c r="Y256" s="57"/>
      <c r="Z256" s="57"/>
      <c r="AA256" s="58"/>
      <c r="AB256" s="58"/>
      <c r="AC256" s="58"/>
      <c r="AD256" s="58"/>
      <c r="AE256" s="58"/>
      <c r="AF256" s="58"/>
      <c r="AG256" s="58"/>
    </row>
    <row r="257" spans="15:33" ht="34.5" customHeight="1">
      <c r="O257"/>
      <c r="P257"/>
      <c r="Q257" s="44"/>
      <c r="R257" s="45"/>
      <c r="S257" s="45"/>
      <c r="T257" s="45"/>
      <c r="U257" s="58"/>
      <c r="V257" s="58"/>
      <c r="W257" s="58"/>
      <c r="X257" s="57"/>
      <c r="Y257" s="57"/>
      <c r="Z257" s="57"/>
      <c r="AA257" s="58"/>
      <c r="AB257" s="58"/>
      <c r="AC257" s="58"/>
      <c r="AD257" s="58"/>
      <c r="AE257" s="58"/>
      <c r="AF257" s="58"/>
      <c r="AG257" s="58"/>
    </row>
    <row r="258" spans="15:33" ht="34.5" customHeight="1">
      <c r="O258"/>
      <c r="P258"/>
      <c r="Q258" s="44"/>
      <c r="R258" s="45"/>
      <c r="S258" s="45"/>
      <c r="T258" s="45"/>
      <c r="U258" s="58"/>
      <c r="V258" s="58"/>
      <c r="W258" s="58"/>
      <c r="X258" s="57"/>
      <c r="Y258" s="57"/>
      <c r="Z258" s="57"/>
      <c r="AA258" s="58"/>
      <c r="AB258" s="58"/>
      <c r="AC258" s="58"/>
      <c r="AD258" s="58"/>
      <c r="AE258" s="58"/>
      <c r="AF258" s="58"/>
      <c r="AG258" s="58"/>
    </row>
    <row r="259" spans="15:33" ht="34.5" customHeight="1">
      <c r="O259"/>
      <c r="P259"/>
      <c r="Q259" s="44"/>
      <c r="R259" s="45"/>
      <c r="S259" s="45"/>
      <c r="T259" s="45"/>
      <c r="U259" s="58"/>
      <c r="V259" s="58"/>
      <c r="W259" s="58"/>
      <c r="X259" s="57"/>
      <c r="Y259" s="57"/>
      <c r="Z259" s="57"/>
      <c r="AA259" s="58"/>
      <c r="AB259" s="58"/>
      <c r="AC259" s="58"/>
      <c r="AD259" s="58"/>
      <c r="AE259" s="58"/>
      <c r="AF259" s="58"/>
      <c r="AG259" s="58"/>
    </row>
    <row r="260" spans="15:33" ht="34.5" customHeight="1">
      <c r="O260"/>
      <c r="P260"/>
      <c r="Q260" s="44"/>
      <c r="R260" s="45"/>
      <c r="S260" s="45"/>
      <c r="T260" s="45"/>
      <c r="U260" s="58"/>
      <c r="V260" s="58"/>
      <c r="W260" s="58"/>
      <c r="X260" s="57"/>
      <c r="Y260" s="57"/>
      <c r="Z260" s="57"/>
      <c r="AA260" s="58"/>
      <c r="AB260" s="58"/>
      <c r="AC260" s="58"/>
      <c r="AD260" s="58"/>
      <c r="AE260" s="58"/>
      <c r="AF260" s="58"/>
      <c r="AG260" s="58"/>
    </row>
    <row r="261" spans="15:33" ht="34.5" customHeight="1">
      <c r="O261"/>
      <c r="P261"/>
      <c r="Q261" s="44"/>
      <c r="R261" s="45"/>
      <c r="S261" s="45"/>
      <c r="T261" s="45"/>
      <c r="U261" s="58"/>
      <c r="V261" s="58"/>
      <c r="W261" s="58"/>
      <c r="X261" s="57"/>
      <c r="Y261" s="57"/>
      <c r="Z261" s="57"/>
      <c r="AA261" s="58"/>
      <c r="AB261" s="58"/>
      <c r="AC261" s="58"/>
      <c r="AD261" s="58"/>
      <c r="AE261" s="58"/>
      <c r="AF261" s="58"/>
      <c r="AG261" s="58"/>
    </row>
    <row r="262" spans="15:33" ht="34.5" customHeight="1">
      <c r="O262"/>
      <c r="P262"/>
      <c r="Q262" s="44"/>
      <c r="R262" s="45"/>
      <c r="S262" s="45"/>
      <c r="T262" s="45"/>
      <c r="U262" s="58"/>
      <c r="V262" s="58"/>
      <c r="W262" s="58"/>
      <c r="X262" s="57"/>
      <c r="Y262" s="57"/>
      <c r="Z262" s="57"/>
      <c r="AA262" s="58"/>
      <c r="AB262" s="58"/>
      <c r="AC262" s="58"/>
      <c r="AD262" s="58"/>
      <c r="AE262" s="58"/>
      <c r="AF262" s="58"/>
      <c r="AG262" s="58"/>
    </row>
    <row r="263" spans="15:33" ht="34.5" customHeight="1">
      <c r="O263"/>
      <c r="P263"/>
      <c r="Q263" s="44"/>
      <c r="R263" s="45"/>
      <c r="S263" s="45"/>
      <c r="T263" s="45"/>
      <c r="U263" s="58"/>
      <c r="V263" s="58"/>
      <c r="W263" s="58"/>
      <c r="X263" s="57"/>
      <c r="Y263" s="57"/>
      <c r="Z263" s="57"/>
      <c r="AA263" s="58"/>
      <c r="AB263" s="58"/>
      <c r="AC263" s="58"/>
      <c r="AD263" s="58"/>
      <c r="AE263" s="58"/>
      <c r="AF263" s="58"/>
      <c r="AG263" s="58"/>
    </row>
    <row r="264" spans="15:33" ht="34.5" customHeight="1">
      <c r="O264"/>
      <c r="P264"/>
      <c r="Q264" s="44"/>
      <c r="R264" s="45"/>
      <c r="S264" s="45"/>
      <c r="T264" s="45"/>
      <c r="U264" s="58"/>
      <c r="V264" s="58"/>
      <c r="W264" s="58"/>
      <c r="X264" s="57"/>
      <c r="Y264" s="57"/>
      <c r="Z264" s="57"/>
      <c r="AA264" s="58"/>
      <c r="AB264" s="58"/>
      <c r="AC264" s="58"/>
      <c r="AD264" s="58"/>
      <c r="AE264" s="58"/>
      <c r="AF264" s="58"/>
      <c r="AG264" s="58"/>
    </row>
    <row r="265" spans="15:33" ht="34.5" customHeight="1">
      <c r="O265"/>
      <c r="P265"/>
      <c r="Q265" s="44"/>
      <c r="R265" s="45"/>
      <c r="S265" s="45"/>
      <c r="T265" s="45"/>
      <c r="U265" s="58"/>
      <c r="V265" s="58"/>
      <c r="W265" s="58"/>
      <c r="X265" s="57"/>
      <c r="Y265" s="57"/>
      <c r="Z265" s="57"/>
      <c r="AA265" s="58"/>
      <c r="AB265" s="58"/>
      <c r="AC265" s="58"/>
      <c r="AD265" s="58"/>
      <c r="AE265" s="58"/>
      <c r="AF265" s="58"/>
      <c r="AG265" s="58"/>
    </row>
    <row r="266" spans="15:33" ht="34.5" customHeight="1">
      <c r="O266"/>
      <c r="P266"/>
      <c r="Q266" s="44"/>
      <c r="R266" s="45"/>
      <c r="S266" s="45"/>
      <c r="T266" s="45"/>
      <c r="U266" s="58"/>
      <c r="V266" s="58"/>
      <c r="W266" s="58"/>
      <c r="X266" s="57"/>
      <c r="Y266" s="57"/>
      <c r="Z266" s="57"/>
      <c r="AA266" s="58"/>
      <c r="AB266" s="58"/>
      <c r="AC266" s="58"/>
      <c r="AD266" s="58"/>
      <c r="AE266" s="58"/>
      <c r="AF266" s="58"/>
      <c r="AG266" s="58"/>
    </row>
    <row r="267" spans="15:33" ht="34.5" customHeight="1">
      <c r="O267"/>
      <c r="P267"/>
      <c r="Q267" s="44"/>
      <c r="R267" s="45"/>
      <c r="S267" s="45"/>
      <c r="T267" s="45"/>
      <c r="U267" s="58"/>
      <c r="V267" s="58"/>
      <c r="W267" s="58"/>
      <c r="X267" s="57"/>
      <c r="Y267" s="57"/>
      <c r="Z267" s="57"/>
      <c r="AA267" s="58"/>
      <c r="AB267" s="58"/>
      <c r="AC267" s="58"/>
      <c r="AD267" s="58"/>
      <c r="AE267" s="58"/>
      <c r="AF267" s="58"/>
      <c r="AG267" s="58"/>
    </row>
    <row r="268" spans="15:33" ht="34.5" customHeight="1">
      <c r="O268"/>
      <c r="P268"/>
      <c r="Q268" s="44"/>
      <c r="R268" s="45"/>
      <c r="S268" s="45"/>
      <c r="T268" s="45"/>
      <c r="U268" s="58"/>
      <c r="V268" s="58"/>
      <c r="W268" s="58"/>
      <c r="X268" s="57"/>
      <c r="Y268" s="57"/>
      <c r="Z268" s="57"/>
      <c r="AA268" s="58"/>
      <c r="AB268" s="58"/>
      <c r="AC268" s="58"/>
      <c r="AD268" s="58"/>
      <c r="AE268" s="58"/>
      <c r="AF268" s="58"/>
      <c r="AG268" s="58"/>
    </row>
    <row r="269" spans="15:33" ht="34.5" customHeight="1">
      <c r="O269"/>
      <c r="P269"/>
      <c r="Q269" s="44"/>
      <c r="R269" s="45"/>
      <c r="S269" s="45"/>
      <c r="T269" s="45"/>
      <c r="U269" s="58"/>
      <c r="V269" s="58"/>
      <c r="W269" s="58"/>
      <c r="X269" s="57"/>
      <c r="Y269" s="57"/>
      <c r="Z269" s="57"/>
      <c r="AA269" s="58"/>
      <c r="AB269" s="58"/>
      <c r="AC269" s="58"/>
      <c r="AD269" s="58"/>
      <c r="AE269" s="58"/>
      <c r="AF269" s="58"/>
      <c r="AG269" s="58"/>
    </row>
    <row r="270" spans="15:33" ht="34.5" customHeight="1">
      <c r="O270"/>
      <c r="P270"/>
      <c r="Q270" s="44"/>
      <c r="R270" s="45"/>
      <c r="S270" s="45"/>
      <c r="T270" s="45"/>
      <c r="U270" s="58"/>
      <c r="V270" s="58"/>
      <c r="W270" s="58"/>
      <c r="X270" s="57"/>
      <c r="Y270" s="57"/>
      <c r="Z270" s="57"/>
      <c r="AA270" s="58"/>
      <c r="AB270" s="58"/>
      <c r="AC270" s="58"/>
      <c r="AD270" s="58"/>
      <c r="AE270" s="58"/>
      <c r="AF270" s="58"/>
      <c r="AG270" s="58"/>
    </row>
    <row r="271" spans="15:33" ht="34.5" customHeight="1">
      <c r="O271"/>
      <c r="P271"/>
      <c r="Q271" s="44"/>
      <c r="R271" s="45"/>
      <c r="S271" s="45"/>
      <c r="T271" s="45"/>
      <c r="U271" s="58"/>
      <c r="V271" s="58"/>
      <c r="W271" s="58"/>
      <c r="X271" s="57"/>
      <c r="Y271" s="57"/>
      <c r="Z271" s="57"/>
      <c r="AA271" s="58"/>
      <c r="AB271" s="58"/>
      <c r="AC271" s="58"/>
      <c r="AD271" s="58"/>
      <c r="AE271" s="58"/>
      <c r="AF271" s="58"/>
      <c r="AG271" s="58"/>
    </row>
    <row r="272" spans="15:33" ht="34.5" customHeight="1">
      <c r="O272"/>
      <c r="P272"/>
      <c r="Q272" s="44"/>
      <c r="R272" s="45"/>
      <c r="S272" s="45"/>
      <c r="T272" s="45"/>
      <c r="U272" s="58"/>
      <c r="V272" s="58"/>
      <c r="W272" s="58"/>
      <c r="X272" s="57"/>
      <c r="Y272" s="57"/>
      <c r="Z272" s="57"/>
      <c r="AA272" s="58"/>
      <c r="AB272" s="58"/>
      <c r="AC272" s="58"/>
      <c r="AD272" s="58"/>
      <c r="AE272" s="58"/>
      <c r="AF272" s="58"/>
      <c r="AG272" s="58"/>
    </row>
    <row r="273" spans="15:33" ht="34.5" customHeight="1">
      <c r="O273"/>
      <c r="P273"/>
      <c r="Q273" s="44"/>
      <c r="R273" s="45"/>
      <c r="S273" s="45"/>
      <c r="T273" s="45"/>
      <c r="U273" s="58"/>
      <c r="V273" s="58"/>
      <c r="W273" s="58"/>
      <c r="X273" s="57"/>
      <c r="Y273" s="57"/>
      <c r="Z273" s="57"/>
      <c r="AA273" s="58"/>
      <c r="AB273" s="58"/>
      <c r="AC273" s="58"/>
      <c r="AD273" s="58"/>
      <c r="AE273" s="58"/>
      <c r="AF273" s="58"/>
      <c r="AG273" s="58"/>
    </row>
    <row r="274" spans="15:33" ht="34.5" customHeight="1">
      <c r="O274"/>
      <c r="P274"/>
      <c r="Q274" s="44"/>
      <c r="R274" s="45"/>
      <c r="S274" s="45"/>
      <c r="T274" s="45"/>
      <c r="U274" s="58"/>
      <c r="V274" s="58"/>
      <c r="W274" s="58"/>
      <c r="X274" s="57"/>
      <c r="Y274" s="57"/>
      <c r="Z274" s="57"/>
      <c r="AA274" s="58"/>
      <c r="AB274" s="58"/>
      <c r="AC274" s="58"/>
      <c r="AD274" s="58"/>
      <c r="AE274" s="58"/>
      <c r="AF274" s="58"/>
      <c r="AG274" s="58"/>
    </row>
    <row r="275" spans="15:33" ht="34.5" customHeight="1">
      <c r="O275"/>
      <c r="P275"/>
      <c r="Q275" s="44"/>
      <c r="R275" s="45"/>
      <c r="S275" s="45"/>
      <c r="T275" s="45"/>
      <c r="U275" s="58"/>
      <c r="V275" s="58"/>
      <c r="W275" s="58"/>
      <c r="X275" s="57"/>
      <c r="Y275" s="57"/>
      <c r="Z275" s="57"/>
      <c r="AA275" s="58"/>
      <c r="AB275" s="58"/>
      <c r="AC275" s="58"/>
      <c r="AD275" s="58"/>
      <c r="AE275" s="58"/>
      <c r="AF275" s="58"/>
      <c r="AG275" s="58"/>
    </row>
    <row r="276" spans="15:33" ht="34.5" customHeight="1">
      <c r="O276"/>
      <c r="P276"/>
      <c r="Q276" s="44"/>
      <c r="R276" s="45"/>
      <c r="S276" s="45"/>
      <c r="T276" s="45"/>
      <c r="U276" s="58"/>
      <c r="V276" s="58"/>
      <c r="W276" s="58"/>
      <c r="X276" s="57"/>
      <c r="Y276" s="57"/>
      <c r="Z276" s="57"/>
      <c r="AA276" s="58"/>
      <c r="AB276" s="58"/>
      <c r="AC276" s="58"/>
      <c r="AD276" s="58"/>
      <c r="AE276" s="58"/>
      <c r="AF276" s="58"/>
      <c r="AG276" s="58"/>
    </row>
    <row r="277" spans="15:33" ht="34.5" customHeight="1">
      <c r="O277"/>
      <c r="P277"/>
      <c r="Q277" s="44"/>
      <c r="R277" s="45"/>
      <c r="S277" s="45"/>
      <c r="T277" s="45"/>
      <c r="U277" s="58"/>
      <c r="V277" s="58"/>
      <c r="W277" s="58"/>
      <c r="X277" s="57"/>
      <c r="Y277" s="57"/>
      <c r="Z277" s="57"/>
      <c r="AA277" s="58"/>
      <c r="AB277" s="58"/>
      <c r="AC277" s="58"/>
      <c r="AD277" s="58"/>
      <c r="AE277" s="58"/>
      <c r="AF277" s="58"/>
      <c r="AG277" s="58"/>
    </row>
    <row r="278" spans="15:33" ht="34.5" customHeight="1">
      <c r="O278"/>
      <c r="P278"/>
      <c r="Q278" s="44"/>
      <c r="R278" s="45"/>
      <c r="S278" s="45"/>
      <c r="T278" s="45"/>
      <c r="U278" s="58"/>
      <c r="V278" s="58"/>
      <c r="W278" s="58"/>
      <c r="X278" s="57"/>
      <c r="Y278" s="57"/>
      <c r="Z278" s="57"/>
      <c r="AA278" s="58"/>
      <c r="AB278" s="58"/>
      <c r="AC278" s="58"/>
      <c r="AD278" s="58"/>
      <c r="AE278" s="58"/>
      <c r="AF278" s="58"/>
      <c r="AG278" s="58"/>
    </row>
    <row r="279" spans="15:33" ht="34.5" customHeight="1">
      <c r="O279"/>
      <c r="P279"/>
      <c r="Q279" s="44"/>
      <c r="R279" s="45"/>
      <c r="S279" s="45"/>
      <c r="T279" s="45"/>
      <c r="U279" s="58"/>
      <c r="V279" s="58"/>
      <c r="W279" s="58"/>
      <c r="X279" s="57"/>
      <c r="Y279" s="57"/>
      <c r="Z279" s="57"/>
      <c r="AA279" s="58"/>
      <c r="AB279" s="58"/>
      <c r="AC279" s="58"/>
      <c r="AD279" s="58"/>
      <c r="AE279" s="58"/>
      <c r="AF279" s="58"/>
      <c r="AG279" s="58"/>
    </row>
    <row r="280" spans="15:33" ht="34.5" customHeight="1">
      <c r="O280"/>
      <c r="P280"/>
      <c r="Q280" s="44"/>
      <c r="R280" s="45"/>
      <c r="S280" s="45"/>
      <c r="T280" s="45"/>
      <c r="U280" s="58"/>
      <c r="V280" s="58"/>
      <c r="W280" s="58"/>
      <c r="X280" s="57"/>
      <c r="Y280" s="57"/>
      <c r="Z280" s="57"/>
      <c r="AA280" s="58"/>
      <c r="AB280" s="58"/>
      <c r="AC280" s="58"/>
      <c r="AD280" s="58"/>
      <c r="AE280" s="58"/>
      <c r="AF280" s="58"/>
      <c r="AG280" s="58"/>
    </row>
    <row r="281" spans="15:33" ht="34.5" customHeight="1">
      <c r="O281"/>
      <c r="P281"/>
      <c r="Q281" s="44"/>
      <c r="R281" s="45"/>
      <c r="S281" s="45"/>
      <c r="T281" s="45"/>
      <c r="U281" s="58"/>
      <c r="V281" s="58"/>
      <c r="W281" s="58"/>
      <c r="X281" s="57"/>
      <c r="Y281" s="57"/>
      <c r="Z281" s="57"/>
      <c r="AA281" s="58"/>
      <c r="AB281" s="58"/>
      <c r="AC281" s="58"/>
      <c r="AD281" s="58"/>
      <c r="AE281" s="58"/>
      <c r="AF281" s="58"/>
      <c r="AG281" s="58"/>
    </row>
    <row r="282" spans="15:33" ht="34.5" customHeight="1">
      <c r="O282"/>
      <c r="P282"/>
      <c r="Q282" s="44"/>
      <c r="R282" s="45"/>
      <c r="S282" s="45"/>
      <c r="T282" s="45"/>
      <c r="U282" s="58"/>
      <c r="V282" s="58"/>
      <c r="W282" s="58"/>
      <c r="X282" s="57"/>
      <c r="Y282" s="57"/>
      <c r="Z282" s="57"/>
      <c r="AA282" s="58"/>
      <c r="AB282" s="58"/>
      <c r="AC282" s="58"/>
      <c r="AD282" s="58"/>
      <c r="AE282" s="58"/>
      <c r="AF282" s="58"/>
      <c r="AG282" s="58"/>
    </row>
    <row r="283" spans="15:33" ht="34.5" customHeight="1">
      <c r="O283"/>
      <c r="P283"/>
      <c r="Q283" s="44"/>
      <c r="R283" s="45"/>
      <c r="S283" s="45"/>
      <c r="T283" s="45"/>
      <c r="U283" s="58"/>
      <c r="V283" s="58"/>
      <c r="W283" s="58"/>
      <c r="X283" s="57"/>
      <c r="Y283" s="57"/>
      <c r="Z283" s="57"/>
      <c r="AA283" s="58"/>
      <c r="AB283" s="58"/>
      <c r="AC283" s="58"/>
      <c r="AD283" s="58"/>
      <c r="AE283" s="58"/>
      <c r="AF283" s="58"/>
      <c r="AG283" s="58"/>
    </row>
    <row r="284" spans="15:33" ht="34.5" customHeight="1">
      <c r="O284"/>
      <c r="P284"/>
      <c r="Q284" s="44"/>
      <c r="R284" s="45"/>
      <c r="S284" s="45"/>
      <c r="T284" s="45"/>
      <c r="U284" s="58"/>
      <c r="V284" s="58"/>
      <c r="W284" s="58"/>
      <c r="X284" s="57"/>
      <c r="Y284" s="57"/>
      <c r="Z284" s="57"/>
      <c r="AA284" s="58"/>
      <c r="AB284" s="58"/>
      <c r="AC284" s="58"/>
      <c r="AD284" s="58"/>
      <c r="AE284" s="58"/>
      <c r="AF284" s="58"/>
      <c r="AG284" s="58"/>
    </row>
    <row r="285" spans="15:33" ht="34.5" customHeight="1">
      <c r="O285"/>
      <c r="P285"/>
      <c r="Q285" s="44"/>
      <c r="R285" s="45"/>
      <c r="S285" s="45"/>
      <c r="T285" s="45"/>
      <c r="U285" s="58"/>
      <c r="V285" s="58"/>
      <c r="W285" s="58"/>
      <c r="X285" s="57"/>
      <c r="Y285" s="57"/>
      <c r="Z285" s="57"/>
      <c r="AA285" s="58"/>
      <c r="AB285" s="58"/>
      <c r="AC285" s="58"/>
      <c r="AD285" s="58"/>
      <c r="AE285" s="58"/>
      <c r="AF285" s="58"/>
      <c r="AG285" s="58"/>
    </row>
    <row r="286" spans="15:33" ht="34.5" customHeight="1">
      <c r="O286"/>
      <c r="P286"/>
      <c r="Q286" s="44"/>
      <c r="R286" s="45"/>
      <c r="S286" s="45"/>
      <c r="T286" s="45"/>
      <c r="U286" s="58"/>
      <c r="V286" s="58"/>
      <c r="W286" s="58"/>
      <c r="X286" s="57"/>
      <c r="Y286" s="57"/>
      <c r="Z286" s="57"/>
      <c r="AA286" s="58"/>
      <c r="AB286" s="58"/>
      <c r="AC286" s="58"/>
      <c r="AD286" s="58"/>
      <c r="AE286" s="58"/>
      <c r="AF286" s="58"/>
      <c r="AG286" s="58"/>
    </row>
    <row r="287" spans="15:33" ht="34.5" customHeight="1">
      <c r="O287"/>
      <c r="P287"/>
      <c r="Q287" s="44"/>
      <c r="R287" s="45"/>
      <c r="S287" s="45"/>
      <c r="T287" s="45"/>
      <c r="U287" s="58"/>
      <c r="V287" s="58"/>
      <c r="W287" s="58"/>
      <c r="X287" s="57"/>
      <c r="Y287" s="57"/>
      <c r="Z287" s="57"/>
      <c r="AA287" s="58"/>
      <c r="AB287" s="58"/>
      <c r="AC287" s="58"/>
      <c r="AD287" s="58"/>
      <c r="AE287" s="58"/>
      <c r="AF287" s="58"/>
      <c r="AG287" s="58"/>
    </row>
    <row r="288" spans="15:33" ht="34.5" customHeight="1">
      <c r="O288"/>
      <c r="P288"/>
      <c r="Q288" s="44"/>
      <c r="R288" s="45"/>
      <c r="S288" s="45"/>
      <c r="T288" s="45"/>
      <c r="U288" s="58"/>
      <c r="V288" s="58"/>
      <c r="W288" s="58"/>
      <c r="X288" s="57"/>
      <c r="Y288" s="57"/>
      <c r="Z288" s="57"/>
      <c r="AA288" s="58"/>
      <c r="AB288" s="58"/>
      <c r="AC288" s="58"/>
      <c r="AD288" s="58"/>
      <c r="AE288" s="58"/>
      <c r="AF288" s="58"/>
      <c r="AG288" s="58"/>
    </row>
    <row r="289" spans="15:33" ht="34.5" customHeight="1">
      <c r="O289"/>
      <c r="P289"/>
      <c r="Q289" s="44"/>
      <c r="R289" s="45"/>
      <c r="S289" s="45"/>
      <c r="T289" s="45"/>
      <c r="U289" s="58"/>
      <c r="V289" s="58"/>
      <c r="W289" s="58"/>
      <c r="X289" s="57"/>
      <c r="Y289" s="57"/>
      <c r="Z289" s="57"/>
      <c r="AA289" s="58"/>
      <c r="AB289" s="58"/>
      <c r="AC289" s="58"/>
      <c r="AD289" s="58"/>
      <c r="AE289" s="58"/>
      <c r="AF289" s="58"/>
      <c r="AG289" s="58"/>
    </row>
    <row r="290" spans="15:33" ht="34.5" customHeight="1">
      <c r="O290"/>
      <c r="P290"/>
      <c r="Q290" s="44"/>
      <c r="R290" s="45"/>
      <c r="S290" s="45"/>
      <c r="T290" s="45"/>
      <c r="U290" s="58"/>
      <c r="V290" s="58"/>
      <c r="W290" s="58"/>
      <c r="X290" s="57"/>
      <c r="Y290" s="57"/>
      <c r="Z290" s="57"/>
      <c r="AA290" s="58"/>
      <c r="AB290" s="58"/>
      <c r="AC290" s="58"/>
      <c r="AD290" s="58"/>
      <c r="AE290" s="58"/>
      <c r="AF290" s="58"/>
      <c r="AG290" s="58"/>
    </row>
    <row r="291" spans="15:33" ht="34.5" customHeight="1">
      <c r="O291"/>
      <c r="P291"/>
      <c r="Q291" s="44"/>
      <c r="R291" s="45"/>
      <c r="S291" s="45"/>
      <c r="T291" s="45"/>
      <c r="U291" s="58"/>
      <c r="V291" s="58"/>
      <c r="W291" s="58"/>
      <c r="X291" s="57"/>
      <c r="Y291" s="57"/>
      <c r="Z291" s="57"/>
      <c r="AA291" s="58"/>
      <c r="AB291" s="58"/>
      <c r="AC291" s="58"/>
      <c r="AD291" s="58"/>
      <c r="AE291" s="58"/>
      <c r="AF291" s="58"/>
      <c r="AG291" s="58"/>
    </row>
    <row r="292" spans="15:33" ht="34.5" customHeight="1">
      <c r="O292"/>
      <c r="P292"/>
      <c r="Q292" s="44"/>
      <c r="R292" s="45"/>
      <c r="S292" s="45"/>
      <c r="T292" s="45"/>
      <c r="U292" s="58"/>
      <c r="V292" s="58"/>
      <c r="W292" s="58"/>
      <c r="X292" s="57"/>
      <c r="Y292" s="57"/>
      <c r="Z292" s="57"/>
      <c r="AA292" s="58"/>
      <c r="AB292" s="58"/>
      <c r="AC292" s="58"/>
      <c r="AD292" s="58"/>
      <c r="AE292" s="58"/>
      <c r="AF292" s="58"/>
      <c r="AG292" s="58"/>
    </row>
    <row r="293" spans="15:33" ht="34.5" customHeight="1">
      <c r="O293"/>
      <c r="P293"/>
      <c r="Q293" s="44"/>
      <c r="R293" s="45"/>
      <c r="S293" s="45"/>
      <c r="T293" s="45"/>
      <c r="U293" s="58"/>
      <c r="V293" s="58"/>
      <c r="W293" s="58"/>
      <c r="X293" s="57"/>
      <c r="Y293" s="57"/>
      <c r="Z293" s="57"/>
      <c r="AA293" s="58"/>
      <c r="AB293" s="58"/>
      <c r="AC293" s="58"/>
      <c r="AD293" s="58"/>
      <c r="AE293" s="58"/>
      <c r="AF293" s="58"/>
      <c r="AG293" s="58"/>
    </row>
    <row r="294" spans="15:33" ht="34.5" customHeight="1">
      <c r="O294"/>
      <c r="P294"/>
      <c r="Q294" s="44"/>
      <c r="R294" s="45"/>
      <c r="S294" s="45"/>
      <c r="T294" s="45"/>
      <c r="U294" s="58"/>
      <c r="V294" s="58"/>
      <c r="W294" s="58"/>
      <c r="X294" s="57"/>
      <c r="Y294" s="57"/>
      <c r="Z294" s="57"/>
      <c r="AA294" s="58"/>
      <c r="AB294" s="58"/>
      <c r="AC294" s="58"/>
      <c r="AD294" s="58"/>
      <c r="AE294" s="58"/>
      <c r="AF294" s="58"/>
      <c r="AG294" s="58"/>
    </row>
    <row r="295" spans="15:33" ht="34.5" customHeight="1">
      <c r="O295"/>
      <c r="P295"/>
      <c r="Q295" s="44"/>
      <c r="R295" s="45"/>
      <c r="S295" s="45"/>
      <c r="T295" s="45"/>
      <c r="U295" s="58"/>
      <c r="V295" s="58"/>
      <c r="W295" s="58"/>
      <c r="X295" s="57"/>
      <c r="Y295" s="57"/>
      <c r="Z295" s="57"/>
      <c r="AA295" s="58"/>
      <c r="AB295" s="58"/>
      <c r="AC295" s="58"/>
      <c r="AD295" s="58"/>
      <c r="AE295" s="58"/>
      <c r="AF295" s="58"/>
      <c r="AG295" s="58"/>
    </row>
    <row r="296" spans="15:33" ht="34.5" customHeight="1">
      <c r="O296"/>
      <c r="P296"/>
      <c r="Q296" s="44"/>
      <c r="R296" s="45"/>
      <c r="S296" s="45"/>
      <c r="T296" s="45"/>
      <c r="U296" s="58"/>
      <c r="V296" s="58"/>
      <c r="W296" s="58"/>
      <c r="X296" s="57"/>
      <c r="Y296" s="57"/>
      <c r="Z296" s="57"/>
      <c r="AA296" s="58"/>
      <c r="AB296" s="58"/>
      <c r="AC296" s="58"/>
      <c r="AD296" s="58"/>
      <c r="AE296" s="58"/>
      <c r="AF296" s="58"/>
      <c r="AG296" s="58"/>
    </row>
    <row r="297" spans="15:33" ht="34.5" customHeight="1">
      <c r="O297"/>
      <c r="P297"/>
      <c r="Q297" s="44"/>
      <c r="R297" s="45"/>
      <c r="S297" s="45"/>
      <c r="T297" s="45"/>
      <c r="U297" s="58"/>
      <c r="V297" s="58"/>
      <c r="W297" s="58"/>
      <c r="X297" s="57"/>
      <c r="Y297" s="57"/>
      <c r="Z297" s="57"/>
      <c r="AA297" s="58"/>
      <c r="AB297" s="58"/>
      <c r="AC297" s="58"/>
      <c r="AD297" s="58"/>
      <c r="AE297" s="58"/>
      <c r="AF297" s="58"/>
      <c r="AG297" s="58"/>
    </row>
    <row r="298" spans="15:33" ht="34.5" customHeight="1">
      <c r="O298"/>
      <c r="P298"/>
      <c r="Q298" s="44"/>
      <c r="R298" s="45"/>
      <c r="S298" s="45"/>
      <c r="T298" s="45"/>
      <c r="U298" s="58"/>
      <c r="V298" s="58"/>
      <c r="W298" s="58"/>
      <c r="X298" s="57"/>
      <c r="Y298" s="57"/>
      <c r="Z298" s="57"/>
      <c r="AA298" s="58"/>
      <c r="AB298" s="58"/>
      <c r="AC298" s="58"/>
      <c r="AD298" s="58"/>
      <c r="AE298" s="58"/>
      <c r="AF298" s="58"/>
      <c r="AG298" s="58"/>
    </row>
    <row r="299" spans="15:20" ht="33.75" customHeight="1">
      <c r="O299" s="75"/>
      <c r="P299" s="44"/>
      <c r="Q299" s="44"/>
      <c r="R299" s="45"/>
      <c r="S299" s="45"/>
      <c r="T299" s="45"/>
    </row>
    <row r="300" spans="1:30" s="65" customFormat="1" ht="26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75"/>
      <c r="P300" s="44"/>
      <c r="R300" s="66"/>
      <c r="S300" s="66"/>
      <c r="T300" s="66"/>
      <c r="X300" s="67"/>
      <c r="Y300" s="67"/>
      <c r="Z300" s="67"/>
      <c r="AA300" s="68"/>
      <c r="AB300" s="69"/>
      <c r="AC300" s="69"/>
      <c r="AD300" s="70"/>
    </row>
    <row r="301" spans="1:30" s="65" customFormat="1" ht="26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75"/>
      <c r="P301" s="44"/>
      <c r="R301" s="66"/>
      <c r="S301" s="66"/>
      <c r="T301" s="66"/>
      <c r="X301" s="67"/>
      <c r="Y301" s="67"/>
      <c r="Z301" s="67"/>
      <c r="AA301" s="68"/>
      <c r="AB301" s="69"/>
      <c r="AC301" s="69"/>
      <c r="AD301" s="70"/>
    </row>
    <row r="302" spans="1:30" s="65" customFormat="1" ht="26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75"/>
      <c r="P302" s="44"/>
      <c r="R302" s="66"/>
      <c r="S302" s="66"/>
      <c r="T302" s="66"/>
      <c r="X302" s="67"/>
      <c r="Y302" s="67"/>
      <c r="Z302" s="67"/>
      <c r="AA302" s="68"/>
      <c r="AB302" s="69"/>
      <c r="AC302" s="69"/>
      <c r="AD302" s="70"/>
    </row>
    <row r="303" spans="15:30" ht="26.25">
      <c r="O303" s="172"/>
      <c r="P303" s="44"/>
      <c r="R303" s="59"/>
      <c r="S303" s="59"/>
      <c r="T303" s="59"/>
      <c r="X303" s="60"/>
      <c r="Y303" s="60"/>
      <c r="Z303" s="60"/>
      <c r="AA303" s="61"/>
      <c r="AB303" s="62"/>
      <c r="AC303" s="63"/>
      <c r="AD303" s="64"/>
    </row>
    <row r="304" spans="15:17" ht="26.25">
      <c r="O304" s="75"/>
      <c r="P304" s="44"/>
      <c r="Q304" s="44"/>
    </row>
  </sheetData>
  <sheetProtection/>
  <mergeCells count="4">
    <mergeCell ref="A6:N6"/>
    <mergeCell ref="A7:N7"/>
    <mergeCell ref="G75:N76"/>
    <mergeCell ref="A76:F76"/>
  </mergeCells>
  <printOptions/>
  <pageMargins left="0.7" right="0.7" top="0.75" bottom="0.75" header="0.3" footer="0.3"/>
  <pageSetup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6"/>
  <sheetViews>
    <sheetView zoomScale="90" zoomScaleNormal="90" zoomScalePageLayoutView="0" workbookViewId="0" topLeftCell="A1">
      <selection activeCell="F20" sqref="F20"/>
    </sheetView>
  </sheetViews>
  <sheetFormatPr defaultColWidth="11.421875" defaultRowHeight="15"/>
  <cols>
    <col min="1" max="1" width="13.140625" style="0" customWidth="1"/>
    <col min="15" max="34" width="11.421875" style="17" customWidth="1"/>
  </cols>
  <sheetData>
    <row r="1" spans="1:14" ht="21">
      <c r="A1" s="192"/>
      <c r="B1" s="192"/>
      <c r="C1" s="192"/>
      <c r="D1" s="192"/>
      <c r="E1" s="192"/>
      <c r="F1" s="192"/>
      <c r="G1" s="89"/>
      <c r="H1" s="89"/>
      <c r="I1" s="89"/>
      <c r="J1" s="89"/>
      <c r="K1" s="89"/>
      <c r="L1" s="89"/>
      <c r="M1" s="89"/>
      <c r="N1" s="89"/>
    </row>
    <row r="2" spans="1:14" ht="18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8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2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2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8.75">
      <c r="A6" s="290" t="s">
        <v>193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4" ht="18.75">
      <c r="A7" s="291" t="s">
        <v>94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21.75" thickBo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</row>
    <row r="9" spans="1:14" ht="15">
      <c r="A9" s="195" t="s">
        <v>69</v>
      </c>
      <c r="B9" s="196" t="s">
        <v>2</v>
      </c>
      <c r="C9" s="196" t="s">
        <v>3</v>
      </c>
      <c r="D9" s="196" t="s">
        <v>4</v>
      </c>
      <c r="E9" s="196" t="s">
        <v>5</v>
      </c>
      <c r="F9" s="196" t="s">
        <v>6</v>
      </c>
      <c r="G9" s="196" t="s">
        <v>7</v>
      </c>
      <c r="H9" s="196" t="s">
        <v>8</v>
      </c>
      <c r="I9" s="196" t="s">
        <v>9</v>
      </c>
      <c r="J9" s="196" t="s">
        <v>10</v>
      </c>
      <c r="K9" s="196" t="s">
        <v>11</v>
      </c>
      <c r="L9" s="196" t="s">
        <v>12</v>
      </c>
      <c r="M9" s="196" t="s">
        <v>13</v>
      </c>
      <c r="N9" s="197" t="s">
        <v>14</v>
      </c>
    </row>
    <row r="10" spans="1:14" ht="15.75">
      <c r="A10" s="198" t="s">
        <v>195</v>
      </c>
      <c r="B10" s="199">
        <v>25388</v>
      </c>
      <c r="C10" s="199">
        <v>5842</v>
      </c>
      <c r="D10" s="199">
        <v>154875</v>
      </c>
      <c r="E10" s="200">
        <v>567989</v>
      </c>
      <c r="F10" s="200">
        <v>472495.37</v>
      </c>
      <c r="G10" s="200">
        <v>183504</v>
      </c>
      <c r="H10" s="200">
        <v>156175</v>
      </c>
      <c r="I10" s="200">
        <v>362113</v>
      </c>
      <c r="J10" s="200">
        <v>417577</v>
      </c>
      <c r="K10" s="200">
        <v>329382</v>
      </c>
      <c r="L10" s="200">
        <v>334822</v>
      </c>
      <c r="M10" s="200">
        <v>135423.110999347</v>
      </c>
      <c r="N10" s="201">
        <f>SUM(B10:M10)</f>
        <v>3145585.4809993473</v>
      </c>
    </row>
    <row r="11" spans="1:14" ht="15">
      <c r="A11" s="198" t="s">
        <v>75</v>
      </c>
      <c r="B11" s="199">
        <v>53245</v>
      </c>
      <c r="C11" s="199">
        <v>32454</v>
      </c>
      <c r="D11" s="199">
        <v>34455</v>
      </c>
      <c r="E11" s="200">
        <v>28577</v>
      </c>
      <c r="F11" s="200">
        <v>34468</v>
      </c>
      <c r="G11" s="200">
        <v>40080</v>
      </c>
      <c r="H11" s="200">
        <v>50725</v>
      </c>
      <c r="I11" s="200">
        <v>53960</v>
      </c>
      <c r="J11" s="200">
        <v>52864</v>
      </c>
      <c r="K11" s="200">
        <v>71508</v>
      </c>
      <c r="L11" s="200">
        <v>45644</v>
      </c>
      <c r="M11" s="200">
        <v>43300.835020800005</v>
      </c>
      <c r="N11" s="201">
        <f>SUM(B11:M11)</f>
        <v>541280.8350208</v>
      </c>
    </row>
    <row r="12" spans="1:14" ht="15">
      <c r="A12" s="198" t="s">
        <v>15</v>
      </c>
      <c r="B12" s="199">
        <v>127</v>
      </c>
      <c r="C12" s="199">
        <v>1654</v>
      </c>
      <c r="D12" s="199">
        <v>178</v>
      </c>
      <c r="E12" s="200">
        <v>0</v>
      </c>
      <c r="F12" s="200">
        <v>20</v>
      </c>
      <c r="G12" s="200">
        <v>0</v>
      </c>
      <c r="H12" s="200">
        <v>0</v>
      </c>
      <c r="I12" s="200">
        <v>0</v>
      </c>
      <c r="J12" s="200">
        <v>205</v>
      </c>
      <c r="K12" s="200">
        <v>0</v>
      </c>
      <c r="L12" s="200">
        <v>10</v>
      </c>
      <c r="M12" s="200">
        <v>283</v>
      </c>
      <c r="N12" s="201">
        <f>SUM(B12:M12)</f>
        <v>2477</v>
      </c>
    </row>
    <row r="13" spans="1:14" ht="15">
      <c r="A13" s="198" t="s">
        <v>76</v>
      </c>
      <c r="B13" s="202">
        <v>471985</v>
      </c>
      <c r="C13" s="202">
        <v>516998</v>
      </c>
      <c r="D13" s="202">
        <v>456562</v>
      </c>
      <c r="E13" s="200">
        <v>479989</v>
      </c>
      <c r="F13" s="200">
        <v>539141.4600000001</v>
      </c>
      <c r="G13" s="200">
        <v>463654.2333333334</v>
      </c>
      <c r="H13" s="200">
        <v>491549</v>
      </c>
      <c r="I13" s="200">
        <v>492600</v>
      </c>
      <c r="J13" s="200">
        <v>507498</v>
      </c>
      <c r="K13" s="200">
        <v>493227</v>
      </c>
      <c r="L13" s="200">
        <v>497225</v>
      </c>
      <c r="M13" s="200">
        <v>515813.2620247721</v>
      </c>
      <c r="N13" s="201">
        <f>SUM(B13:M13)/3</f>
        <v>1975413.9851193686</v>
      </c>
    </row>
    <row r="14" spans="1:14" ht="15">
      <c r="A14" s="198" t="s">
        <v>45</v>
      </c>
      <c r="B14" s="199">
        <v>3954</v>
      </c>
      <c r="C14" s="199">
        <v>3999</v>
      </c>
      <c r="D14" s="199">
        <v>2394</v>
      </c>
      <c r="E14" s="200">
        <v>2533</v>
      </c>
      <c r="F14" s="200">
        <v>2028.8400000000001</v>
      </c>
      <c r="G14" s="200">
        <v>1699</v>
      </c>
      <c r="H14" s="200">
        <v>7071</v>
      </c>
      <c r="I14" s="200">
        <v>9660</v>
      </c>
      <c r="J14" s="200">
        <v>9776</v>
      </c>
      <c r="K14" s="200">
        <v>6701</v>
      </c>
      <c r="L14" s="200">
        <v>3500</v>
      </c>
      <c r="M14" s="200">
        <v>13307.633663999994</v>
      </c>
      <c r="N14" s="201">
        <f>SUM(B14:M14)</f>
        <v>66623.47366399999</v>
      </c>
    </row>
    <row r="15" spans="1:14" ht="15">
      <c r="A15" s="198" t="s">
        <v>77</v>
      </c>
      <c r="B15" s="199">
        <v>16885</v>
      </c>
      <c r="C15" s="199">
        <v>147898</v>
      </c>
      <c r="D15" s="199">
        <v>27998</v>
      </c>
      <c r="E15" s="200">
        <v>15998</v>
      </c>
      <c r="F15" s="200">
        <v>2897</v>
      </c>
      <c r="G15" s="200">
        <v>5973.666666666667</v>
      </c>
      <c r="H15" s="200">
        <v>14445</v>
      </c>
      <c r="I15" s="200">
        <v>17663</v>
      </c>
      <c r="J15" s="200">
        <v>3930</v>
      </c>
      <c r="K15" s="200">
        <v>3835</v>
      </c>
      <c r="L15" s="200">
        <v>4682</v>
      </c>
      <c r="M15" s="200">
        <v>15260.44942132791</v>
      </c>
      <c r="N15" s="201">
        <f aca="true" t="shared" si="0" ref="N15:N69">SUM(B15:M15)</f>
        <v>277465.11608799454</v>
      </c>
    </row>
    <row r="16" spans="1:14" ht="15">
      <c r="A16" s="198" t="s">
        <v>17</v>
      </c>
      <c r="B16" s="199">
        <v>24612</v>
      </c>
      <c r="C16" s="199">
        <v>35471</v>
      </c>
      <c r="D16" s="199">
        <v>68954</v>
      </c>
      <c r="E16" s="200">
        <v>35021</v>
      </c>
      <c r="F16" s="200">
        <v>2523</v>
      </c>
      <c r="G16" s="200">
        <v>14310</v>
      </c>
      <c r="H16" s="200">
        <v>30930</v>
      </c>
      <c r="I16" s="200">
        <v>28900</v>
      </c>
      <c r="J16" s="200">
        <v>16004</v>
      </c>
      <c r="K16" s="200">
        <v>3041</v>
      </c>
      <c r="L16" s="200">
        <v>6626</v>
      </c>
      <c r="M16" s="200">
        <v>36318.64922112005</v>
      </c>
      <c r="N16" s="201">
        <f t="shared" si="0"/>
        <v>302710.64922112005</v>
      </c>
    </row>
    <row r="17" spans="1:14" ht="15">
      <c r="A17" s="198" t="s">
        <v>18</v>
      </c>
      <c r="B17" s="199">
        <v>1987</v>
      </c>
      <c r="C17" s="199">
        <v>699</v>
      </c>
      <c r="D17" s="199">
        <v>1000</v>
      </c>
      <c r="E17" s="200">
        <v>397</v>
      </c>
      <c r="F17" s="200">
        <v>85</v>
      </c>
      <c r="G17" s="200">
        <v>180</v>
      </c>
      <c r="H17" s="200">
        <v>900</v>
      </c>
      <c r="I17" s="200">
        <v>1025</v>
      </c>
      <c r="J17" s="200">
        <v>215</v>
      </c>
      <c r="K17" s="200">
        <v>4661</v>
      </c>
      <c r="L17" s="200">
        <v>790</v>
      </c>
      <c r="M17" s="200">
        <v>1326.4229000000014</v>
      </c>
      <c r="N17" s="201">
        <f t="shared" si="0"/>
        <v>13265.422900000001</v>
      </c>
    </row>
    <row r="18" spans="1:14" ht="15">
      <c r="A18" s="198" t="s">
        <v>78</v>
      </c>
      <c r="B18" s="199">
        <v>63111</v>
      </c>
      <c r="C18" s="199">
        <v>56545</v>
      </c>
      <c r="D18" s="199">
        <v>36542</v>
      </c>
      <c r="E18" s="200">
        <v>25655</v>
      </c>
      <c r="F18" s="200">
        <v>15428</v>
      </c>
      <c r="G18" s="200">
        <v>10120</v>
      </c>
      <c r="H18" s="200">
        <v>17232</v>
      </c>
      <c r="I18" s="200">
        <v>19205</v>
      </c>
      <c r="J18" s="200">
        <v>12205</v>
      </c>
      <c r="K18" s="200">
        <v>9685</v>
      </c>
      <c r="L18" s="200">
        <v>15612</v>
      </c>
      <c r="M18" s="200">
        <v>49623.100874999946</v>
      </c>
      <c r="N18" s="201">
        <f t="shared" si="0"/>
        <v>330963.10087499995</v>
      </c>
    </row>
    <row r="19" spans="1:14" ht="15">
      <c r="A19" s="198" t="s">
        <v>95</v>
      </c>
      <c r="B19" s="199">
        <v>205</v>
      </c>
      <c r="C19" s="199">
        <v>242</v>
      </c>
      <c r="D19" s="199">
        <v>220</v>
      </c>
      <c r="E19" s="200">
        <v>68</v>
      </c>
      <c r="F19" s="200">
        <v>215</v>
      </c>
      <c r="G19" s="200">
        <v>160</v>
      </c>
      <c r="H19" s="200">
        <v>156</v>
      </c>
      <c r="I19" s="200">
        <v>565</v>
      </c>
      <c r="J19" s="200">
        <v>258</v>
      </c>
      <c r="K19" s="200">
        <v>428.4</v>
      </c>
      <c r="L19" s="200">
        <v>220</v>
      </c>
      <c r="M19" s="200">
        <v>164.661787093999</v>
      </c>
      <c r="N19" s="201">
        <f>SUM(B19:M19)</f>
        <v>2902.061787093999</v>
      </c>
    </row>
    <row r="20" spans="1:14" ht="15">
      <c r="A20" s="198" t="s">
        <v>20</v>
      </c>
      <c r="B20" s="199">
        <v>6288</v>
      </c>
      <c r="C20" s="199">
        <v>11524</v>
      </c>
      <c r="D20" s="199">
        <v>10780</v>
      </c>
      <c r="E20" s="200">
        <v>11887</v>
      </c>
      <c r="F20" s="200">
        <v>9512.55</v>
      </c>
      <c r="G20" s="200">
        <v>11377</v>
      </c>
      <c r="H20" s="200">
        <v>10602</v>
      </c>
      <c r="I20" s="200">
        <v>8002</v>
      </c>
      <c r="J20" s="200">
        <v>7919</v>
      </c>
      <c r="K20" s="200">
        <v>8483.400000000001</v>
      </c>
      <c r="L20" s="200">
        <v>9023</v>
      </c>
      <c r="M20" s="200">
        <v>9974.96694071589</v>
      </c>
      <c r="N20" s="201">
        <f t="shared" si="0"/>
        <v>115372.9169407159</v>
      </c>
    </row>
    <row r="21" spans="1:14" ht="15">
      <c r="A21" s="198" t="s">
        <v>21</v>
      </c>
      <c r="B21" s="199">
        <v>8876</v>
      </c>
      <c r="C21" s="199">
        <v>9822</v>
      </c>
      <c r="D21" s="199">
        <v>7123</v>
      </c>
      <c r="E21" s="200">
        <v>8937</v>
      </c>
      <c r="F21" s="200">
        <v>5036</v>
      </c>
      <c r="G21" s="200">
        <v>6801.333333333333</v>
      </c>
      <c r="H21" s="200">
        <v>5045</v>
      </c>
      <c r="I21" s="200">
        <v>5801</v>
      </c>
      <c r="J21" s="200">
        <v>4739</v>
      </c>
      <c r="K21" s="200">
        <v>5906</v>
      </c>
      <c r="L21" s="200">
        <v>3995</v>
      </c>
      <c r="M21" s="200">
        <v>5425.346436813343</v>
      </c>
      <c r="N21" s="201">
        <f t="shared" si="0"/>
        <v>77506.67977014669</v>
      </c>
    </row>
    <row r="22" spans="1:14" ht="15">
      <c r="A22" s="198" t="s">
        <v>22</v>
      </c>
      <c r="B22" s="199">
        <v>4899</v>
      </c>
      <c r="C22" s="199">
        <v>5180</v>
      </c>
      <c r="D22" s="199">
        <v>4722</v>
      </c>
      <c r="E22" s="200">
        <v>4422</v>
      </c>
      <c r="F22" s="200">
        <v>4265</v>
      </c>
      <c r="G22" s="200">
        <v>3490</v>
      </c>
      <c r="H22" s="200">
        <v>4046</v>
      </c>
      <c r="I22" s="200">
        <v>4414</v>
      </c>
      <c r="J22" s="200">
        <v>4720</v>
      </c>
      <c r="K22" s="200">
        <v>4237.75</v>
      </c>
      <c r="L22" s="200">
        <v>4600</v>
      </c>
      <c r="M22" s="200">
        <v>4376.328816158253</v>
      </c>
      <c r="N22" s="201">
        <f t="shared" si="0"/>
        <v>53372.07881615825</v>
      </c>
    </row>
    <row r="23" spans="1:14" ht="15">
      <c r="A23" s="198" t="s">
        <v>46</v>
      </c>
      <c r="B23" s="199">
        <v>6170</v>
      </c>
      <c r="C23" s="199">
        <v>7925</v>
      </c>
      <c r="D23" s="199">
        <v>6456</v>
      </c>
      <c r="E23" s="200">
        <v>6699</v>
      </c>
      <c r="F23" s="200">
        <v>9059</v>
      </c>
      <c r="G23" s="200">
        <v>7953</v>
      </c>
      <c r="H23" s="200">
        <v>7783</v>
      </c>
      <c r="I23" s="200">
        <v>7542</v>
      </c>
      <c r="J23" s="200">
        <v>5931</v>
      </c>
      <c r="K23" s="200">
        <v>5930</v>
      </c>
      <c r="L23" s="200">
        <v>7991</v>
      </c>
      <c r="M23" s="200">
        <v>8825.672900000005</v>
      </c>
      <c r="N23" s="201">
        <f t="shared" si="0"/>
        <v>88264.6729</v>
      </c>
    </row>
    <row r="24" spans="1:14" ht="15">
      <c r="A24" s="198" t="s">
        <v>23</v>
      </c>
      <c r="B24" s="199">
        <v>27400</v>
      </c>
      <c r="C24" s="199">
        <v>36677</v>
      </c>
      <c r="D24" s="199">
        <v>28695</v>
      </c>
      <c r="E24" s="200">
        <v>29898</v>
      </c>
      <c r="F24" s="200">
        <v>17911</v>
      </c>
      <c r="G24" s="200">
        <v>266392.5</v>
      </c>
      <c r="H24" s="200">
        <v>34324</v>
      </c>
      <c r="I24" s="200">
        <v>33711</v>
      </c>
      <c r="J24" s="200">
        <v>28745</v>
      </c>
      <c r="K24" s="200">
        <v>20752</v>
      </c>
      <c r="L24" s="200">
        <v>24672</v>
      </c>
      <c r="M24" s="200">
        <v>28903.898296875064</v>
      </c>
      <c r="N24" s="201">
        <f t="shared" si="0"/>
        <v>578081.3982968751</v>
      </c>
    </row>
    <row r="25" spans="1:14" ht="15">
      <c r="A25" s="198" t="s">
        <v>96</v>
      </c>
      <c r="B25" s="199">
        <v>154</v>
      </c>
      <c r="C25" s="199">
        <v>314</v>
      </c>
      <c r="D25" s="199">
        <v>324</v>
      </c>
      <c r="E25" s="200">
        <v>255</v>
      </c>
      <c r="F25" s="200">
        <v>666</v>
      </c>
      <c r="G25" s="200">
        <v>932</v>
      </c>
      <c r="H25" s="200">
        <v>242</v>
      </c>
      <c r="I25" s="200">
        <v>344</v>
      </c>
      <c r="J25" s="200">
        <v>185</v>
      </c>
      <c r="K25" s="200">
        <v>387</v>
      </c>
      <c r="L25" s="200">
        <v>571</v>
      </c>
      <c r="M25" s="200">
        <v>240.2090875</v>
      </c>
      <c r="N25" s="201">
        <f>SUM(B25:M25)</f>
        <v>4614.2090875</v>
      </c>
    </row>
    <row r="26" spans="1:14" ht="15">
      <c r="A26" s="198" t="s">
        <v>47</v>
      </c>
      <c r="B26" s="199">
        <v>11645</v>
      </c>
      <c r="C26" s="199">
        <v>13812</v>
      </c>
      <c r="D26" s="199">
        <v>15311</v>
      </c>
      <c r="E26" s="200">
        <v>13266</v>
      </c>
      <c r="F26" s="200">
        <v>5920</v>
      </c>
      <c r="G26" s="200">
        <v>16599.33333333334</v>
      </c>
      <c r="H26" s="200">
        <v>9175</v>
      </c>
      <c r="I26" s="200">
        <v>9327</v>
      </c>
      <c r="J26" s="200">
        <v>8244</v>
      </c>
      <c r="K26" s="200">
        <v>8026</v>
      </c>
      <c r="L26" s="200">
        <v>6901</v>
      </c>
      <c r="M26" s="200">
        <v>9309.899937087554</v>
      </c>
      <c r="N26" s="201">
        <f t="shared" si="0"/>
        <v>127536.2332704209</v>
      </c>
    </row>
    <row r="27" spans="1:14" ht="15">
      <c r="A27" s="198" t="s">
        <v>24</v>
      </c>
      <c r="B27" s="199">
        <v>0</v>
      </c>
      <c r="C27" s="199">
        <v>0</v>
      </c>
      <c r="D27" s="199">
        <v>20</v>
      </c>
      <c r="E27" s="200">
        <v>890</v>
      </c>
      <c r="F27" s="200">
        <v>3474</v>
      </c>
      <c r="G27" s="200">
        <v>934</v>
      </c>
      <c r="H27" s="200">
        <v>375</v>
      </c>
      <c r="I27" s="200">
        <v>396</v>
      </c>
      <c r="J27" s="200">
        <v>217</v>
      </c>
      <c r="K27" s="200">
        <v>0</v>
      </c>
      <c r="L27" s="200">
        <v>0</v>
      </c>
      <c r="M27" s="200">
        <v>0</v>
      </c>
      <c r="N27" s="201">
        <f t="shared" si="0"/>
        <v>6306</v>
      </c>
    </row>
    <row r="28" spans="1:14" ht="15">
      <c r="A28" s="198" t="s">
        <v>25</v>
      </c>
      <c r="B28" s="199">
        <v>13733</v>
      </c>
      <c r="C28" s="199">
        <v>14444</v>
      </c>
      <c r="D28" s="199">
        <v>13985</v>
      </c>
      <c r="E28" s="200">
        <v>8912</v>
      </c>
      <c r="F28" s="200">
        <v>10751.77</v>
      </c>
      <c r="G28" s="200">
        <v>12628</v>
      </c>
      <c r="H28" s="200">
        <v>10413</v>
      </c>
      <c r="I28" s="200">
        <v>12006</v>
      </c>
      <c r="J28" s="200">
        <v>11220</v>
      </c>
      <c r="K28" s="200">
        <v>13095</v>
      </c>
      <c r="L28" s="200">
        <v>9805</v>
      </c>
      <c r="M28" s="200">
        <v>12954.478901969705</v>
      </c>
      <c r="N28" s="201">
        <f t="shared" si="0"/>
        <v>143947.2489019697</v>
      </c>
    </row>
    <row r="29" spans="1:14" ht="15">
      <c r="A29" s="198" t="s">
        <v>26</v>
      </c>
      <c r="B29" s="199">
        <v>6978</v>
      </c>
      <c r="C29" s="199">
        <v>6532</v>
      </c>
      <c r="D29" s="199">
        <v>6254</v>
      </c>
      <c r="E29" s="200">
        <v>1990</v>
      </c>
      <c r="F29" s="200">
        <v>2530.86</v>
      </c>
      <c r="G29" s="200">
        <v>6810</v>
      </c>
      <c r="H29" s="200">
        <v>6189</v>
      </c>
      <c r="I29" s="200">
        <v>4988</v>
      </c>
      <c r="J29" s="200">
        <v>4084</v>
      </c>
      <c r="K29" s="200">
        <v>2284</v>
      </c>
      <c r="L29" s="200">
        <v>1989</v>
      </c>
      <c r="M29" s="200">
        <v>5624.8663460000025</v>
      </c>
      <c r="N29" s="201">
        <f t="shared" si="0"/>
        <v>56253.726346</v>
      </c>
    </row>
    <row r="30" spans="1:14" ht="15">
      <c r="A30" s="198" t="s">
        <v>27</v>
      </c>
      <c r="B30" s="199">
        <v>5799</v>
      </c>
      <c r="C30" s="199">
        <v>8100</v>
      </c>
      <c r="D30" s="199">
        <v>5898</v>
      </c>
      <c r="E30" s="200">
        <v>14885</v>
      </c>
      <c r="F30" s="200">
        <v>4536</v>
      </c>
      <c r="G30" s="200">
        <v>5705</v>
      </c>
      <c r="H30" s="200">
        <v>8822</v>
      </c>
      <c r="I30" s="200">
        <v>8316</v>
      </c>
      <c r="J30" s="200">
        <v>3033</v>
      </c>
      <c r="K30" s="200">
        <v>1082</v>
      </c>
      <c r="L30" s="200">
        <v>364</v>
      </c>
      <c r="M30" s="200">
        <v>2057.9364773999987</v>
      </c>
      <c r="N30" s="201">
        <f t="shared" si="0"/>
        <v>68597.9364774</v>
      </c>
    </row>
    <row r="31" spans="1:14" ht="15">
      <c r="A31" s="198" t="s">
        <v>28</v>
      </c>
      <c r="B31" s="199">
        <v>1370</v>
      </c>
      <c r="C31" s="199">
        <v>1985</v>
      </c>
      <c r="D31" s="199">
        <v>855</v>
      </c>
      <c r="E31" s="200">
        <v>1398</v>
      </c>
      <c r="F31" s="200">
        <v>723</v>
      </c>
      <c r="G31" s="200">
        <v>405</v>
      </c>
      <c r="H31" s="200">
        <v>1575</v>
      </c>
      <c r="I31" s="200">
        <v>1045</v>
      </c>
      <c r="J31" s="200">
        <v>356</v>
      </c>
      <c r="K31" s="200">
        <v>404</v>
      </c>
      <c r="L31" s="200">
        <v>424</v>
      </c>
      <c r="M31" s="200">
        <v>672.7572384000014</v>
      </c>
      <c r="N31" s="201">
        <f t="shared" si="0"/>
        <v>11212.757238400001</v>
      </c>
    </row>
    <row r="32" spans="1:14" ht="15">
      <c r="A32" s="198" t="s">
        <v>29</v>
      </c>
      <c r="B32" s="199">
        <v>4888</v>
      </c>
      <c r="C32" s="199">
        <v>2495</v>
      </c>
      <c r="D32" s="199">
        <v>3499</v>
      </c>
      <c r="E32" s="200">
        <v>1769</v>
      </c>
      <c r="F32" s="200">
        <v>1703</v>
      </c>
      <c r="G32" s="200">
        <v>1157</v>
      </c>
      <c r="H32" s="200">
        <v>3200</v>
      </c>
      <c r="I32" s="200">
        <v>1828</v>
      </c>
      <c r="J32" s="200">
        <v>1842</v>
      </c>
      <c r="K32" s="200">
        <v>1344</v>
      </c>
      <c r="L32" s="200">
        <v>766</v>
      </c>
      <c r="M32" s="200">
        <v>1702.5524955318724</v>
      </c>
      <c r="N32" s="201">
        <f t="shared" si="0"/>
        <v>26193.552495531872</v>
      </c>
    </row>
    <row r="33" spans="1:14" ht="15">
      <c r="A33" s="198" t="s">
        <v>30</v>
      </c>
      <c r="B33" s="199">
        <v>1044</v>
      </c>
      <c r="C33" s="199">
        <v>1567</v>
      </c>
      <c r="D33" s="199">
        <v>1512</v>
      </c>
      <c r="E33" s="200">
        <v>722</v>
      </c>
      <c r="F33" s="200">
        <v>881</v>
      </c>
      <c r="G33" s="200">
        <v>769</v>
      </c>
      <c r="H33" s="200">
        <v>1638</v>
      </c>
      <c r="I33" s="200">
        <v>1107</v>
      </c>
      <c r="J33" s="200">
        <v>854</v>
      </c>
      <c r="K33" s="200">
        <v>559</v>
      </c>
      <c r="L33" s="200">
        <v>655</v>
      </c>
      <c r="M33" s="200">
        <v>864.206240876747</v>
      </c>
      <c r="N33" s="201">
        <f t="shared" si="0"/>
        <v>12172.206240876747</v>
      </c>
    </row>
    <row r="34" spans="1:14" ht="15">
      <c r="A34" s="198" t="s">
        <v>31</v>
      </c>
      <c r="B34" s="199">
        <v>8812</v>
      </c>
      <c r="C34" s="199">
        <v>13654</v>
      </c>
      <c r="D34" s="199">
        <v>11455</v>
      </c>
      <c r="E34" s="200">
        <v>6122</v>
      </c>
      <c r="F34" s="200">
        <v>3502</v>
      </c>
      <c r="G34" s="200">
        <v>7628</v>
      </c>
      <c r="H34" s="200">
        <v>6999</v>
      </c>
      <c r="I34" s="200">
        <v>6805</v>
      </c>
      <c r="J34" s="200">
        <v>7903</v>
      </c>
      <c r="K34" s="200">
        <v>3185</v>
      </c>
      <c r="L34" s="200">
        <v>5998</v>
      </c>
      <c r="M34" s="200">
        <v>11188.088647680008</v>
      </c>
      <c r="N34" s="201">
        <f t="shared" si="0"/>
        <v>93251.08864768001</v>
      </c>
    </row>
    <row r="35" spans="1:14" ht="15">
      <c r="A35" s="198" t="s">
        <v>32</v>
      </c>
      <c r="B35" s="199">
        <v>2100</v>
      </c>
      <c r="C35" s="199">
        <v>2654</v>
      </c>
      <c r="D35" s="199">
        <v>3160</v>
      </c>
      <c r="E35" s="200">
        <v>2999</v>
      </c>
      <c r="F35" s="200">
        <v>364</v>
      </c>
      <c r="G35" s="200">
        <v>2591</v>
      </c>
      <c r="H35" s="200">
        <v>1621</v>
      </c>
      <c r="I35" s="200">
        <v>1490</v>
      </c>
      <c r="J35" s="200">
        <v>1355</v>
      </c>
      <c r="K35" s="200">
        <v>389.3</v>
      </c>
      <c r="L35" s="200">
        <v>1986</v>
      </c>
      <c r="M35" s="200">
        <v>1135.9448589036292</v>
      </c>
      <c r="N35" s="201">
        <f t="shared" si="0"/>
        <v>21845.24485890363</v>
      </c>
    </row>
    <row r="36" spans="1:14" ht="15">
      <c r="A36" s="198" t="s">
        <v>97</v>
      </c>
      <c r="B36" s="199">
        <v>0</v>
      </c>
      <c r="C36" s="199">
        <v>0</v>
      </c>
      <c r="D36" s="199">
        <v>0</v>
      </c>
      <c r="E36" s="200">
        <v>0</v>
      </c>
      <c r="F36" s="200">
        <v>996</v>
      </c>
      <c r="G36" s="200">
        <v>941</v>
      </c>
      <c r="H36" s="200"/>
      <c r="I36" s="200">
        <v>1143</v>
      </c>
      <c r="J36" s="200">
        <v>901</v>
      </c>
      <c r="K36" s="200">
        <v>370</v>
      </c>
      <c r="L36" s="200">
        <v>468</v>
      </c>
      <c r="M36" s="200">
        <v>320</v>
      </c>
      <c r="N36" s="201">
        <f t="shared" si="0"/>
        <v>5139</v>
      </c>
    </row>
    <row r="37" spans="1:14" ht="15">
      <c r="A37" s="198" t="s">
        <v>33</v>
      </c>
      <c r="B37" s="199">
        <v>2649</v>
      </c>
      <c r="C37" s="199">
        <v>3201</v>
      </c>
      <c r="D37" s="199">
        <v>2489</v>
      </c>
      <c r="E37" s="200">
        <v>1799</v>
      </c>
      <c r="F37" s="200">
        <v>1759</v>
      </c>
      <c r="G37" s="200">
        <v>1263</v>
      </c>
      <c r="H37" s="200">
        <v>2003</v>
      </c>
      <c r="I37" s="200">
        <v>1997</v>
      </c>
      <c r="J37" s="200">
        <v>2219</v>
      </c>
      <c r="K37" s="200">
        <v>999</v>
      </c>
      <c r="L37" s="200">
        <v>6621</v>
      </c>
      <c r="M37" s="200">
        <v>2032.134002990002</v>
      </c>
      <c r="N37" s="201">
        <f t="shared" si="0"/>
        <v>29031.134002990002</v>
      </c>
    </row>
    <row r="38" spans="1:14" ht="15">
      <c r="A38" s="198" t="s">
        <v>34</v>
      </c>
      <c r="B38" s="199">
        <v>439</v>
      </c>
      <c r="C38" s="199">
        <v>552</v>
      </c>
      <c r="D38" s="199">
        <v>309</v>
      </c>
      <c r="E38" s="200">
        <v>475</v>
      </c>
      <c r="F38" s="200">
        <v>485</v>
      </c>
      <c r="G38" s="200">
        <v>144</v>
      </c>
      <c r="H38" s="200">
        <v>451</v>
      </c>
      <c r="I38" s="200">
        <v>415</v>
      </c>
      <c r="J38" s="200">
        <v>562</v>
      </c>
      <c r="K38" s="200">
        <v>168</v>
      </c>
      <c r="L38" s="200">
        <v>652</v>
      </c>
      <c r="M38" s="200">
        <v>574.8821113200001</v>
      </c>
      <c r="N38" s="201">
        <f t="shared" si="0"/>
        <v>5226.88211132</v>
      </c>
    </row>
    <row r="39" spans="1:14" ht="15">
      <c r="A39" s="198" t="s">
        <v>48</v>
      </c>
      <c r="B39" s="199">
        <v>117</v>
      </c>
      <c r="C39" s="199">
        <v>163</v>
      </c>
      <c r="D39" s="199">
        <v>89</v>
      </c>
      <c r="E39" s="200">
        <v>159</v>
      </c>
      <c r="F39" s="200">
        <v>127</v>
      </c>
      <c r="G39" s="200">
        <v>20</v>
      </c>
      <c r="H39" s="200">
        <v>260</v>
      </c>
      <c r="I39" s="200">
        <v>168</v>
      </c>
      <c r="J39" s="200">
        <v>357</v>
      </c>
      <c r="K39" s="200">
        <v>196</v>
      </c>
      <c r="L39" s="200">
        <v>467</v>
      </c>
      <c r="M39" s="200">
        <v>159.79186223000033</v>
      </c>
      <c r="N39" s="201">
        <f t="shared" si="0"/>
        <v>2282.7918622300003</v>
      </c>
    </row>
    <row r="40" spans="1:14" ht="15">
      <c r="A40" s="198" t="s">
        <v>49</v>
      </c>
      <c r="B40" s="199">
        <v>633</v>
      </c>
      <c r="C40" s="199">
        <v>580</v>
      </c>
      <c r="D40" s="199">
        <v>492</v>
      </c>
      <c r="E40" s="200">
        <v>513</v>
      </c>
      <c r="F40" s="200">
        <v>567</v>
      </c>
      <c r="G40" s="200">
        <v>456</v>
      </c>
      <c r="H40" s="200">
        <v>880</v>
      </c>
      <c r="I40" s="200">
        <v>533</v>
      </c>
      <c r="J40" s="200">
        <v>1325</v>
      </c>
      <c r="K40" s="200">
        <v>635</v>
      </c>
      <c r="L40" s="200">
        <v>398</v>
      </c>
      <c r="M40" s="200">
        <v>609.7141555200014</v>
      </c>
      <c r="N40" s="201">
        <f t="shared" si="0"/>
        <v>7621.714155520001</v>
      </c>
    </row>
    <row r="41" spans="1:14" ht="15">
      <c r="A41" s="198" t="s">
        <v>35</v>
      </c>
      <c r="B41" s="199">
        <v>191</v>
      </c>
      <c r="C41" s="199">
        <v>190</v>
      </c>
      <c r="D41" s="199">
        <v>153</v>
      </c>
      <c r="E41" s="200">
        <v>260</v>
      </c>
      <c r="F41" s="200">
        <v>90</v>
      </c>
      <c r="G41" s="200">
        <v>64</v>
      </c>
      <c r="H41" s="200">
        <v>403</v>
      </c>
      <c r="I41" s="200">
        <v>253</v>
      </c>
      <c r="J41" s="200">
        <v>401</v>
      </c>
      <c r="K41" s="200">
        <v>205</v>
      </c>
      <c r="L41" s="200">
        <v>126</v>
      </c>
      <c r="M41" s="200">
        <v>154.4028357288962</v>
      </c>
      <c r="N41" s="201">
        <f t="shared" si="0"/>
        <v>2490.402835728896</v>
      </c>
    </row>
    <row r="42" spans="1:14" ht="15">
      <c r="A42" s="198" t="s">
        <v>50</v>
      </c>
      <c r="B42" s="199">
        <v>1648</v>
      </c>
      <c r="C42" s="199">
        <v>1855</v>
      </c>
      <c r="D42" s="199">
        <v>1598</v>
      </c>
      <c r="E42" s="200">
        <v>1382</v>
      </c>
      <c r="F42" s="200">
        <v>4712</v>
      </c>
      <c r="G42" s="200">
        <v>4197</v>
      </c>
      <c r="H42" s="200">
        <v>2493</v>
      </c>
      <c r="I42" s="200">
        <v>3196</v>
      </c>
      <c r="J42" s="200">
        <v>2370</v>
      </c>
      <c r="K42" s="200">
        <v>617</v>
      </c>
      <c r="L42" s="200">
        <v>523</v>
      </c>
      <c r="M42" s="200">
        <v>1569.6179553600014</v>
      </c>
      <c r="N42" s="201">
        <f t="shared" si="0"/>
        <v>26160.61795536</v>
      </c>
    </row>
    <row r="43" spans="1:14" ht="15">
      <c r="A43" s="198" t="s">
        <v>37</v>
      </c>
      <c r="B43" s="199">
        <v>845</v>
      </c>
      <c r="C43" s="199">
        <v>1260</v>
      </c>
      <c r="D43" s="199">
        <v>1129</v>
      </c>
      <c r="E43" s="200">
        <v>1115</v>
      </c>
      <c r="F43" s="200">
        <v>45</v>
      </c>
      <c r="G43" s="200">
        <v>33</v>
      </c>
      <c r="H43" s="200">
        <v>1737</v>
      </c>
      <c r="I43" s="200">
        <v>876</v>
      </c>
      <c r="J43" s="200">
        <v>1501</v>
      </c>
      <c r="K43" s="200">
        <v>42</v>
      </c>
      <c r="L43" s="200">
        <v>82</v>
      </c>
      <c r="M43" s="200">
        <v>22</v>
      </c>
      <c r="N43" s="201">
        <f t="shared" si="0"/>
        <v>8687</v>
      </c>
    </row>
    <row r="44" spans="1:14" ht="15">
      <c r="A44" s="198" t="s">
        <v>38</v>
      </c>
      <c r="B44" s="199">
        <v>6542</v>
      </c>
      <c r="C44" s="199">
        <v>3011</v>
      </c>
      <c r="D44" s="199">
        <v>3788</v>
      </c>
      <c r="E44" s="200">
        <v>3654</v>
      </c>
      <c r="F44" s="200">
        <v>1397</v>
      </c>
      <c r="G44" s="200">
        <v>1807</v>
      </c>
      <c r="H44" s="200">
        <v>3143</v>
      </c>
      <c r="I44" s="200">
        <v>6613</v>
      </c>
      <c r="J44" s="200">
        <v>2782</v>
      </c>
      <c r="K44" s="200">
        <v>2827</v>
      </c>
      <c r="L44" s="200">
        <v>2485</v>
      </c>
      <c r="M44" s="200">
        <v>2996.2223535048033</v>
      </c>
      <c r="N44" s="201">
        <f t="shared" si="0"/>
        <v>41045.2223535048</v>
      </c>
    </row>
    <row r="45" spans="1:14" ht="15">
      <c r="A45" s="198" t="s">
        <v>98</v>
      </c>
      <c r="B45" s="199">
        <v>1277</v>
      </c>
      <c r="C45" s="199">
        <v>755</v>
      </c>
      <c r="D45" s="199">
        <v>1000</v>
      </c>
      <c r="E45" s="200">
        <v>855</v>
      </c>
      <c r="F45" s="200">
        <v>436</v>
      </c>
      <c r="G45" s="200">
        <v>328</v>
      </c>
      <c r="H45" s="200">
        <v>935</v>
      </c>
      <c r="I45" s="200">
        <v>995</v>
      </c>
      <c r="J45" s="200">
        <v>483</v>
      </c>
      <c r="K45" s="200">
        <v>678</v>
      </c>
      <c r="L45" s="200">
        <v>785</v>
      </c>
      <c r="M45" s="200">
        <v>573.3111392674473</v>
      </c>
      <c r="N45" s="201">
        <f t="shared" si="0"/>
        <v>9100.311139267447</v>
      </c>
    </row>
    <row r="46" spans="1:14" ht="15">
      <c r="A46" s="198" t="s">
        <v>99</v>
      </c>
      <c r="B46" s="199">
        <v>0</v>
      </c>
      <c r="C46" s="199">
        <v>34</v>
      </c>
      <c r="D46" s="199">
        <v>27</v>
      </c>
      <c r="E46" s="200">
        <v>51</v>
      </c>
      <c r="F46" s="200">
        <v>12</v>
      </c>
      <c r="G46" s="200">
        <v>13</v>
      </c>
      <c r="H46" s="200">
        <v>13</v>
      </c>
      <c r="I46" s="200">
        <v>25</v>
      </c>
      <c r="J46" s="200">
        <v>47</v>
      </c>
      <c r="K46" s="200">
        <v>12</v>
      </c>
      <c r="L46" s="200">
        <v>0</v>
      </c>
      <c r="M46" s="200">
        <v>9.74997504000001</v>
      </c>
      <c r="N46" s="201">
        <f t="shared" si="0"/>
        <v>243.74997504</v>
      </c>
    </row>
    <row r="47" spans="1:14" ht="15">
      <c r="A47" s="198" t="s">
        <v>100</v>
      </c>
      <c r="B47" s="199">
        <v>619</v>
      </c>
      <c r="C47" s="199">
        <v>1200</v>
      </c>
      <c r="D47" s="199">
        <v>360</v>
      </c>
      <c r="E47" s="200">
        <v>506</v>
      </c>
      <c r="F47" s="200">
        <v>185</v>
      </c>
      <c r="G47" s="200">
        <v>139</v>
      </c>
      <c r="H47" s="200">
        <v>920</v>
      </c>
      <c r="I47" s="200">
        <v>698</v>
      </c>
      <c r="J47" s="200">
        <v>751</v>
      </c>
      <c r="K47" s="200">
        <v>298</v>
      </c>
      <c r="L47" s="200">
        <v>182</v>
      </c>
      <c r="M47" s="200">
        <v>622.0356587028491</v>
      </c>
      <c r="N47" s="201">
        <f t="shared" si="0"/>
        <v>6480.035658702849</v>
      </c>
    </row>
    <row r="48" spans="1:14" ht="15">
      <c r="A48" s="198" t="s">
        <v>101</v>
      </c>
      <c r="B48" s="199">
        <v>294</v>
      </c>
      <c r="C48" s="199">
        <v>865</v>
      </c>
      <c r="D48" s="199">
        <v>535</v>
      </c>
      <c r="E48" s="200">
        <v>825</v>
      </c>
      <c r="F48" s="200">
        <v>161</v>
      </c>
      <c r="G48" s="200">
        <v>33</v>
      </c>
      <c r="H48" s="200">
        <v>800</v>
      </c>
      <c r="I48" s="200">
        <v>1200</v>
      </c>
      <c r="J48" s="200">
        <v>658</v>
      </c>
      <c r="K48" s="200">
        <v>65</v>
      </c>
      <c r="L48" s="200">
        <v>139</v>
      </c>
      <c r="M48" s="200">
        <v>368.49135667320024</v>
      </c>
      <c r="N48" s="201">
        <f t="shared" si="0"/>
        <v>5943.4913566732</v>
      </c>
    </row>
    <row r="49" spans="1:14" ht="15">
      <c r="A49" s="198" t="s">
        <v>102</v>
      </c>
      <c r="B49" s="199">
        <v>276</v>
      </c>
      <c r="C49" s="199">
        <v>294</v>
      </c>
      <c r="D49" s="199">
        <v>229</v>
      </c>
      <c r="E49" s="200">
        <v>248</v>
      </c>
      <c r="F49" s="200">
        <v>555</v>
      </c>
      <c r="G49" s="200">
        <v>308</v>
      </c>
      <c r="H49" s="200">
        <v>354</v>
      </c>
      <c r="I49" s="200">
        <v>552</v>
      </c>
      <c r="J49" s="200">
        <v>436</v>
      </c>
      <c r="K49" s="200">
        <v>178</v>
      </c>
      <c r="L49" s="200">
        <v>297</v>
      </c>
      <c r="M49" s="200">
        <v>460.57300707000013</v>
      </c>
      <c r="N49" s="201">
        <f t="shared" si="0"/>
        <v>4187.57300707</v>
      </c>
    </row>
    <row r="50" spans="1:14" ht="15">
      <c r="A50" s="198" t="s">
        <v>103</v>
      </c>
      <c r="B50" s="199">
        <v>37</v>
      </c>
      <c r="C50" s="199">
        <v>268</v>
      </c>
      <c r="D50" s="199">
        <v>232</v>
      </c>
      <c r="E50" s="200">
        <v>154</v>
      </c>
      <c r="F50" s="200">
        <v>44</v>
      </c>
      <c r="G50" s="200">
        <v>59</v>
      </c>
      <c r="H50" s="200">
        <v>151</v>
      </c>
      <c r="I50" s="200">
        <v>35</v>
      </c>
      <c r="J50" s="200">
        <v>178</v>
      </c>
      <c r="K50" s="200">
        <v>128</v>
      </c>
      <c r="L50" s="200">
        <v>270</v>
      </c>
      <c r="M50" s="200">
        <v>108.16919207249998</v>
      </c>
      <c r="N50" s="201">
        <f t="shared" si="0"/>
        <v>1664.1691920725</v>
      </c>
    </row>
    <row r="51" spans="1:14" ht="15">
      <c r="A51" s="198" t="s">
        <v>104</v>
      </c>
      <c r="B51" s="199">
        <v>2010</v>
      </c>
      <c r="C51" s="199">
        <v>4333</v>
      </c>
      <c r="D51" s="199">
        <v>2610</v>
      </c>
      <c r="E51" s="200">
        <v>3724</v>
      </c>
      <c r="F51" s="200">
        <v>2323</v>
      </c>
      <c r="G51" s="200">
        <v>1260</v>
      </c>
      <c r="H51" s="200">
        <v>1931</v>
      </c>
      <c r="I51" s="200">
        <v>2760</v>
      </c>
      <c r="J51" s="200">
        <v>3576</v>
      </c>
      <c r="K51" s="200">
        <v>1943</v>
      </c>
      <c r="L51" s="200">
        <v>4249</v>
      </c>
      <c r="M51" s="200">
        <v>2135.507333724374</v>
      </c>
      <c r="N51" s="201">
        <f t="shared" si="0"/>
        <v>32854.507333724374</v>
      </c>
    </row>
    <row r="52" spans="1:14" ht="15">
      <c r="A52" s="198" t="s">
        <v>105</v>
      </c>
      <c r="B52" s="199">
        <v>0</v>
      </c>
      <c r="C52" s="199">
        <v>358</v>
      </c>
      <c r="D52" s="199">
        <v>504</v>
      </c>
      <c r="E52" s="200">
        <v>0</v>
      </c>
      <c r="F52" s="200">
        <v>0</v>
      </c>
      <c r="G52" s="200">
        <v>0</v>
      </c>
      <c r="H52" s="200">
        <v>600</v>
      </c>
      <c r="I52" s="200" t="s">
        <v>194</v>
      </c>
      <c r="J52" s="200">
        <v>2386</v>
      </c>
      <c r="K52" s="200">
        <v>0</v>
      </c>
      <c r="L52" s="200">
        <v>0</v>
      </c>
      <c r="M52" s="200">
        <v>52</v>
      </c>
      <c r="N52" s="201">
        <f t="shared" si="0"/>
        <v>3900</v>
      </c>
    </row>
    <row r="53" spans="1:14" ht="15">
      <c r="A53" s="198" t="s">
        <v>80</v>
      </c>
      <c r="B53" s="199">
        <v>66874</v>
      </c>
      <c r="C53" s="199">
        <v>91254</v>
      </c>
      <c r="D53" s="199">
        <v>74564</v>
      </c>
      <c r="E53" s="200">
        <v>11433</v>
      </c>
      <c r="F53" s="200">
        <v>13738.660000000002</v>
      </c>
      <c r="G53" s="200">
        <v>46218.333333333336</v>
      </c>
      <c r="H53" s="200">
        <v>40500</v>
      </c>
      <c r="I53" s="200">
        <v>54728</v>
      </c>
      <c r="J53" s="200">
        <v>89918</v>
      </c>
      <c r="K53" s="200">
        <v>28199.600000000002</v>
      </c>
      <c r="L53" s="200">
        <v>48980</v>
      </c>
      <c r="M53" s="200">
        <v>62927.883619333385</v>
      </c>
      <c r="N53" s="201">
        <f t="shared" si="0"/>
        <v>629335.4769526666</v>
      </c>
    </row>
    <row r="54" spans="1:14" ht="15">
      <c r="A54" s="198" t="s">
        <v>81</v>
      </c>
      <c r="B54" s="199">
        <v>14522</v>
      </c>
      <c r="C54" s="199">
        <v>21663</v>
      </c>
      <c r="D54" s="199">
        <v>15754</v>
      </c>
      <c r="E54" s="200">
        <v>12878</v>
      </c>
      <c r="F54" s="200">
        <v>17894.92</v>
      </c>
      <c r="G54" s="200">
        <v>18893.2</v>
      </c>
      <c r="H54" s="200">
        <v>19305</v>
      </c>
      <c r="I54" s="200">
        <v>17300</v>
      </c>
      <c r="J54" s="200">
        <v>18440</v>
      </c>
      <c r="K54" s="200">
        <v>20895</v>
      </c>
      <c r="L54" s="200">
        <v>22124</v>
      </c>
      <c r="M54" s="200">
        <v>24674.59270657922</v>
      </c>
      <c r="N54" s="201">
        <f t="shared" si="0"/>
        <v>224343.71270657922</v>
      </c>
    </row>
    <row r="55" spans="1:14" ht="15">
      <c r="A55" s="198" t="s">
        <v>82</v>
      </c>
      <c r="B55" s="199">
        <v>19635</v>
      </c>
      <c r="C55" s="199">
        <v>17245</v>
      </c>
      <c r="D55" s="199">
        <v>17341</v>
      </c>
      <c r="E55" s="200">
        <v>15730</v>
      </c>
      <c r="F55" s="200">
        <v>9291.820000000002</v>
      </c>
      <c r="G55" s="200">
        <v>13258.333333333334</v>
      </c>
      <c r="H55" s="200">
        <v>12900</v>
      </c>
      <c r="I55" s="200">
        <v>15113</v>
      </c>
      <c r="J55" s="200">
        <v>11156</v>
      </c>
      <c r="K55" s="200">
        <v>6548</v>
      </c>
      <c r="L55" s="200">
        <v>7593</v>
      </c>
      <c r="M55" s="200">
        <v>13544.59132404346</v>
      </c>
      <c r="N55" s="201">
        <f t="shared" si="0"/>
        <v>159355.74465737678</v>
      </c>
    </row>
    <row r="56" spans="1:14" ht="15">
      <c r="A56" s="198" t="s">
        <v>55</v>
      </c>
      <c r="B56" s="199">
        <v>1299</v>
      </c>
      <c r="C56" s="199">
        <v>2399</v>
      </c>
      <c r="D56" s="199">
        <v>1574</v>
      </c>
      <c r="E56" s="200">
        <v>1333</v>
      </c>
      <c r="F56" s="200">
        <v>885.1</v>
      </c>
      <c r="G56" s="200">
        <v>36437.666666666664</v>
      </c>
      <c r="H56" s="200">
        <v>1536</v>
      </c>
      <c r="I56" s="200">
        <v>930</v>
      </c>
      <c r="J56" s="200">
        <v>530</v>
      </c>
      <c r="K56" s="200">
        <v>1095</v>
      </c>
      <c r="L56" s="200">
        <v>1190</v>
      </c>
      <c r="M56" s="200">
        <v>497.0582441876686</v>
      </c>
      <c r="N56" s="201">
        <f t="shared" si="0"/>
        <v>49705.82491085433</v>
      </c>
    </row>
    <row r="57" spans="1:14" ht="15">
      <c r="A57" s="198" t="s">
        <v>83</v>
      </c>
      <c r="B57" s="199">
        <v>58211</v>
      </c>
      <c r="C57" s="199">
        <v>54641</v>
      </c>
      <c r="D57" s="199">
        <v>30412</v>
      </c>
      <c r="E57" s="200">
        <v>27544</v>
      </c>
      <c r="F57" s="200">
        <v>9847</v>
      </c>
      <c r="G57" s="200">
        <v>5687</v>
      </c>
      <c r="H57" s="200">
        <v>13931</v>
      </c>
      <c r="I57" s="200">
        <v>10070</v>
      </c>
      <c r="J57" s="200">
        <v>9111</v>
      </c>
      <c r="K57" s="200">
        <v>13936</v>
      </c>
      <c r="L57" s="200">
        <v>9080</v>
      </c>
      <c r="M57" s="200">
        <v>29963.814602700004</v>
      </c>
      <c r="N57" s="201">
        <f t="shared" si="0"/>
        <v>272433.8146027</v>
      </c>
    </row>
    <row r="58" spans="1:14" ht="15">
      <c r="A58" s="198" t="s">
        <v>39</v>
      </c>
      <c r="B58" s="199">
        <v>8766</v>
      </c>
      <c r="C58" s="199">
        <v>13566</v>
      </c>
      <c r="D58" s="199">
        <v>11220</v>
      </c>
      <c r="E58" s="200">
        <v>26554</v>
      </c>
      <c r="F58" s="200">
        <v>5900</v>
      </c>
      <c r="G58" s="200">
        <v>8026</v>
      </c>
      <c r="H58" s="200">
        <v>14770</v>
      </c>
      <c r="I58" s="200">
        <v>6350</v>
      </c>
      <c r="J58" s="200">
        <v>10598</v>
      </c>
      <c r="K58" s="200">
        <v>3754</v>
      </c>
      <c r="L58" s="200">
        <v>2708</v>
      </c>
      <c r="M58" s="200">
        <v>9097.982395312487</v>
      </c>
      <c r="N58" s="201">
        <f t="shared" si="0"/>
        <v>121309.98239531249</v>
      </c>
    </row>
    <row r="59" spans="1:14" ht="15">
      <c r="A59" s="198" t="s">
        <v>84</v>
      </c>
      <c r="B59" s="199">
        <v>49858</v>
      </c>
      <c r="C59" s="199">
        <v>45698</v>
      </c>
      <c r="D59" s="199">
        <v>30599</v>
      </c>
      <c r="E59" s="200">
        <v>27124</v>
      </c>
      <c r="F59" s="200">
        <v>33787</v>
      </c>
      <c r="G59" s="200">
        <v>47086</v>
      </c>
      <c r="H59" s="200">
        <v>62812</v>
      </c>
      <c r="I59" s="200">
        <v>58212</v>
      </c>
      <c r="J59" s="200">
        <v>53918</v>
      </c>
      <c r="K59" s="200">
        <v>41808</v>
      </c>
      <c r="L59" s="200">
        <v>51522</v>
      </c>
      <c r="M59" s="200">
        <v>40149.31006243627</v>
      </c>
      <c r="N59" s="201">
        <f t="shared" si="0"/>
        <v>542573.3100624363</v>
      </c>
    </row>
    <row r="60" spans="1:14" ht="15">
      <c r="A60" s="198" t="s">
        <v>85</v>
      </c>
      <c r="B60" s="199">
        <v>197</v>
      </c>
      <c r="C60" s="199">
        <v>1498</v>
      </c>
      <c r="D60" s="199">
        <v>523</v>
      </c>
      <c r="E60" s="200">
        <v>592</v>
      </c>
      <c r="F60" s="200">
        <v>181</v>
      </c>
      <c r="G60" s="200">
        <v>150</v>
      </c>
      <c r="H60" s="200">
        <v>0</v>
      </c>
      <c r="I60" s="200">
        <v>20</v>
      </c>
      <c r="J60" s="200">
        <v>256</v>
      </c>
      <c r="K60" s="200">
        <v>103</v>
      </c>
      <c r="L60" s="200">
        <v>283</v>
      </c>
      <c r="M60" s="200">
        <v>2470.428799999999</v>
      </c>
      <c r="N60" s="201">
        <f t="shared" si="0"/>
        <v>6273.428799999999</v>
      </c>
    </row>
    <row r="61" spans="1:14" ht="15">
      <c r="A61" s="198" t="s">
        <v>86</v>
      </c>
      <c r="B61" s="199">
        <v>9778</v>
      </c>
      <c r="C61" s="199">
        <v>6977</v>
      </c>
      <c r="D61" s="199">
        <v>6325</v>
      </c>
      <c r="E61" s="200">
        <v>221</v>
      </c>
      <c r="F61" s="200">
        <v>770</v>
      </c>
      <c r="G61" s="200">
        <v>45</v>
      </c>
      <c r="H61" s="200">
        <v>945</v>
      </c>
      <c r="I61" s="200">
        <v>475</v>
      </c>
      <c r="J61" s="200">
        <v>320</v>
      </c>
      <c r="K61" s="200">
        <v>275</v>
      </c>
      <c r="L61" s="200">
        <v>1101</v>
      </c>
      <c r="M61" s="200">
        <v>2160</v>
      </c>
      <c r="N61" s="201">
        <f t="shared" si="0"/>
        <v>29392</v>
      </c>
    </row>
    <row r="62" spans="1:14" ht="15">
      <c r="A62" s="198" t="s">
        <v>106</v>
      </c>
      <c r="B62" s="199">
        <v>2689</v>
      </c>
      <c r="C62" s="199">
        <v>1452</v>
      </c>
      <c r="D62" s="199">
        <v>2454</v>
      </c>
      <c r="E62" s="200">
        <v>3622</v>
      </c>
      <c r="F62" s="200">
        <v>911</v>
      </c>
      <c r="G62" s="200">
        <v>1983</v>
      </c>
      <c r="H62" s="200">
        <v>5778</v>
      </c>
      <c r="I62" s="200">
        <v>3585</v>
      </c>
      <c r="J62" s="200">
        <v>6839</v>
      </c>
      <c r="K62" s="200">
        <v>1487</v>
      </c>
      <c r="L62" s="200">
        <v>2526</v>
      </c>
      <c r="M62" s="200">
        <v>1388.5797785600007</v>
      </c>
      <c r="N62" s="201">
        <f t="shared" si="0"/>
        <v>34714.57977856</v>
      </c>
    </row>
    <row r="63" spans="1:14" ht="15">
      <c r="A63" s="198" t="s">
        <v>107</v>
      </c>
      <c r="B63" s="199">
        <v>198</v>
      </c>
      <c r="C63" s="199">
        <v>310</v>
      </c>
      <c r="D63" s="199">
        <v>280</v>
      </c>
      <c r="E63" s="200">
        <v>299</v>
      </c>
      <c r="F63" s="200">
        <v>134</v>
      </c>
      <c r="G63" s="200">
        <v>177</v>
      </c>
      <c r="H63" s="200">
        <v>536</v>
      </c>
      <c r="I63" s="200">
        <v>540</v>
      </c>
      <c r="J63" s="200">
        <v>881</v>
      </c>
      <c r="K63" s="200">
        <v>101</v>
      </c>
      <c r="L63" s="200">
        <v>254</v>
      </c>
      <c r="M63" s="200">
        <v>154.58293760000015</v>
      </c>
      <c r="N63" s="201">
        <f t="shared" si="0"/>
        <v>3864.5829376</v>
      </c>
    </row>
    <row r="64" spans="1:14" ht="15">
      <c r="A64" s="198" t="s">
        <v>108</v>
      </c>
      <c r="B64" s="199">
        <v>251</v>
      </c>
      <c r="C64" s="199">
        <v>470</v>
      </c>
      <c r="D64" s="199">
        <v>229</v>
      </c>
      <c r="E64" s="200">
        <v>125</v>
      </c>
      <c r="F64" s="200">
        <v>317</v>
      </c>
      <c r="G64" s="200">
        <v>464</v>
      </c>
      <c r="H64" s="200">
        <v>842</v>
      </c>
      <c r="I64" s="200">
        <v>846</v>
      </c>
      <c r="J64" s="200">
        <v>324</v>
      </c>
      <c r="K64" s="200">
        <v>310</v>
      </c>
      <c r="L64" s="200">
        <v>267</v>
      </c>
      <c r="M64" s="200">
        <v>354.56185945</v>
      </c>
      <c r="N64" s="201">
        <f t="shared" si="0"/>
        <v>4799.56185945</v>
      </c>
    </row>
    <row r="65" spans="1:14" ht="15">
      <c r="A65" s="198" t="s">
        <v>109</v>
      </c>
      <c r="B65" s="199">
        <v>321</v>
      </c>
      <c r="C65" s="199">
        <v>214</v>
      </c>
      <c r="D65" s="199">
        <v>156</v>
      </c>
      <c r="E65" s="200">
        <v>263</v>
      </c>
      <c r="F65" s="200">
        <v>550</v>
      </c>
      <c r="G65" s="200">
        <v>296</v>
      </c>
      <c r="H65" s="200">
        <v>361</v>
      </c>
      <c r="I65" s="200">
        <v>514</v>
      </c>
      <c r="J65" s="200">
        <v>373</v>
      </c>
      <c r="K65" s="200">
        <v>927</v>
      </c>
      <c r="L65" s="200">
        <v>463</v>
      </c>
      <c r="M65" s="200">
        <v>485.89723648</v>
      </c>
      <c r="N65" s="201">
        <f t="shared" si="0"/>
        <v>4923.89723648</v>
      </c>
    </row>
    <row r="66" spans="1:14" ht="15">
      <c r="A66" s="198" t="s">
        <v>110</v>
      </c>
      <c r="B66" s="199">
        <v>145</v>
      </c>
      <c r="C66" s="199">
        <v>55</v>
      </c>
      <c r="D66" s="199">
        <v>1021</v>
      </c>
      <c r="E66" s="200">
        <v>2025</v>
      </c>
      <c r="F66" s="200">
        <v>9050</v>
      </c>
      <c r="G66" s="200">
        <v>18295</v>
      </c>
      <c r="H66" s="200">
        <v>30046</v>
      </c>
      <c r="I66" s="200">
        <v>9019</v>
      </c>
      <c r="J66" s="200">
        <v>6613</v>
      </c>
      <c r="K66" s="200">
        <v>3340</v>
      </c>
      <c r="L66" s="200">
        <v>2240</v>
      </c>
      <c r="M66" s="200">
        <v>69.1388833299861</v>
      </c>
      <c r="N66" s="201">
        <f t="shared" si="0"/>
        <v>81918.13888332999</v>
      </c>
    </row>
    <row r="67" spans="1:14" ht="15">
      <c r="A67" s="198" t="s">
        <v>111</v>
      </c>
      <c r="B67" s="199">
        <v>966</v>
      </c>
      <c r="C67" s="199">
        <v>2933</v>
      </c>
      <c r="D67" s="199">
        <v>1858</v>
      </c>
      <c r="E67" s="200">
        <v>1048</v>
      </c>
      <c r="F67" s="200">
        <v>8399</v>
      </c>
      <c r="G67" s="200">
        <v>4824</v>
      </c>
      <c r="H67" s="200">
        <v>1930</v>
      </c>
      <c r="I67" s="200">
        <v>2425</v>
      </c>
      <c r="J67" s="200">
        <v>2104</v>
      </c>
      <c r="K67" s="200">
        <v>2214</v>
      </c>
      <c r="L67" s="200">
        <v>2381</v>
      </c>
      <c r="M67" s="200">
        <v>1635.8845125000043</v>
      </c>
      <c r="N67" s="201">
        <f t="shared" si="0"/>
        <v>32717.884512500004</v>
      </c>
    </row>
    <row r="68" spans="1:14" ht="15">
      <c r="A68" s="198" t="s">
        <v>112</v>
      </c>
      <c r="B68" s="199">
        <v>35</v>
      </c>
      <c r="C68" s="199">
        <v>13</v>
      </c>
      <c r="D68" s="199">
        <v>14</v>
      </c>
      <c r="E68" s="200">
        <v>45</v>
      </c>
      <c r="F68" s="200">
        <v>102</v>
      </c>
      <c r="G68" s="200">
        <v>501</v>
      </c>
      <c r="H68" s="200">
        <v>2382</v>
      </c>
      <c r="I68" s="200">
        <v>743</v>
      </c>
      <c r="J68" s="200">
        <v>694</v>
      </c>
      <c r="K68" s="200">
        <v>606</v>
      </c>
      <c r="L68" s="200">
        <v>298</v>
      </c>
      <c r="M68" s="200">
        <v>139.3076378906244</v>
      </c>
      <c r="N68" s="201">
        <f t="shared" si="0"/>
        <v>5572.307637890624</v>
      </c>
    </row>
    <row r="69" spans="1:14" ht="15">
      <c r="A69" s="198" t="s">
        <v>113</v>
      </c>
      <c r="B69" s="199">
        <v>4088</v>
      </c>
      <c r="C69" s="199">
        <v>3785</v>
      </c>
      <c r="D69" s="199">
        <v>7211</v>
      </c>
      <c r="E69" s="200">
        <v>4216</v>
      </c>
      <c r="F69" s="200">
        <v>3703</v>
      </c>
      <c r="G69" s="200">
        <v>2599</v>
      </c>
      <c r="H69" s="200">
        <v>5391</v>
      </c>
      <c r="I69" s="200">
        <v>8550</v>
      </c>
      <c r="J69" s="200">
        <v>4869</v>
      </c>
      <c r="K69" s="200">
        <v>3791</v>
      </c>
      <c r="L69" s="200">
        <v>3348</v>
      </c>
      <c r="M69" s="200">
        <v>3880.089632510004</v>
      </c>
      <c r="N69" s="201">
        <f t="shared" si="0"/>
        <v>55431.089632510004</v>
      </c>
    </row>
    <row r="70" spans="1:14" ht="15">
      <c r="A70" s="198" t="s">
        <v>87</v>
      </c>
      <c r="B70" s="199">
        <v>446878</v>
      </c>
      <c r="C70" s="199">
        <v>498678</v>
      </c>
      <c r="D70" s="199">
        <v>484254</v>
      </c>
      <c r="E70" s="200">
        <v>495452</v>
      </c>
      <c r="F70" s="200">
        <v>531245</v>
      </c>
      <c r="G70" s="200">
        <v>512463.57500312413</v>
      </c>
      <c r="H70" s="200">
        <v>599764</v>
      </c>
      <c r="I70" s="200">
        <v>600501</v>
      </c>
      <c r="J70" s="200">
        <v>536697</v>
      </c>
      <c r="K70" s="200">
        <v>361168</v>
      </c>
      <c r="L70" s="200">
        <v>523319</v>
      </c>
      <c r="M70" s="200">
        <v>473184.4</v>
      </c>
      <c r="N70" s="201">
        <f>SUM(B70:M70)/12</f>
        <v>505300.3312502604</v>
      </c>
    </row>
    <row r="71" spans="1:14" ht="15">
      <c r="A71" s="198" t="s">
        <v>88</v>
      </c>
      <c r="B71" s="199">
        <v>752142</v>
      </c>
      <c r="C71" s="199">
        <v>795332</v>
      </c>
      <c r="D71" s="199">
        <v>764899</v>
      </c>
      <c r="E71" s="200">
        <v>809521</v>
      </c>
      <c r="F71" s="200">
        <v>866784</v>
      </c>
      <c r="G71" s="200">
        <v>803065.1666666666</v>
      </c>
      <c r="H71" s="200">
        <v>1170098</v>
      </c>
      <c r="I71" s="200">
        <v>1172098</v>
      </c>
      <c r="J71" s="200">
        <v>1150301</v>
      </c>
      <c r="K71" s="200">
        <v>585459</v>
      </c>
      <c r="L71" s="200">
        <v>788161</v>
      </c>
      <c r="M71" s="200">
        <v>702426.5999999999</v>
      </c>
      <c r="N71" s="201">
        <f>SUM(B71:M71)/12</f>
        <v>863357.2305555557</v>
      </c>
    </row>
    <row r="72" spans="1:14" ht="15.75" thickBot="1">
      <c r="A72" s="203" t="s">
        <v>40</v>
      </c>
      <c r="B72" s="204">
        <f aca="true" t="shared" si="1" ref="B72:M72">SUM(B10:B71)</f>
        <v>2226085</v>
      </c>
      <c r="C72" s="204">
        <f t="shared" si="1"/>
        <v>2515589</v>
      </c>
      <c r="D72" s="204">
        <f t="shared" si="1"/>
        <v>2369459</v>
      </c>
      <c r="E72" s="204">
        <f t="shared" si="1"/>
        <v>2727023</v>
      </c>
      <c r="F72" s="204">
        <f t="shared" si="1"/>
        <v>2677521.35</v>
      </c>
      <c r="G72" s="204">
        <f t="shared" si="1"/>
        <v>2603387.341669791</v>
      </c>
      <c r="H72" s="204">
        <f t="shared" si="1"/>
        <v>2882133</v>
      </c>
      <c r="I72" s="204">
        <f t="shared" si="1"/>
        <v>3076291</v>
      </c>
      <c r="J72" s="204">
        <f t="shared" si="1"/>
        <v>3036754</v>
      </c>
      <c r="K72" s="204">
        <f t="shared" si="1"/>
        <v>2083910.4500000002</v>
      </c>
      <c r="L72" s="204">
        <f t="shared" si="1"/>
        <v>2474453</v>
      </c>
      <c r="M72" s="204">
        <f t="shared" si="1"/>
        <v>2296051.5867074905</v>
      </c>
      <c r="N72" s="205">
        <f>SUM(N10:N71)</f>
        <v>11962596.578274569</v>
      </c>
    </row>
    <row r="73" spans="1:14" ht="21">
      <c r="A73" s="206" t="s">
        <v>196</v>
      </c>
      <c r="B73" s="207"/>
      <c r="C73" s="207"/>
      <c r="D73" s="207"/>
      <c r="E73" s="207"/>
      <c r="F73" s="207"/>
      <c r="G73" s="208" t="s">
        <v>197</v>
      </c>
      <c r="H73" s="207"/>
      <c r="I73" s="207"/>
      <c r="J73" s="207"/>
      <c r="K73" s="32"/>
      <c r="L73" s="32"/>
      <c r="M73" s="32"/>
      <c r="N73" s="32"/>
    </row>
    <row r="74" spans="1:14" ht="16.5" customHeight="1">
      <c r="A74" s="206" t="s">
        <v>198</v>
      </c>
      <c r="B74" s="208"/>
      <c r="C74" s="208"/>
      <c r="D74" s="208"/>
      <c r="E74" s="208"/>
      <c r="F74" s="208"/>
      <c r="G74" s="208"/>
      <c r="H74" s="208"/>
      <c r="I74" s="208"/>
      <c r="J74" s="208"/>
      <c r="K74" s="89"/>
      <c r="L74" s="89"/>
      <c r="M74" s="89"/>
      <c r="N74" s="89"/>
    </row>
    <row r="75" spans="1:1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</sheetData>
  <sheetProtection/>
  <mergeCells count="2">
    <mergeCell ref="A6:N6"/>
    <mergeCell ref="A7:N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05"/>
  <sheetViews>
    <sheetView zoomScale="50" zoomScaleNormal="50" zoomScalePageLayoutView="0" workbookViewId="0" topLeftCell="A1">
      <selection activeCell="L4" sqref="L4"/>
    </sheetView>
  </sheetViews>
  <sheetFormatPr defaultColWidth="11.421875" defaultRowHeight="15"/>
  <cols>
    <col min="1" max="1" width="28.00390625" style="35" customWidth="1"/>
    <col min="2" max="2" width="22.28125" style="35" customWidth="1"/>
    <col min="3" max="3" width="25.00390625" style="35" customWidth="1"/>
    <col min="4" max="4" width="24.140625" style="35" customWidth="1"/>
    <col min="5" max="5" width="22.8515625" style="35" customWidth="1"/>
    <col min="6" max="6" width="21.7109375" style="35" customWidth="1"/>
    <col min="7" max="7" width="22.8515625" style="35" customWidth="1"/>
    <col min="8" max="8" width="22.57421875" style="35" customWidth="1"/>
    <col min="9" max="9" width="22.140625" style="35" bestFit="1" customWidth="1"/>
    <col min="10" max="10" width="22.28125" style="35" customWidth="1"/>
    <col min="11" max="11" width="21.421875" style="35" customWidth="1"/>
    <col min="12" max="12" width="21.57421875" style="35" customWidth="1"/>
    <col min="13" max="13" width="24.8515625" style="35" customWidth="1"/>
    <col min="14" max="14" width="24.140625" style="35" customWidth="1"/>
    <col min="15" max="15" width="3.7109375" style="87" customWidth="1"/>
    <col min="16" max="16" width="20.57421875" style="87" customWidth="1"/>
    <col min="17" max="17" width="20.57421875" style="81" customWidth="1"/>
    <col min="18" max="18" width="22.8515625" style="87" customWidth="1"/>
    <col min="19" max="24" width="11.421875" style="87" customWidth="1"/>
    <col min="25" max="16384" width="11.421875" style="35" customWidth="1"/>
  </cols>
  <sheetData>
    <row r="1" s="87" customFormat="1" ht="26.25">
      <c r="Q1" s="81"/>
    </row>
    <row r="2" spans="1:14" ht="26.25">
      <c r="A2" s="192"/>
      <c r="B2" s="192"/>
      <c r="C2" s="192"/>
      <c r="D2" s="192"/>
      <c r="E2" s="192"/>
      <c r="F2" s="192"/>
      <c r="G2" s="89"/>
      <c r="H2" s="89"/>
      <c r="I2" s="89"/>
      <c r="J2" s="89"/>
      <c r="K2" s="89"/>
      <c r="L2" s="89"/>
      <c r="M2" s="89"/>
      <c r="N2" s="89"/>
    </row>
    <row r="3" spans="1:14" ht="26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8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4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24" s="40" customFormat="1" ht="36.7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89"/>
      <c r="P6" s="89"/>
      <c r="Q6" s="81"/>
      <c r="R6" s="89"/>
      <c r="S6" s="89"/>
      <c r="T6" s="89"/>
      <c r="U6" s="89"/>
      <c r="V6" s="89"/>
      <c r="W6" s="89"/>
      <c r="X6" s="89"/>
    </row>
    <row r="7" spans="1:24" s="40" customFormat="1" ht="33.75" customHeight="1">
      <c r="A7" s="292" t="s">
        <v>201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89"/>
      <c r="P7" s="89"/>
      <c r="Q7" s="210"/>
      <c r="R7" s="89"/>
      <c r="S7" s="89"/>
      <c r="T7" s="89"/>
      <c r="U7" s="89"/>
      <c r="V7" s="89"/>
      <c r="W7" s="89"/>
      <c r="X7" s="89"/>
    </row>
    <row r="8" spans="1:24" s="40" customFormat="1" ht="33.75" customHeight="1">
      <c r="A8" s="293" t="s">
        <v>94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89"/>
      <c r="P8" s="89"/>
      <c r="Q8" s="210"/>
      <c r="R8" s="89"/>
      <c r="S8" s="89"/>
      <c r="T8" s="89"/>
      <c r="U8" s="89"/>
      <c r="V8" s="89"/>
      <c r="W8" s="89"/>
      <c r="X8" s="89"/>
    </row>
    <row r="9" spans="1:17" s="89" customFormat="1" ht="18.75" customHeight="1" thickBot="1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Q9" s="210"/>
    </row>
    <row r="10" spans="1:24" s="40" customFormat="1" ht="33.75" customHeight="1">
      <c r="A10" s="72" t="s">
        <v>69</v>
      </c>
      <c r="B10" s="73" t="s">
        <v>2</v>
      </c>
      <c r="C10" s="73" t="s">
        <v>3</v>
      </c>
      <c r="D10" s="73" t="s">
        <v>4</v>
      </c>
      <c r="E10" s="73" t="s">
        <v>5</v>
      </c>
      <c r="F10" s="73" t="s">
        <v>6</v>
      </c>
      <c r="G10" s="73" t="s">
        <v>7</v>
      </c>
      <c r="H10" s="73" t="s">
        <v>8</v>
      </c>
      <c r="I10" s="73" t="s">
        <v>9</v>
      </c>
      <c r="J10" s="73" t="s">
        <v>10</v>
      </c>
      <c r="K10" s="73" t="s">
        <v>11</v>
      </c>
      <c r="L10" s="73" t="s">
        <v>12</v>
      </c>
      <c r="M10" s="73" t="s">
        <v>13</v>
      </c>
      <c r="N10" s="74" t="s">
        <v>14</v>
      </c>
      <c r="O10" s="89"/>
      <c r="P10" s="89"/>
      <c r="Q10" s="210"/>
      <c r="R10" s="89"/>
      <c r="S10" s="89"/>
      <c r="T10" s="89"/>
      <c r="U10" s="89"/>
      <c r="V10" s="89"/>
      <c r="W10" s="89"/>
      <c r="X10" s="89"/>
    </row>
    <row r="11" spans="1:24" s="40" customFormat="1" ht="33.75" customHeight="1">
      <c r="A11" s="14" t="s">
        <v>202</v>
      </c>
      <c r="B11" s="15">
        <v>25626</v>
      </c>
      <c r="C11" s="15">
        <v>6216.773141028813</v>
      </c>
      <c r="D11" s="15">
        <v>160475.380953133</v>
      </c>
      <c r="E11" s="10">
        <v>569105</v>
      </c>
      <c r="F11" s="10">
        <v>496156</v>
      </c>
      <c r="G11" s="209">
        <v>225988</v>
      </c>
      <c r="H11" s="10">
        <v>103208</v>
      </c>
      <c r="I11" s="10">
        <v>350874.9494949495</v>
      </c>
      <c r="J11" s="10">
        <v>250786</v>
      </c>
      <c r="K11" s="10">
        <v>211642</v>
      </c>
      <c r="L11" s="10">
        <v>452896</v>
      </c>
      <c r="M11" s="10">
        <v>128712</v>
      </c>
      <c r="N11" s="11">
        <f>SUM(B11:M11)</f>
        <v>2981686.1035891115</v>
      </c>
      <c r="O11" s="89"/>
      <c r="P11" s="89"/>
      <c r="Q11" s="210"/>
      <c r="R11" s="89"/>
      <c r="S11" s="89"/>
      <c r="T11" s="89"/>
      <c r="U11" s="89"/>
      <c r="V11" s="89"/>
      <c r="W11" s="89"/>
      <c r="X11" s="89"/>
    </row>
    <row r="12" spans="1:24" s="40" customFormat="1" ht="33.75" customHeight="1">
      <c r="A12" s="14" t="s">
        <v>75</v>
      </c>
      <c r="B12" s="15">
        <v>72386</v>
      </c>
      <c r="C12" s="15">
        <v>36463.74276963052</v>
      </c>
      <c r="D12" s="15">
        <v>37540.311573952706</v>
      </c>
      <c r="E12" s="10">
        <v>32419.164602631692</v>
      </c>
      <c r="F12" s="10">
        <v>35069.4750131152</v>
      </c>
      <c r="G12" s="209">
        <v>44390.222558853326</v>
      </c>
      <c r="H12" s="10">
        <v>50800</v>
      </c>
      <c r="I12" s="10">
        <v>56118.4</v>
      </c>
      <c r="J12" s="10">
        <v>140159</v>
      </c>
      <c r="K12" s="10">
        <v>73295.7</v>
      </c>
      <c r="L12" s="10">
        <v>49999.39916449884</v>
      </c>
      <c r="M12" s="10">
        <v>47519.260071424</v>
      </c>
      <c r="N12" s="11">
        <f aca="true" t="shared" si="0" ref="N12:N70">SUM(B12:M12)</f>
        <v>676160.6757541063</v>
      </c>
      <c r="O12" s="89"/>
      <c r="P12" s="89"/>
      <c r="Q12" s="210"/>
      <c r="R12" s="89"/>
      <c r="S12" s="89"/>
      <c r="T12" s="89"/>
      <c r="U12" s="89"/>
      <c r="V12" s="89"/>
      <c r="W12" s="89"/>
      <c r="X12" s="89"/>
    </row>
    <row r="13" spans="1:24" s="40" customFormat="1" ht="33.75" customHeight="1">
      <c r="A13" s="14" t="s">
        <v>15</v>
      </c>
      <c r="B13" s="15">
        <v>0</v>
      </c>
      <c r="C13" s="15">
        <v>1853.75145588952</v>
      </c>
      <c r="D13" s="15">
        <v>267.0927456128607</v>
      </c>
      <c r="E13" s="10">
        <v>0</v>
      </c>
      <c r="F13" s="10">
        <v>0</v>
      </c>
      <c r="G13" s="209">
        <v>43.91185817702964</v>
      </c>
      <c r="H13" s="10">
        <v>12.196507488852474</v>
      </c>
      <c r="I13" s="10">
        <v>103</v>
      </c>
      <c r="J13" s="10">
        <v>199</v>
      </c>
      <c r="K13" s="10">
        <v>255.68627450980395</v>
      </c>
      <c r="L13" s="10">
        <v>45</v>
      </c>
      <c r="M13" s="10">
        <v>298</v>
      </c>
      <c r="N13" s="11">
        <f t="shared" si="0"/>
        <v>3077.6388416780665</v>
      </c>
      <c r="O13" s="89"/>
      <c r="P13" s="89"/>
      <c r="Q13" s="210"/>
      <c r="R13" s="89"/>
      <c r="S13" s="89"/>
      <c r="T13" s="89"/>
      <c r="U13" s="89"/>
      <c r="V13" s="89"/>
      <c r="W13" s="89"/>
      <c r="X13" s="89"/>
    </row>
    <row r="14" spans="1:24" s="40" customFormat="1" ht="33.75" customHeight="1">
      <c r="A14" s="14" t="s">
        <v>76</v>
      </c>
      <c r="B14" s="16">
        <v>471995</v>
      </c>
      <c r="C14" s="16">
        <v>582866.873521892</v>
      </c>
      <c r="D14" s="16">
        <v>471535</v>
      </c>
      <c r="E14" s="10">
        <v>590171.932024039</v>
      </c>
      <c r="F14" s="10">
        <v>542411.569336763</v>
      </c>
      <c r="G14" s="209">
        <v>488930.50651165727</v>
      </c>
      <c r="H14" s="10">
        <v>550043.331</v>
      </c>
      <c r="I14" s="10">
        <v>499838.40510339604</v>
      </c>
      <c r="J14" s="10">
        <v>515015.5889870054</v>
      </c>
      <c r="K14" s="10">
        <v>515459.13856906845</v>
      </c>
      <c r="L14" s="10">
        <v>602030.458116667</v>
      </c>
      <c r="M14" s="10">
        <v>610321</v>
      </c>
      <c r="N14" s="11">
        <f>SUM(B14:M14)/3</f>
        <v>2146872.9343901626</v>
      </c>
      <c r="O14" s="89"/>
      <c r="P14" s="89"/>
      <c r="Q14" s="210"/>
      <c r="R14" s="89"/>
      <c r="S14" s="89"/>
      <c r="T14" s="89"/>
      <c r="U14" s="89"/>
      <c r="V14" s="89"/>
      <c r="W14" s="89"/>
      <c r="X14" s="89"/>
    </row>
    <row r="15" spans="1:24" s="40" customFormat="1" ht="33.75" customHeight="1">
      <c r="A15" s="14" t="s">
        <v>45</v>
      </c>
      <c r="B15" s="15">
        <v>4562</v>
      </c>
      <c r="C15" s="15">
        <v>4105</v>
      </c>
      <c r="D15" s="15">
        <v>2897.61959247531</v>
      </c>
      <c r="E15" s="10">
        <v>2645.69620607383</v>
      </c>
      <c r="F15" s="10">
        <v>4093.8206516410733</v>
      </c>
      <c r="G15" s="209">
        <v>1890</v>
      </c>
      <c r="H15" s="10">
        <v>7537.86909704804</v>
      </c>
      <c r="I15" s="10">
        <v>10007.76</v>
      </c>
      <c r="J15" s="10">
        <v>9890</v>
      </c>
      <c r="K15" s="10">
        <v>6720</v>
      </c>
      <c r="L15" s="10">
        <v>4287.01443872136</v>
      </c>
      <c r="M15" s="10">
        <v>13465</v>
      </c>
      <c r="N15" s="11">
        <f t="shared" si="0"/>
        <v>72101.77998595961</v>
      </c>
      <c r="O15" s="89"/>
      <c r="P15" s="89"/>
      <c r="Q15" s="210"/>
      <c r="R15" s="89"/>
      <c r="S15" s="89"/>
      <c r="T15" s="89"/>
      <c r="U15" s="89"/>
      <c r="V15" s="89"/>
      <c r="W15" s="89"/>
      <c r="X15" s="89"/>
    </row>
    <row r="16" spans="1:24" s="40" customFormat="1" ht="33.75" customHeight="1">
      <c r="A16" s="14" t="s">
        <v>77</v>
      </c>
      <c r="B16" s="15">
        <v>20614</v>
      </c>
      <c r="C16" s="15">
        <v>148652.708227386</v>
      </c>
      <c r="D16" s="15">
        <v>32812.6666799122</v>
      </c>
      <c r="E16" s="10">
        <v>16381.842323512203</v>
      </c>
      <c r="F16" s="10">
        <v>3883.8118644473657</v>
      </c>
      <c r="G16" s="209">
        <v>5884.352820274337</v>
      </c>
      <c r="H16" s="10">
        <v>14449</v>
      </c>
      <c r="I16" s="10">
        <v>19429.300000000003</v>
      </c>
      <c r="J16" s="10">
        <v>4910.779756682575</v>
      </c>
      <c r="K16" s="10">
        <v>4141.8</v>
      </c>
      <c r="L16" s="10">
        <v>6962.895262903784</v>
      </c>
      <c r="M16" s="10">
        <v>16320</v>
      </c>
      <c r="N16" s="11">
        <f t="shared" si="0"/>
        <v>294443.15693511843</v>
      </c>
      <c r="O16" s="89"/>
      <c r="P16" s="89"/>
      <c r="Q16" s="210"/>
      <c r="R16" s="89"/>
      <c r="S16" s="89"/>
      <c r="T16" s="89"/>
      <c r="U16" s="89"/>
      <c r="V16" s="89"/>
      <c r="W16" s="89"/>
      <c r="X16" s="89"/>
    </row>
    <row r="17" spans="1:24" s="40" customFormat="1" ht="33.75" customHeight="1">
      <c r="A17" s="14" t="s">
        <v>17</v>
      </c>
      <c r="B17" s="15">
        <v>24632</v>
      </c>
      <c r="C17" s="15">
        <v>36934.1060433509</v>
      </c>
      <c r="D17" s="15">
        <v>80955.47612414186</v>
      </c>
      <c r="E17" s="10">
        <v>48189.5226694403</v>
      </c>
      <c r="F17" s="10">
        <v>4272.175556271295</v>
      </c>
      <c r="G17" s="209">
        <v>14076.5592901759</v>
      </c>
      <c r="H17" s="10">
        <v>32569.2182076725</v>
      </c>
      <c r="I17" s="10">
        <v>29471.463942783397</v>
      </c>
      <c r="J17" s="10">
        <v>15245.4927617464</v>
      </c>
      <c r="K17" s="10">
        <v>3202.173</v>
      </c>
      <c r="L17" s="10">
        <v>9117.930238153089</v>
      </c>
      <c r="M17" s="10">
        <v>36791.968697754</v>
      </c>
      <c r="N17" s="11">
        <f t="shared" si="0"/>
        <v>335458.08653148974</v>
      </c>
      <c r="O17" s="89"/>
      <c r="P17" s="89"/>
      <c r="Q17" s="210"/>
      <c r="R17" s="89"/>
      <c r="S17" s="89"/>
      <c r="T17" s="89"/>
      <c r="U17" s="89"/>
      <c r="V17" s="89"/>
      <c r="W17" s="89"/>
      <c r="X17" s="89"/>
    </row>
    <row r="18" spans="1:24" s="40" customFormat="1" ht="33.75" customHeight="1">
      <c r="A18" s="14" t="s">
        <v>18</v>
      </c>
      <c r="B18" s="15">
        <v>4206</v>
      </c>
      <c r="C18" s="15">
        <v>767.1443966569775</v>
      </c>
      <c r="D18" s="15">
        <v>1096.7000265153092</v>
      </c>
      <c r="E18" s="10">
        <v>443.77248170768735</v>
      </c>
      <c r="F18" s="10">
        <v>98</v>
      </c>
      <c r="G18" s="209">
        <v>216.79376975228</v>
      </c>
      <c r="H18" s="10">
        <v>936</v>
      </c>
      <c r="I18" s="10">
        <v>1094.1537909645274</v>
      </c>
      <c r="J18" s="10">
        <v>363.0204399543212</v>
      </c>
      <c r="K18" s="10">
        <v>4847.4400000000005</v>
      </c>
      <c r="L18" s="10">
        <v>894.456174196068</v>
      </c>
      <c r="M18" s="10">
        <v>1498.077129</v>
      </c>
      <c r="N18" s="11">
        <f t="shared" si="0"/>
        <v>16461.558208747174</v>
      </c>
      <c r="O18" s="89"/>
      <c r="P18" s="89"/>
      <c r="Q18" s="210"/>
      <c r="R18" s="89"/>
      <c r="S18" s="89"/>
      <c r="T18" s="89"/>
      <c r="U18" s="89"/>
      <c r="V18" s="89"/>
      <c r="W18" s="89"/>
      <c r="X18" s="89"/>
    </row>
    <row r="19" spans="1:24" s="40" customFormat="1" ht="33.75" customHeight="1">
      <c r="A19" s="14" t="s">
        <v>78</v>
      </c>
      <c r="B19" s="15">
        <v>63241</v>
      </c>
      <c r="C19" s="15">
        <v>59763.534337200836</v>
      </c>
      <c r="D19" s="15">
        <v>39234.31338764808</v>
      </c>
      <c r="E19" s="10">
        <v>26145.61662956641</v>
      </c>
      <c r="F19" s="10">
        <v>17497.57074741224</v>
      </c>
      <c r="G19" s="209">
        <v>14767.8009679425</v>
      </c>
      <c r="H19" s="10">
        <v>18847.7540257539</v>
      </c>
      <c r="I19" s="10">
        <v>19272.217500000002</v>
      </c>
      <c r="J19" s="10">
        <v>12348.700962755445</v>
      </c>
      <c r="K19" s="10">
        <v>10053.03</v>
      </c>
      <c r="L19" s="10">
        <v>17204.14162436831</v>
      </c>
      <c r="M19" s="10">
        <v>49891.99390125</v>
      </c>
      <c r="N19" s="11">
        <f t="shared" si="0"/>
        <v>348267.6740838978</v>
      </c>
      <c r="O19" s="89"/>
      <c r="P19" s="89"/>
      <c r="Q19" s="210"/>
      <c r="R19" s="89"/>
      <c r="S19" s="89"/>
      <c r="T19" s="89"/>
      <c r="U19" s="89"/>
      <c r="V19" s="89"/>
      <c r="W19" s="89"/>
      <c r="X19" s="89"/>
    </row>
    <row r="20" spans="1:24" s="40" customFormat="1" ht="33.75" customHeight="1">
      <c r="A20" s="14" t="s">
        <v>95</v>
      </c>
      <c r="B20" s="15">
        <v>201</v>
      </c>
      <c r="C20" s="15">
        <v>481.084480592649</v>
      </c>
      <c r="D20" s="15">
        <v>223.82182548830878</v>
      </c>
      <c r="E20" s="10">
        <v>73</v>
      </c>
      <c r="F20" s="10">
        <v>352.5688932470705</v>
      </c>
      <c r="G20" s="209">
        <v>285.2242731886413</v>
      </c>
      <c r="H20" s="10">
        <v>189.582524300302</v>
      </c>
      <c r="I20" s="10">
        <v>607.375</v>
      </c>
      <c r="J20" s="10">
        <v>259.1447389503281</v>
      </c>
      <c r="K20" s="10">
        <v>479.808</v>
      </c>
      <c r="L20" s="10">
        <v>205</v>
      </c>
      <c r="M20" s="10">
        <v>195</v>
      </c>
      <c r="N20" s="11">
        <f t="shared" si="0"/>
        <v>3552.6097357672998</v>
      </c>
      <c r="O20" s="89"/>
      <c r="P20" s="89"/>
      <c r="Q20" s="210"/>
      <c r="R20" s="89"/>
      <c r="S20" s="89"/>
      <c r="T20" s="89"/>
      <c r="U20" s="89"/>
      <c r="V20" s="89"/>
      <c r="W20" s="89"/>
      <c r="X20" s="89"/>
    </row>
    <row r="21" spans="1:24" s="40" customFormat="1" ht="33.75" customHeight="1">
      <c r="A21" s="14" t="s">
        <v>20</v>
      </c>
      <c r="B21" s="15">
        <v>6463</v>
      </c>
      <c r="C21" s="15">
        <v>11978.100741381706</v>
      </c>
      <c r="D21" s="15">
        <v>11118.780626457077</v>
      </c>
      <c r="E21" s="10">
        <v>14545</v>
      </c>
      <c r="F21" s="10">
        <v>10572.22222108997</v>
      </c>
      <c r="G21" s="209">
        <v>12551.1500485507</v>
      </c>
      <c r="H21" s="10">
        <v>11644.344349731977</v>
      </c>
      <c r="I21" s="10">
        <v>8282.07</v>
      </c>
      <c r="J21" s="10">
        <v>7929.025442890227</v>
      </c>
      <c r="K21" s="10">
        <v>8763.352200000001</v>
      </c>
      <c r="L21" s="10">
        <v>12297.149463061</v>
      </c>
      <c r="M21" s="10">
        <v>10721.97527953</v>
      </c>
      <c r="N21" s="11">
        <f t="shared" si="0"/>
        <v>126866.17037269266</v>
      </c>
      <c r="O21" s="89"/>
      <c r="P21" s="89"/>
      <c r="Q21" s="210"/>
      <c r="R21" s="89"/>
      <c r="S21" s="89"/>
      <c r="T21" s="89"/>
      <c r="U21" s="89"/>
      <c r="V21" s="89"/>
      <c r="W21" s="89"/>
      <c r="X21" s="89"/>
    </row>
    <row r="22" spans="1:24" s="40" customFormat="1" ht="33.75" customHeight="1">
      <c r="A22" s="14" t="s">
        <v>21</v>
      </c>
      <c r="B22" s="15">
        <v>13163</v>
      </c>
      <c r="C22" s="15">
        <v>10212.510121874768</v>
      </c>
      <c r="D22" s="15">
        <v>7492.786868260808</v>
      </c>
      <c r="E22" s="10">
        <v>9475.852852898728</v>
      </c>
      <c r="F22" s="10">
        <v>6571.25466593887</v>
      </c>
      <c r="G22" s="209">
        <v>7196.772082119508</v>
      </c>
      <c r="H22" s="10">
        <v>5241.754999999999</v>
      </c>
      <c r="I22" s="10">
        <v>6142</v>
      </c>
      <c r="J22" s="10">
        <v>4802.781634515361</v>
      </c>
      <c r="K22" s="10">
        <v>6136.334</v>
      </c>
      <c r="L22" s="10">
        <v>4995.424328015977</v>
      </c>
      <c r="M22" s="10">
        <v>5623</v>
      </c>
      <c r="N22" s="11">
        <f t="shared" si="0"/>
        <v>87053.47155362401</v>
      </c>
      <c r="O22" s="89"/>
      <c r="P22" s="89"/>
      <c r="Q22" s="210"/>
      <c r="R22" s="89"/>
      <c r="S22" s="89"/>
      <c r="T22" s="89"/>
      <c r="U22" s="89"/>
      <c r="V22" s="89"/>
      <c r="W22" s="89"/>
      <c r="X22" s="89"/>
    </row>
    <row r="23" spans="1:24" s="40" customFormat="1" ht="33.75" customHeight="1">
      <c r="A23" s="14" t="s">
        <v>22</v>
      </c>
      <c r="B23" s="15">
        <v>5528</v>
      </c>
      <c r="C23" s="15">
        <v>5395.714869050563</v>
      </c>
      <c r="D23" s="15">
        <v>4742.967545734127</v>
      </c>
      <c r="E23" s="10">
        <v>5718</v>
      </c>
      <c r="F23" s="10">
        <v>4656.2642396572455</v>
      </c>
      <c r="G23" s="209">
        <v>3931.3191063376285</v>
      </c>
      <c r="H23" s="10">
        <v>4126.92</v>
      </c>
      <c r="I23" s="10">
        <v>4285.055408316686</v>
      </c>
      <c r="J23" s="10">
        <v>4742.41808431417</v>
      </c>
      <c r="K23" s="10">
        <v>4449.6375</v>
      </c>
      <c r="L23" s="10">
        <v>5697.47301261784</v>
      </c>
      <c r="M23" s="10">
        <v>4676</v>
      </c>
      <c r="N23" s="11">
        <f t="shared" si="0"/>
        <v>57949.769766028265</v>
      </c>
      <c r="O23" s="89"/>
      <c r="P23" s="89"/>
      <c r="Q23" s="210"/>
      <c r="R23" s="89"/>
      <c r="S23" s="89"/>
      <c r="T23" s="89"/>
      <c r="U23" s="89"/>
      <c r="V23" s="89"/>
      <c r="W23" s="89"/>
      <c r="X23" s="89"/>
    </row>
    <row r="24" spans="1:24" s="40" customFormat="1" ht="33.75" customHeight="1">
      <c r="A24" s="14" t="s">
        <v>46</v>
      </c>
      <c r="B24" s="15">
        <v>7791</v>
      </c>
      <c r="C24" s="15">
        <v>8521.1898675487</v>
      </c>
      <c r="D24" s="15">
        <v>6936.288257444185</v>
      </c>
      <c r="E24" s="10">
        <v>7530.028944133767</v>
      </c>
      <c r="F24" s="10">
        <v>10028.1828948857</v>
      </c>
      <c r="G24" s="209">
        <v>8838.79517976612</v>
      </c>
      <c r="H24" s="10">
        <v>8639.130000000001</v>
      </c>
      <c r="I24" s="10">
        <v>8183.07</v>
      </c>
      <c r="J24" s="10">
        <v>7997</v>
      </c>
      <c r="K24" s="10">
        <v>5969.024018013663</v>
      </c>
      <c r="L24" s="10">
        <v>8958.683005109444</v>
      </c>
      <c r="M24" s="10">
        <v>9147.319629</v>
      </c>
      <c r="N24" s="11">
        <f t="shared" si="0"/>
        <v>98539.71179590159</v>
      </c>
      <c r="O24" s="89"/>
      <c r="P24" s="89"/>
      <c r="Q24" s="210"/>
      <c r="R24" s="89"/>
      <c r="S24" s="89"/>
      <c r="T24" s="89"/>
      <c r="U24" s="89"/>
      <c r="V24" s="89"/>
      <c r="W24" s="89"/>
      <c r="X24" s="89"/>
    </row>
    <row r="25" spans="1:24" s="40" customFormat="1" ht="33.75" customHeight="1">
      <c r="A25" s="14" t="s">
        <v>23</v>
      </c>
      <c r="B25" s="15">
        <v>27549</v>
      </c>
      <c r="C25" s="15">
        <v>49044.47793918555</v>
      </c>
      <c r="D25" s="15">
        <v>29160.7965727018</v>
      </c>
      <c r="E25" s="10">
        <v>40353.531574625566</v>
      </c>
      <c r="F25" s="10">
        <v>31686.680866670096</v>
      </c>
      <c r="G25" s="209">
        <v>300685.51549409097</v>
      </c>
      <c r="H25" s="10">
        <v>40502.32</v>
      </c>
      <c r="I25" s="10">
        <v>43895.59309549002</v>
      </c>
      <c r="J25" s="10">
        <v>38617.30565151097</v>
      </c>
      <c r="K25" s="10">
        <v>24314</v>
      </c>
      <c r="L25" s="10">
        <v>42550.25226840431</v>
      </c>
      <c r="M25" s="10">
        <v>38303</v>
      </c>
      <c r="N25" s="11">
        <f t="shared" si="0"/>
        <v>706662.4734626793</v>
      </c>
      <c r="O25" s="89"/>
      <c r="P25" s="89"/>
      <c r="Q25" s="210"/>
      <c r="R25" s="89"/>
      <c r="S25" s="89"/>
      <c r="T25" s="89"/>
      <c r="U25" s="89"/>
      <c r="V25" s="89"/>
      <c r="W25" s="89"/>
      <c r="X25" s="89"/>
    </row>
    <row r="26" spans="1:24" s="40" customFormat="1" ht="33.75" customHeight="1">
      <c r="A26" s="14" t="s">
        <v>96</v>
      </c>
      <c r="B26" s="15">
        <v>165</v>
      </c>
      <c r="C26" s="15">
        <v>461.97110174653494</v>
      </c>
      <c r="D26" s="15">
        <v>487.9007512145534</v>
      </c>
      <c r="E26" s="10">
        <v>518</v>
      </c>
      <c r="F26" s="10">
        <v>859.325219147757</v>
      </c>
      <c r="G26" s="209">
        <v>946</v>
      </c>
      <c r="H26" s="10">
        <v>281.15047251134814</v>
      </c>
      <c r="I26" s="10">
        <v>469</v>
      </c>
      <c r="J26" s="10">
        <v>254.53390600238635</v>
      </c>
      <c r="K26" s="10">
        <v>915</v>
      </c>
      <c r="L26" s="10">
        <v>582</v>
      </c>
      <c r="M26" s="10">
        <v>356</v>
      </c>
      <c r="N26" s="11">
        <f t="shared" si="0"/>
        <v>6295.88145062258</v>
      </c>
      <c r="O26" s="89"/>
      <c r="P26" s="89"/>
      <c r="Q26" s="210"/>
      <c r="R26" s="89"/>
      <c r="S26" s="89"/>
      <c r="T26" s="89"/>
      <c r="U26" s="89"/>
      <c r="V26" s="89"/>
      <c r="W26" s="89"/>
      <c r="X26" s="89"/>
    </row>
    <row r="27" spans="1:24" s="40" customFormat="1" ht="33.75" customHeight="1">
      <c r="A27" s="14" t="s">
        <v>47</v>
      </c>
      <c r="B27" s="15">
        <v>12745</v>
      </c>
      <c r="C27" s="15">
        <v>13952.751921449059</v>
      </c>
      <c r="D27" s="15">
        <v>16348.769151381215</v>
      </c>
      <c r="E27" s="10">
        <v>13968.945693072046</v>
      </c>
      <c r="F27" s="10">
        <v>9466.085726475409</v>
      </c>
      <c r="G27" s="209">
        <v>16325.084383361198</v>
      </c>
      <c r="H27" s="10">
        <v>10092.5</v>
      </c>
      <c r="I27" s="10">
        <v>9378.2985</v>
      </c>
      <c r="J27" s="10">
        <v>8425.368</v>
      </c>
      <c r="K27" s="10">
        <v>8560.5316</v>
      </c>
      <c r="L27" s="10">
        <v>7869.842523637852</v>
      </c>
      <c r="M27" s="10">
        <v>9467</v>
      </c>
      <c r="N27" s="11">
        <f t="shared" si="0"/>
        <v>136600.1774993768</v>
      </c>
      <c r="O27" s="89"/>
      <c r="P27" s="89"/>
      <c r="Q27" s="210"/>
      <c r="R27" s="89"/>
      <c r="S27" s="89"/>
      <c r="T27" s="89"/>
      <c r="U27" s="89"/>
      <c r="V27" s="89"/>
      <c r="W27" s="89"/>
      <c r="X27" s="89"/>
    </row>
    <row r="28" spans="1:24" s="40" customFormat="1" ht="33.75" customHeight="1">
      <c r="A28" s="14" t="s">
        <v>24</v>
      </c>
      <c r="B28" s="15">
        <v>1944</v>
      </c>
      <c r="C28" s="15"/>
      <c r="D28" s="15">
        <v>480</v>
      </c>
      <c r="E28" s="10">
        <v>1410.0864621442636</v>
      </c>
      <c r="F28" s="10">
        <v>3834.90460712368</v>
      </c>
      <c r="G28" s="209">
        <v>1016.4861156255594</v>
      </c>
      <c r="H28" s="10">
        <v>1637</v>
      </c>
      <c r="I28" s="10">
        <v>1318</v>
      </c>
      <c r="J28" s="10">
        <v>509</v>
      </c>
      <c r="K28" s="10">
        <v>1</v>
      </c>
      <c r="L28" s="10">
        <v>691</v>
      </c>
      <c r="M28" s="10">
        <v>6331.224</v>
      </c>
      <c r="N28" s="11">
        <f t="shared" si="0"/>
        <v>19172.701184893504</v>
      </c>
      <c r="O28" s="89"/>
      <c r="P28" s="89"/>
      <c r="Q28" s="210"/>
      <c r="R28" s="89"/>
      <c r="S28" s="89"/>
      <c r="T28" s="89"/>
      <c r="U28" s="89"/>
      <c r="V28" s="89"/>
      <c r="W28" s="89"/>
      <c r="X28" s="89"/>
    </row>
    <row r="29" spans="1:24" s="40" customFormat="1" ht="33.75" customHeight="1">
      <c r="A29" s="14" t="s">
        <v>25</v>
      </c>
      <c r="B29" s="15">
        <v>15968</v>
      </c>
      <c r="C29" s="15">
        <v>14628.845123220346</v>
      </c>
      <c r="D29" s="15">
        <v>15184.106155918053</v>
      </c>
      <c r="E29" s="10">
        <v>10638</v>
      </c>
      <c r="F29" s="10">
        <v>11545.724254263207</v>
      </c>
      <c r="G29" s="209">
        <v>12170.429515174574</v>
      </c>
      <c r="H29" s="10">
        <v>10504.634399999999</v>
      </c>
      <c r="I29" s="10">
        <v>12086.4402</v>
      </c>
      <c r="J29" s="10">
        <v>11333.878053483113</v>
      </c>
      <c r="K29" s="10">
        <v>14976</v>
      </c>
      <c r="L29" s="10">
        <v>12253</v>
      </c>
      <c r="M29" s="10">
        <v>14091.196150872</v>
      </c>
      <c r="N29" s="11">
        <f t="shared" si="0"/>
        <v>155380.2538529313</v>
      </c>
      <c r="O29" s="89"/>
      <c r="P29" s="89"/>
      <c r="Q29" s="210"/>
      <c r="R29" s="89"/>
      <c r="S29" s="89"/>
      <c r="T29" s="89"/>
      <c r="U29" s="89"/>
      <c r="V29" s="89"/>
      <c r="W29" s="89"/>
      <c r="X29" s="89"/>
    </row>
    <row r="30" spans="1:24" s="40" customFormat="1" ht="33.75" customHeight="1">
      <c r="A30" s="14" t="s">
        <v>26</v>
      </c>
      <c r="B30" s="15">
        <v>7409</v>
      </c>
      <c r="C30" s="15">
        <v>6825.72006924925</v>
      </c>
      <c r="D30" s="15">
        <v>7892</v>
      </c>
      <c r="E30" s="10">
        <v>2103</v>
      </c>
      <c r="F30" s="10">
        <v>3629.881947956214</v>
      </c>
      <c r="G30" s="209">
        <v>7412.545107378257</v>
      </c>
      <c r="H30" s="10">
        <v>6746.01</v>
      </c>
      <c r="I30" s="10">
        <v>5387.04</v>
      </c>
      <c r="J30" s="10">
        <v>5797</v>
      </c>
      <c r="K30" s="10">
        <v>2699</v>
      </c>
      <c r="L30" s="10">
        <v>3035.2441470074145</v>
      </c>
      <c r="M30" s="10">
        <v>6259.3517186345</v>
      </c>
      <c r="N30" s="11">
        <f t="shared" si="0"/>
        <v>65195.79299022563</v>
      </c>
      <c r="O30" s="89"/>
      <c r="P30" s="89"/>
      <c r="Q30" s="210"/>
      <c r="R30" s="89"/>
      <c r="S30" s="89"/>
      <c r="T30" s="89"/>
      <c r="U30" s="89"/>
      <c r="V30" s="89"/>
      <c r="W30" s="89"/>
      <c r="X30" s="89"/>
    </row>
    <row r="31" spans="1:24" s="40" customFormat="1" ht="33.75" customHeight="1">
      <c r="A31" s="14" t="s">
        <v>27</v>
      </c>
      <c r="B31" s="15">
        <v>5260</v>
      </c>
      <c r="C31" s="15">
        <v>8123</v>
      </c>
      <c r="D31" s="15">
        <v>8494.968689545356</v>
      </c>
      <c r="E31" s="10">
        <v>21528</v>
      </c>
      <c r="F31" s="10">
        <v>8950</v>
      </c>
      <c r="G31" s="209">
        <v>5372.930483793208</v>
      </c>
      <c r="H31" s="10">
        <v>8498</v>
      </c>
      <c r="I31" s="10">
        <v>8862.361200000001</v>
      </c>
      <c r="J31" s="10">
        <v>3881.40537512317</v>
      </c>
      <c r="K31" s="10">
        <v>1505</v>
      </c>
      <c r="L31" s="10">
        <v>842.788709903208</v>
      </c>
      <c r="M31" s="10">
        <v>2803</v>
      </c>
      <c r="N31" s="11">
        <f t="shared" si="0"/>
        <v>84121.45445836494</v>
      </c>
      <c r="O31" s="89"/>
      <c r="P31" s="89"/>
      <c r="Q31" s="210"/>
      <c r="R31" s="89"/>
      <c r="S31" s="89"/>
      <c r="T31" s="89"/>
      <c r="U31" s="89"/>
      <c r="V31" s="89"/>
      <c r="W31" s="89"/>
      <c r="X31" s="89"/>
    </row>
    <row r="32" spans="1:24" s="40" customFormat="1" ht="33.75" customHeight="1">
      <c r="A32" s="14" t="s">
        <v>28</v>
      </c>
      <c r="B32" s="15">
        <v>1414</v>
      </c>
      <c r="C32" s="15">
        <v>2724.56710674291</v>
      </c>
      <c r="D32" s="15">
        <v>889.188324391142</v>
      </c>
      <c r="E32" s="10">
        <v>1401</v>
      </c>
      <c r="F32" s="10">
        <v>773.2784798902936</v>
      </c>
      <c r="G32" s="209">
        <v>987.3109162885</v>
      </c>
      <c r="H32" s="10">
        <v>1680.5249999999999</v>
      </c>
      <c r="I32" s="10">
        <v>1113.6565</v>
      </c>
      <c r="J32" s="10">
        <v>400</v>
      </c>
      <c r="K32" s="10">
        <v>436</v>
      </c>
      <c r="L32" s="10">
        <v>689.5266569518651</v>
      </c>
      <c r="M32" s="10">
        <v>761.267527936</v>
      </c>
      <c r="N32" s="11">
        <f t="shared" si="0"/>
        <v>13270.320512200711</v>
      </c>
      <c r="O32" s="89"/>
      <c r="P32" s="89"/>
      <c r="Q32" s="210"/>
      <c r="R32" s="89"/>
      <c r="S32" s="89"/>
      <c r="T32" s="89"/>
      <c r="U32" s="89"/>
      <c r="V32" s="89"/>
      <c r="W32" s="89"/>
      <c r="X32" s="89"/>
    </row>
    <row r="33" spans="1:24" s="40" customFormat="1" ht="33.75" customHeight="1">
      <c r="A33" s="14" t="s">
        <v>29</v>
      </c>
      <c r="B33" s="15">
        <v>4974</v>
      </c>
      <c r="C33" s="15">
        <v>2524.1336676439914</v>
      </c>
      <c r="D33" s="15">
        <v>3514.3391162097037</v>
      </c>
      <c r="E33" s="10">
        <v>1859.63687488616</v>
      </c>
      <c r="F33" s="10">
        <v>1943.15212574926</v>
      </c>
      <c r="G33" s="209">
        <v>1514.411721648043</v>
      </c>
      <c r="H33" s="10">
        <v>3300</v>
      </c>
      <c r="I33" s="10">
        <v>1948.0996000000002</v>
      </c>
      <c r="J33" s="10">
        <v>1931.83235091472</v>
      </c>
      <c r="K33" s="10">
        <v>1350.7199999999998</v>
      </c>
      <c r="L33" s="10">
        <v>1014.5154716805679</v>
      </c>
      <c r="M33" s="10">
        <v>2324.5202580095</v>
      </c>
      <c r="N33" s="11">
        <f t="shared" si="0"/>
        <v>28199.361186741946</v>
      </c>
      <c r="O33" s="89"/>
      <c r="P33" s="89"/>
      <c r="Q33" s="210"/>
      <c r="R33" s="89"/>
      <c r="S33" s="89"/>
      <c r="T33" s="89"/>
      <c r="U33" s="89"/>
      <c r="V33" s="89"/>
      <c r="W33" s="89"/>
      <c r="X33" s="89"/>
    </row>
    <row r="34" spans="1:24" s="40" customFormat="1" ht="33.75" customHeight="1">
      <c r="A34" s="14" t="s">
        <v>30</v>
      </c>
      <c r="B34" s="15">
        <v>1201</v>
      </c>
      <c r="C34" s="15">
        <v>1633.069467162299</v>
      </c>
      <c r="D34" s="15">
        <v>1555.6078469162637</v>
      </c>
      <c r="E34" s="10">
        <v>1141</v>
      </c>
      <c r="F34" s="10">
        <v>968.559532564572</v>
      </c>
      <c r="G34" s="209">
        <v>1061.1923201607053</v>
      </c>
      <c r="H34" s="10">
        <v>1793.61</v>
      </c>
      <c r="I34" s="10">
        <v>1179.7299</v>
      </c>
      <c r="J34" s="10">
        <v>1178.500452878981</v>
      </c>
      <c r="K34" s="10">
        <v>744</v>
      </c>
      <c r="L34" s="10">
        <v>679.3033446267536</v>
      </c>
      <c r="M34" s="10">
        <v>937.372428103</v>
      </c>
      <c r="N34" s="11">
        <f t="shared" si="0"/>
        <v>14072.945292412576</v>
      </c>
      <c r="O34" s="89"/>
      <c r="P34" s="89"/>
      <c r="Q34" s="210"/>
      <c r="R34" s="89"/>
      <c r="S34" s="89"/>
      <c r="T34" s="89"/>
      <c r="U34" s="89"/>
      <c r="V34" s="89"/>
      <c r="W34" s="89"/>
      <c r="X34" s="89"/>
    </row>
    <row r="35" spans="1:24" s="40" customFormat="1" ht="33.75" customHeight="1">
      <c r="A35" s="14" t="s">
        <v>31</v>
      </c>
      <c r="B35" s="15">
        <v>9195</v>
      </c>
      <c r="C35" s="15">
        <v>14307.460528158665</v>
      </c>
      <c r="D35" s="15">
        <v>12546.6035141525</v>
      </c>
      <c r="E35" s="10">
        <v>7890.79532177037</v>
      </c>
      <c r="F35" s="10">
        <v>4902.817884767568</v>
      </c>
      <c r="G35" s="209">
        <v>9281</v>
      </c>
      <c r="H35" s="10">
        <v>9790</v>
      </c>
      <c r="I35" s="10">
        <v>7252.088500000001</v>
      </c>
      <c r="J35" s="10">
        <v>7945.62376126246</v>
      </c>
      <c r="K35" s="10">
        <v>6984</v>
      </c>
      <c r="L35" s="10">
        <v>5407.927393342898</v>
      </c>
      <c r="M35" s="10">
        <v>13717.3440909184</v>
      </c>
      <c r="N35" s="11">
        <f t="shared" si="0"/>
        <v>109220.66099437284</v>
      </c>
      <c r="O35" s="89"/>
      <c r="P35" s="89"/>
      <c r="Q35" s="210"/>
      <c r="R35" s="89"/>
      <c r="S35" s="89"/>
      <c r="T35" s="89"/>
      <c r="U35" s="89"/>
      <c r="V35" s="89"/>
      <c r="W35" s="89"/>
      <c r="X35" s="89"/>
    </row>
    <row r="36" spans="1:24" s="40" customFormat="1" ht="33.75" customHeight="1">
      <c r="A36" s="14" t="s">
        <v>32</v>
      </c>
      <c r="B36" s="15">
        <v>3062</v>
      </c>
      <c r="C36" s="15">
        <v>2783.05915209448</v>
      </c>
      <c r="D36" s="15">
        <v>3661.18921238918</v>
      </c>
      <c r="E36" s="10">
        <v>3951.80473533233</v>
      </c>
      <c r="F36" s="10">
        <v>590</v>
      </c>
      <c r="G36" s="209">
        <v>2482.4286940134657</v>
      </c>
      <c r="H36" s="10">
        <v>1815.5200000000002</v>
      </c>
      <c r="I36" s="10">
        <v>1570.46</v>
      </c>
      <c r="J36" s="10">
        <v>1477.30807214509</v>
      </c>
      <c r="K36" s="10">
        <v>475</v>
      </c>
      <c r="L36" s="10">
        <v>1998.15799423232</v>
      </c>
      <c r="M36" s="10">
        <v>1856.1674813331</v>
      </c>
      <c r="N36" s="11">
        <f t="shared" si="0"/>
        <v>25723.095341539964</v>
      </c>
      <c r="O36" s="89"/>
      <c r="P36" s="89"/>
      <c r="Q36" s="210"/>
      <c r="R36" s="89"/>
      <c r="S36" s="89"/>
      <c r="T36" s="89"/>
      <c r="U36" s="89"/>
      <c r="V36" s="89"/>
      <c r="W36" s="89"/>
      <c r="X36" s="89"/>
    </row>
    <row r="37" spans="1:24" s="40" customFormat="1" ht="33.75" customHeight="1">
      <c r="A37" s="14" t="s">
        <v>97</v>
      </c>
      <c r="B37" s="15">
        <v>486</v>
      </c>
      <c r="C37" s="15">
        <v>2777</v>
      </c>
      <c r="D37" s="15">
        <v>27102</v>
      </c>
      <c r="E37" s="10">
        <v>7526</v>
      </c>
      <c r="F37" s="10">
        <v>1435.84</v>
      </c>
      <c r="G37" s="209">
        <v>978.64</v>
      </c>
      <c r="H37" s="10">
        <v>1235</v>
      </c>
      <c r="I37" s="10">
        <v>1179.576</v>
      </c>
      <c r="J37" s="10">
        <v>937.04</v>
      </c>
      <c r="K37" s="10">
        <v>600</v>
      </c>
      <c r="L37" s="10">
        <v>586.72</v>
      </c>
      <c r="M37" s="10">
        <v>425</v>
      </c>
      <c r="N37" s="11">
        <f t="shared" si="0"/>
        <v>45268.816</v>
      </c>
      <c r="O37" s="89"/>
      <c r="P37" s="89"/>
      <c r="Q37" s="210"/>
      <c r="R37" s="89"/>
      <c r="S37" s="89"/>
      <c r="T37" s="89"/>
      <c r="U37" s="89"/>
      <c r="V37" s="89"/>
      <c r="W37" s="89"/>
      <c r="X37" s="89"/>
    </row>
    <row r="38" spans="1:24" s="40" customFormat="1" ht="33.75" customHeight="1">
      <c r="A38" s="14" t="s">
        <v>33</v>
      </c>
      <c r="B38" s="15">
        <v>3347</v>
      </c>
      <c r="C38" s="15">
        <v>3274.44966668041</v>
      </c>
      <c r="D38" s="15">
        <v>2645.98522728622</v>
      </c>
      <c r="E38" s="10">
        <v>1905</v>
      </c>
      <c r="F38" s="10">
        <v>1927.31402102591</v>
      </c>
      <c r="G38" s="209">
        <v>6164.1647239600225</v>
      </c>
      <c r="H38" s="10">
        <v>2341.500290581294</v>
      </c>
      <c r="I38" s="10">
        <v>2076.88</v>
      </c>
      <c r="J38" s="10">
        <v>2296.665</v>
      </c>
      <c r="K38" s="10">
        <v>1392</v>
      </c>
      <c r="L38" s="10">
        <v>7731</v>
      </c>
      <c r="M38" s="10">
        <v>3203</v>
      </c>
      <c r="N38" s="11">
        <f t="shared" si="0"/>
        <v>38304.95892953386</v>
      </c>
      <c r="O38" s="89"/>
      <c r="P38" s="89"/>
      <c r="Q38" s="210"/>
      <c r="R38" s="89"/>
      <c r="S38" s="89"/>
      <c r="T38" s="89"/>
      <c r="U38" s="89"/>
      <c r="V38" s="89"/>
      <c r="W38" s="89"/>
      <c r="X38" s="89"/>
    </row>
    <row r="39" spans="1:24" s="40" customFormat="1" ht="33.75" customHeight="1">
      <c r="A39" s="14" t="s">
        <v>34</v>
      </c>
      <c r="B39" s="15">
        <v>581</v>
      </c>
      <c r="C39" s="15">
        <v>599.7906345202736</v>
      </c>
      <c r="D39" s="15">
        <v>354</v>
      </c>
      <c r="E39" s="10">
        <v>477.8457653659518</v>
      </c>
      <c r="F39" s="10">
        <v>765</v>
      </c>
      <c r="G39" s="209">
        <v>332.265514268798</v>
      </c>
      <c r="H39" s="10">
        <v>482.0739</v>
      </c>
      <c r="I39" s="10">
        <v>434.6855026877368</v>
      </c>
      <c r="J39" s="10">
        <v>588.475658175825</v>
      </c>
      <c r="K39" s="10">
        <v>733</v>
      </c>
      <c r="L39" s="10">
        <v>722.376195113316</v>
      </c>
      <c r="M39" s="10">
        <v>639</v>
      </c>
      <c r="N39" s="11">
        <f t="shared" si="0"/>
        <v>6709.513170131901</v>
      </c>
      <c r="O39" s="89"/>
      <c r="P39" s="89"/>
      <c r="Q39" s="210"/>
      <c r="R39" s="89"/>
      <c r="S39" s="89"/>
      <c r="T39" s="89"/>
      <c r="U39" s="89"/>
      <c r="V39" s="89"/>
      <c r="W39" s="89"/>
      <c r="X39" s="89"/>
    </row>
    <row r="40" spans="1:17" s="40" customFormat="1" ht="33.75" customHeight="1">
      <c r="A40" s="14" t="s">
        <v>48</v>
      </c>
      <c r="B40" s="15">
        <v>475</v>
      </c>
      <c r="C40" s="15">
        <v>184</v>
      </c>
      <c r="D40" s="15">
        <v>91.02338294398656</v>
      </c>
      <c r="E40" s="10">
        <v>164.62432149635072</v>
      </c>
      <c r="F40" s="10">
        <v>201</v>
      </c>
      <c r="G40" s="209">
        <v>30</v>
      </c>
      <c r="H40" s="10">
        <v>365.85388794446385</v>
      </c>
      <c r="I40" s="10">
        <v>169</v>
      </c>
      <c r="J40" s="10">
        <v>389</v>
      </c>
      <c r="K40" s="10">
        <v>326</v>
      </c>
      <c r="L40" s="10">
        <v>469.249051058947</v>
      </c>
      <c r="M40" s="10">
        <v>296.48861340338</v>
      </c>
      <c r="N40" s="11">
        <f t="shared" si="0"/>
        <v>3161.239256847128</v>
      </c>
      <c r="P40" s="89"/>
      <c r="Q40" s="210"/>
    </row>
    <row r="41" spans="1:24" s="40" customFormat="1" ht="33.75" customHeight="1">
      <c r="A41" s="14" t="s">
        <v>49</v>
      </c>
      <c r="B41" s="15">
        <v>653</v>
      </c>
      <c r="C41" s="15">
        <v>663.389933849452</v>
      </c>
      <c r="D41" s="15">
        <v>496</v>
      </c>
      <c r="E41" s="10">
        <v>562.732637674384</v>
      </c>
      <c r="F41" s="10">
        <v>610.8730836711557</v>
      </c>
      <c r="G41" s="209">
        <v>657.5547282740856</v>
      </c>
      <c r="H41" s="10">
        <v>887.92</v>
      </c>
      <c r="I41" s="10">
        <v>571.1207456889729</v>
      </c>
      <c r="J41" s="10">
        <v>1340.71058546225</v>
      </c>
      <c r="K41" s="10">
        <v>687.7049999999999</v>
      </c>
      <c r="L41" s="10">
        <v>427.42880839557876</v>
      </c>
      <c r="M41" s="10">
        <v>802.799863296</v>
      </c>
      <c r="N41" s="11">
        <f t="shared" si="0"/>
        <v>8361.235386311879</v>
      </c>
      <c r="O41" s="89"/>
      <c r="P41" s="89"/>
      <c r="Q41" s="210"/>
      <c r="R41" s="89"/>
      <c r="S41" s="89"/>
      <c r="T41" s="89"/>
      <c r="U41" s="89"/>
      <c r="V41" s="89"/>
      <c r="W41" s="89"/>
      <c r="X41" s="89"/>
    </row>
    <row r="42" spans="1:24" s="40" customFormat="1" ht="33.75" customHeight="1">
      <c r="A42" s="14" t="s">
        <v>35</v>
      </c>
      <c r="B42" s="15">
        <v>263</v>
      </c>
      <c r="C42" s="15">
        <v>199.5531344086946</v>
      </c>
      <c r="D42" s="15">
        <v>165</v>
      </c>
      <c r="E42" s="10">
        <v>259</v>
      </c>
      <c r="F42" s="10">
        <v>135.0309542832167</v>
      </c>
      <c r="G42" s="209">
        <v>260.0842518459986</v>
      </c>
      <c r="H42" s="10">
        <v>407.03000000000003</v>
      </c>
      <c r="I42" s="10">
        <v>261.096</v>
      </c>
      <c r="J42" s="10">
        <v>402.09956583351965</v>
      </c>
      <c r="K42" s="10">
        <v>211.97</v>
      </c>
      <c r="L42" s="10">
        <v>125.05329756278195</v>
      </c>
      <c r="M42" s="10">
        <v>249.87404423608</v>
      </c>
      <c r="N42" s="11">
        <f t="shared" si="0"/>
        <v>2938.7912481702915</v>
      </c>
      <c r="O42" s="89"/>
      <c r="P42" s="89"/>
      <c r="Q42" s="210"/>
      <c r="R42" s="89"/>
      <c r="S42" s="89"/>
      <c r="T42" s="89"/>
      <c r="U42" s="89"/>
      <c r="V42" s="89"/>
      <c r="W42" s="89"/>
      <c r="X42" s="89"/>
    </row>
    <row r="43" spans="1:24" s="40" customFormat="1" ht="33.75" customHeight="1">
      <c r="A43" s="14" t="s">
        <v>50</v>
      </c>
      <c r="B43" s="15">
        <v>1727</v>
      </c>
      <c r="C43" s="15">
        <v>2278.955512446863</v>
      </c>
      <c r="D43" s="15">
        <v>1942.0945011363428</v>
      </c>
      <c r="E43" s="10">
        <v>2705</v>
      </c>
      <c r="F43" s="10">
        <v>4921</v>
      </c>
      <c r="G43" s="209">
        <v>4679.24841096042</v>
      </c>
      <c r="H43" s="10">
        <v>2622.636</v>
      </c>
      <c r="I43" s="10">
        <v>3579.5200000000004</v>
      </c>
      <c r="J43" s="10">
        <v>2380.2810167277</v>
      </c>
      <c r="K43" s="10">
        <v>829</v>
      </c>
      <c r="L43" s="10">
        <v>906.4990328320237</v>
      </c>
      <c r="M43" s="10">
        <v>2239.0998092261</v>
      </c>
      <c r="N43" s="11">
        <f t="shared" si="0"/>
        <v>30810.33428332945</v>
      </c>
      <c r="O43" s="89"/>
      <c r="P43" s="89"/>
      <c r="Q43" s="210"/>
      <c r="R43" s="89"/>
      <c r="S43" s="89"/>
      <c r="T43" s="89"/>
      <c r="U43" s="89"/>
      <c r="V43" s="89"/>
      <c r="W43" s="89"/>
      <c r="X43" s="89"/>
    </row>
    <row r="44" spans="1:24" s="40" customFormat="1" ht="33.75" customHeight="1">
      <c r="A44" s="14" t="s">
        <v>37</v>
      </c>
      <c r="B44" s="15">
        <v>2568</v>
      </c>
      <c r="C44" s="15">
        <v>1344.90683390743</v>
      </c>
      <c r="D44" s="15">
        <v>1135</v>
      </c>
      <c r="E44" s="10">
        <v>1105</v>
      </c>
      <c r="F44" s="10">
        <v>48</v>
      </c>
      <c r="G44" s="209">
        <v>60</v>
      </c>
      <c r="H44" s="10">
        <v>1785.636</v>
      </c>
      <c r="I44" s="10">
        <v>878.5403999999999</v>
      </c>
      <c r="J44" s="10">
        <v>1560.98923996368</v>
      </c>
      <c r="K44" s="10">
        <v>43.05</v>
      </c>
      <c r="L44" s="10">
        <v>86</v>
      </c>
      <c r="M44" s="10">
        <v>29</v>
      </c>
      <c r="N44" s="11">
        <f t="shared" si="0"/>
        <v>10644.122473871108</v>
      </c>
      <c r="O44" s="89"/>
      <c r="P44" s="89"/>
      <c r="Q44" s="210"/>
      <c r="R44" s="89"/>
      <c r="S44" s="89"/>
      <c r="T44" s="89"/>
      <c r="U44" s="89"/>
      <c r="V44" s="89"/>
      <c r="W44" s="89"/>
      <c r="X44" s="89"/>
    </row>
    <row r="45" spans="1:24" s="40" customFormat="1" ht="33.75" customHeight="1">
      <c r="A45" s="14" t="s">
        <v>38</v>
      </c>
      <c r="B45" s="15">
        <v>6473</v>
      </c>
      <c r="C45" s="15">
        <v>3865.9303522636</v>
      </c>
      <c r="D45" s="15">
        <v>4569.94214323016</v>
      </c>
      <c r="E45" s="10">
        <v>3755.89766784802</v>
      </c>
      <c r="F45" s="10">
        <v>1992.817689937428</v>
      </c>
      <c r="G45" s="209">
        <v>2218.42359239588</v>
      </c>
      <c r="H45" s="10">
        <v>2935</v>
      </c>
      <c r="I45" s="10">
        <v>6638.7907000000005</v>
      </c>
      <c r="J45" s="10">
        <v>3563.353797592775</v>
      </c>
      <c r="K45" s="10">
        <v>3531</v>
      </c>
      <c r="L45" s="10">
        <v>2679.74120444047</v>
      </c>
      <c r="M45" s="10">
        <v>3507.9356947151</v>
      </c>
      <c r="N45" s="11">
        <f t="shared" si="0"/>
        <v>45731.832842423435</v>
      </c>
      <c r="O45" s="89"/>
      <c r="P45" s="89"/>
      <c r="Q45" s="210"/>
      <c r="R45" s="89"/>
      <c r="S45" s="89"/>
      <c r="T45" s="89"/>
      <c r="U45" s="89"/>
      <c r="V45" s="89"/>
      <c r="W45" s="89"/>
      <c r="X45" s="89"/>
    </row>
    <row r="46" spans="1:24" s="40" customFormat="1" ht="33.75" customHeight="1">
      <c r="A46" s="14" t="s">
        <v>98</v>
      </c>
      <c r="B46" s="15">
        <v>1298</v>
      </c>
      <c r="C46" s="15">
        <v>751.415507977686</v>
      </c>
      <c r="D46" s="15">
        <v>1105</v>
      </c>
      <c r="E46" s="10">
        <v>948.086759161589</v>
      </c>
      <c r="F46" s="10">
        <v>598.7668573329141</v>
      </c>
      <c r="G46" s="209">
        <v>503.8803061708675</v>
      </c>
      <c r="H46" s="10">
        <v>935.935</v>
      </c>
      <c r="I46" s="10">
        <v>998.8805</v>
      </c>
      <c r="J46" s="10">
        <v>528</v>
      </c>
      <c r="K46" s="10">
        <v>698.0010000000001</v>
      </c>
      <c r="L46" s="10">
        <v>636.8404577991897</v>
      </c>
      <c r="M46" s="10">
        <v>682.3173620528</v>
      </c>
      <c r="N46" s="11">
        <f t="shared" si="0"/>
        <v>9685.123750495046</v>
      </c>
      <c r="O46" s="89"/>
      <c r="P46" s="89"/>
      <c r="Q46" s="210"/>
      <c r="R46" s="89"/>
      <c r="S46" s="89"/>
      <c r="T46" s="89"/>
      <c r="U46" s="89"/>
      <c r="V46" s="89"/>
      <c r="W46" s="89"/>
      <c r="X46" s="89"/>
    </row>
    <row r="47" spans="1:24" s="40" customFormat="1" ht="33.75" customHeight="1">
      <c r="A47" s="14" t="s">
        <v>99</v>
      </c>
      <c r="B47" s="15">
        <v>160</v>
      </c>
      <c r="C47" s="15">
        <v>43.78326966589153</v>
      </c>
      <c r="D47" s="15">
        <v>36</v>
      </c>
      <c r="E47" s="10">
        <v>49</v>
      </c>
      <c r="F47" s="10">
        <v>26</v>
      </c>
      <c r="G47" s="209">
        <v>18</v>
      </c>
      <c r="H47" s="10">
        <v>22</v>
      </c>
      <c r="I47" s="10">
        <v>41.25</v>
      </c>
      <c r="J47" s="10">
        <v>50.69641750787439</v>
      </c>
      <c r="K47" s="10">
        <v>25</v>
      </c>
      <c r="L47" s="10">
        <v>43.78326966589153</v>
      </c>
      <c r="M47" s="10">
        <v>19</v>
      </c>
      <c r="N47" s="11">
        <f t="shared" si="0"/>
        <v>534.5129568396575</v>
      </c>
      <c r="O47" s="89"/>
      <c r="P47" s="89"/>
      <c r="Q47" s="210"/>
      <c r="R47" s="89"/>
      <c r="S47" s="89"/>
      <c r="T47" s="89"/>
      <c r="U47" s="89"/>
      <c r="V47" s="89"/>
      <c r="W47" s="89"/>
      <c r="X47" s="89"/>
    </row>
    <row r="48" spans="1:24" s="40" customFormat="1" ht="33.75" customHeight="1">
      <c r="A48" s="14" t="s">
        <v>100</v>
      </c>
      <c r="B48" s="15">
        <v>664</v>
      </c>
      <c r="C48" s="15">
        <v>1237.0949746901451</v>
      </c>
      <c r="D48" s="15">
        <v>378</v>
      </c>
      <c r="E48" s="10">
        <v>501</v>
      </c>
      <c r="F48" s="10">
        <v>243.98078335684843</v>
      </c>
      <c r="G48" s="209">
        <v>270</v>
      </c>
      <c r="H48" s="10">
        <v>923.68</v>
      </c>
      <c r="I48" s="10">
        <v>701.5274014677946</v>
      </c>
      <c r="J48" s="10">
        <v>774.749022806677</v>
      </c>
      <c r="K48" s="10">
        <v>312.8702</v>
      </c>
      <c r="L48" s="10">
        <v>310.10023684108927</v>
      </c>
      <c r="M48" s="10">
        <v>673.23708505096</v>
      </c>
      <c r="N48" s="11">
        <f t="shared" si="0"/>
        <v>6990.239704213514</v>
      </c>
      <c r="O48" s="89"/>
      <c r="P48" s="89"/>
      <c r="Q48" s="210"/>
      <c r="R48" s="89"/>
      <c r="S48" s="89"/>
      <c r="T48" s="89"/>
      <c r="U48" s="89"/>
      <c r="V48" s="89"/>
      <c r="W48" s="89"/>
      <c r="X48" s="89"/>
    </row>
    <row r="49" spans="1:24" s="40" customFormat="1" ht="33.75" customHeight="1">
      <c r="A49" s="14" t="s">
        <v>101</v>
      </c>
      <c r="B49" s="15">
        <v>386</v>
      </c>
      <c r="C49" s="15">
        <v>893</v>
      </c>
      <c r="D49" s="15">
        <v>545</v>
      </c>
      <c r="E49" s="10">
        <v>955.09482661454</v>
      </c>
      <c r="F49" s="10">
        <v>256.12730063124866</v>
      </c>
      <c r="G49" s="209">
        <v>40</v>
      </c>
      <c r="H49" s="10">
        <v>888.0000000000001</v>
      </c>
      <c r="I49" s="10">
        <v>1310.3127913543826</v>
      </c>
      <c r="J49" s="10">
        <v>672.403551238219</v>
      </c>
      <c r="K49" s="10">
        <v>169</v>
      </c>
      <c r="L49" s="10">
        <v>146</v>
      </c>
      <c r="M49" s="10">
        <v>606.36118380666</v>
      </c>
      <c r="N49" s="11">
        <f t="shared" si="0"/>
        <v>6867.29965364505</v>
      </c>
      <c r="O49" s="89"/>
      <c r="P49" s="89"/>
      <c r="Q49" s="210"/>
      <c r="R49" s="89"/>
      <c r="S49" s="89"/>
      <c r="T49" s="89"/>
      <c r="U49" s="89"/>
      <c r="V49" s="89"/>
      <c r="W49" s="89"/>
      <c r="X49" s="89"/>
    </row>
    <row r="50" spans="1:24" s="40" customFormat="1" ht="33.75" customHeight="1">
      <c r="A50" s="14" t="s">
        <v>102</v>
      </c>
      <c r="B50" s="15">
        <v>278</v>
      </c>
      <c r="C50" s="15">
        <v>339.4058564077082</v>
      </c>
      <c r="D50" s="15">
        <v>227</v>
      </c>
      <c r="E50" s="10">
        <v>276.8043317813976</v>
      </c>
      <c r="F50" s="10">
        <v>601</v>
      </c>
      <c r="G50" s="209">
        <v>329</v>
      </c>
      <c r="H50" s="10">
        <v>359.4766494060311</v>
      </c>
      <c r="I50" s="10">
        <v>601.1279999999999</v>
      </c>
      <c r="J50" s="10">
        <v>475.54531658902226</v>
      </c>
      <c r="K50" s="10">
        <v>287</v>
      </c>
      <c r="L50" s="10">
        <v>344.68550306293923</v>
      </c>
      <c r="M50" s="10">
        <v>484.32329909828</v>
      </c>
      <c r="N50" s="11">
        <f t="shared" si="0"/>
        <v>4603.368956345378</v>
      </c>
      <c r="O50" s="89"/>
      <c r="P50" s="89"/>
      <c r="Q50" s="210"/>
      <c r="R50" s="89"/>
      <c r="S50" s="89"/>
      <c r="T50" s="89"/>
      <c r="U50" s="89"/>
      <c r="V50" s="89"/>
      <c r="W50" s="89"/>
      <c r="X50" s="89"/>
    </row>
    <row r="51" spans="1:24" s="40" customFormat="1" ht="33.75" customHeight="1">
      <c r="A51" s="14" t="s">
        <v>103</v>
      </c>
      <c r="B51" s="15">
        <v>1254</v>
      </c>
      <c r="C51" s="15">
        <v>278</v>
      </c>
      <c r="D51" s="15">
        <v>230</v>
      </c>
      <c r="E51" s="10">
        <v>246.12092693382</v>
      </c>
      <c r="F51" s="10">
        <v>108.62086603929978</v>
      </c>
      <c r="G51" s="209">
        <v>55</v>
      </c>
      <c r="H51" s="10">
        <v>151.35182999999998</v>
      </c>
      <c r="I51" s="10">
        <v>35.0805</v>
      </c>
      <c r="J51" s="10">
        <v>172</v>
      </c>
      <c r="K51" s="10">
        <v>155</v>
      </c>
      <c r="L51" s="10">
        <v>283</v>
      </c>
      <c r="M51" s="10">
        <v>117</v>
      </c>
      <c r="N51" s="11">
        <f t="shared" si="0"/>
        <v>3085.17412297312</v>
      </c>
      <c r="O51" s="89"/>
      <c r="P51" s="89"/>
      <c r="Q51" s="210"/>
      <c r="R51" s="89"/>
      <c r="S51" s="89"/>
      <c r="T51" s="89"/>
      <c r="U51" s="89"/>
      <c r="V51" s="89"/>
      <c r="W51" s="89"/>
      <c r="X51" s="89"/>
    </row>
    <row r="52" spans="1:24" s="40" customFormat="1" ht="33.75" customHeight="1">
      <c r="A52" s="14" t="s">
        <v>104</v>
      </c>
      <c r="B52" s="15">
        <v>2110</v>
      </c>
      <c r="C52" s="15">
        <v>5280.567843596846</v>
      </c>
      <c r="D52" s="15">
        <v>2686.5640957125056</v>
      </c>
      <c r="E52" s="10">
        <v>3865.72034666617</v>
      </c>
      <c r="F52" s="10">
        <v>2580.119695710115</v>
      </c>
      <c r="G52" s="209">
        <v>2077.3186634006875</v>
      </c>
      <c r="H52" s="10">
        <v>1950.6961999999999</v>
      </c>
      <c r="I52" s="10">
        <v>2932.5</v>
      </c>
      <c r="J52" s="10">
        <v>3669.86134044386</v>
      </c>
      <c r="K52" s="10">
        <v>1966</v>
      </c>
      <c r="L52" s="10">
        <v>2959.2865491347793</v>
      </c>
      <c r="M52" s="10">
        <v>3183.0524070616</v>
      </c>
      <c r="N52" s="11">
        <f t="shared" si="0"/>
        <v>35261.687141726565</v>
      </c>
      <c r="O52" s="89"/>
      <c r="P52" s="89"/>
      <c r="Q52" s="210"/>
      <c r="R52" s="89"/>
      <c r="S52" s="89"/>
      <c r="T52" s="89"/>
      <c r="U52" s="89"/>
      <c r="V52" s="89"/>
      <c r="W52" s="89"/>
      <c r="X52" s="89"/>
    </row>
    <row r="53" spans="1:24" s="40" customFormat="1" ht="33.75" customHeight="1">
      <c r="A53" s="14" t="s">
        <v>105</v>
      </c>
      <c r="B53" s="15">
        <v>34312</v>
      </c>
      <c r="C53" s="15">
        <v>384</v>
      </c>
      <c r="D53" s="15">
        <v>498</v>
      </c>
      <c r="E53" s="10">
        <v>379.17908448083364</v>
      </c>
      <c r="F53" s="10">
        <v>212.52072943803498</v>
      </c>
      <c r="G53" s="209">
        <v>673</v>
      </c>
      <c r="H53" s="10">
        <v>608.1</v>
      </c>
      <c r="I53" s="10">
        <v>0</v>
      </c>
      <c r="J53" s="10">
        <v>2362.83930033495</v>
      </c>
      <c r="K53" s="10">
        <v>0</v>
      </c>
      <c r="L53" s="10">
        <v>488.751218833261</v>
      </c>
      <c r="M53" s="10">
        <v>62</v>
      </c>
      <c r="N53" s="11">
        <f t="shared" si="0"/>
        <v>39980.39033308708</v>
      </c>
      <c r="O53" s="89"/>
      <c r="P53" s="89"/>
      <c r="Q53" s="210"/>
      <c r="R53" s="89"/>
      <c r="S53" s="89"/>
      <c r="T53" s="89"/>
      <c r="U53" s="89"/>
      <c r="V53" s="89"/>
      <c r="W53" s="89"/>
      <c r="X53" s="89"/>
    </row>
    <row r="54" spans="1:24" s="40" customFormat="1" ht="33.75" customHeight="1">
      <c r="A54" s="14" t="s">
        <v>80</v>
      </c>
      <c r="B54" s="15">
        <v>99655</v>
      </c>
      <c r="C54" s="15">
        <v>96563.8974042733</v>
      </c>
      <c r="D54" s="15">
        <v>74601</v>
      </c>
      <c r="E54" s="10">
        <v>15357</v>
      </c>
      <c r="F54" s="10">
        <v>16563</v>
      </c>
      <c r="G54" s="209">
        <v>47850</v>
      </c>
      <c r="H54" s="10">
        <v>41900</v>
      </c>
      <c r="I54" s="10">
        <v>60260</v>
      </c>
      <c r="J54" s="10">
        <v>89995.5360815912</v>
      </c>
      <c r="K54" s="10">
        <v>96019</v>
      </c>
      <c r="L54" s="10">
        <v>53227.52266361528</v>
      </c>
      <c r="M54" s="10">
        <v>69398.410500362</v>
      </c>
      <c r="N54" s="11">
        <f t="shared" si="0"/>
        <v>761390.3666498418</v>
      </c>
      <c r="O54" s="89"/>
      <c r="P54" s="89"/>
      <c r="Q54" s="210"/>
      <c r="R54" s="89"/>
      <c r="S54" s="89"/>
      <c r="T54" s="89"/>
      <c r="U54" s="89"/>
      <c r="V54" s="89"/>
      <c r="W54" s="89"/>
      <c r="X54" s="89"/>
    </row>
    <row r="55" spans="1:24" s="40" customFormat="1" ht="33.75" customHeight="1">
      <c r="A55" s="14" t="s">
        <v>81</v>
      </c>
      <c r="B55" s="15">
        <v>13987</v>
      </c>
      <c r="C55" s="15">
        <v>23718.15321667831</v>
      </c>
      <c r="D55" s="15">
        <v>16662.998981092485</v>
      </c>
      <c r="E55" s="10">
        <v>12907.7840730851</v>
      </c>
      <c r="F55" s="10">
        <v>23292.33691661935</v>
      </c>
      <c r="G55" s="209">
        <v>22745.736185293626</v>
      </c>
      <c r="H55" s="10">
        <v>21138.975</v>
      </c>
      <c r="I55" s="10">
        <v>17569.07807855571</v>
      </c>
      <c r="J55" s="10">
        <v>19235.786734152534</v>
      </c>
      <c r="K55" s="10">
        <v>22705.456541205313</v>
      </c>
      <c r="L55" s="10">
        <v>23134</v>
      </c>
      <c r="M55" s="10">
        <v>28830.586960711</v>
      </c>
      <c r="N55" s="11">
        <f t="shared" si="0"/>
        <v>245927.8926873934</v>
      </c>
      <c r="O55" s="89"/>
      <c r="P55" s="89"/>
      <c r="Q55" s="210"/>
      <c r="R55" s="89"/>
      <c r="S55" s="89"/>
      <c r="T55" s="89"/>
      <c r="U55" s="89"/>
      <c r="V55" s="89"/>
      <c r="W55" s="89"/>
      <c r="X55" s="89"/>
    </row>
    <row r="56" spans="1:24" s="40" customFormat="1" ht="33.75" customHeight="1">
      <c r="A56" s="14" t="s">
        <v>82</v>
      </c>
      <c r="B56" s="15">
        <v>23723</v>
      </c>
      <c r="C56" s="15">
        <v>19701.0561934666</v>
      </c>
      <c r="D56" s="15">
        <v>18177.1936067494</v>
      </c>
      <c r="E56" s="10">
        <v>16354.1693908774</v>
      </c>
      <c r="F56" s="10">
        <v>11896</v>
      </c>
      <c r="G56" s="209">
        <v>16260</v>
      </c>
      <c r="H56" s="10">
        <v>14705.999999999998</v>
      </c>
      <c r="I56" s="10">
        <v>17531.079999999998</v>
      </c>
      <c r="J56" s="10">
        <v>12145.5372</v>
      </c>
      <c r="K56" s="10">
        <v>9038.216788930658</v>
      </c>
      <c r="L56" s="10">
        <v>10744.0613333386</v>
      </c>
      <c r="M56" s="10">
        <v>13674.456146692</v>
      </c>
      <c r="N56" s="11">
        <f t="shared" si="0"/>
        <v>183950.77066005467</v>
      </c>
      <c r="O56" s="89"/>
      <c r="P56" s="89"/>
      <c r="Q56" s="210"/>
      <c r="R56" s="89"/>
      <c r="S56" s="89"/>
      <c r="T56" s="89"/>
      <c r="U56" s="89"/>
      <c r="V56" s="89"/>
      <c r="W56" s="89"/>
      <c r="X56" s="89"/>
    </row>
    <row r="57" spans="1:24" s="40" customFormat="1" ht="33.75" customHeight="1">
      <c r="A57" s="14" t="s">
        <v>55</v>
      </c>
      <c r="B57" s="15">
        <v>1302</v>
      </c>
      <c r="C57" s="15">
        <v>4169.826258838645</v>
      </c>
      <c r="D57" s="15">
        <v>2588.70254730875</v>
      </c>
      <c r="E57" s="10">
        <v>2141.935448147467</v>
      </c>
      <c r="F57" s="10">
        <v>1637.0941622426656</v>
      </c>
      <c r="G57" s="209">
        <v>37410.20267385486</v>
      </c>
      <c r="H57" s="10">
        <v>1689.6000000000001</v>
      </c>
      <c r="I57" s="10">
        <v>1517.4580158625497</v>
      </c>
      <c r="J57" s="10">
        <v>539</v>
      </c>
      <c r="K57" s="10">
        <v>1695.1683489861832</v>
      </c>
      <c r="L57" s="10">
        <v>1201</v>
      </c>
      <c r="M57" s="10">
        <v>527</v>
      </c>
      <c r="N57" s="11">
        <f t="shared" si="0"/>
        <v>56418.98745524111</v>
      </c>
      <c r="O57" s="89"/>
      <c r="P57" s="89"/>
      <c r="Q57" s="210"/>
      <c r="R57" s="89"/>
      <c r="S57" s="89"/>
      <c r="T57" s="89"/>
      <c r="U57" s="89"/>
      <c r="V57" s="89"/>
      <c r="W57" s="89"/>
      <c r="X57" s="89"/>
    </row>
    <row r="58" spans="1:24" s="40" customFormat="1" ht="33.75" customHeight="1">
      <c r="A58" s="14" t="s">
        <v>83</v>
      </c>
      <c r="B58" s="15">
        <v>58665</v>
      </c>
      <c r="C58" s="15">
        <v>55301</v>
      </c>
      <c r="D58" s="15">
        <v>31185.3530794309</v>
      </c>
      <c r="E58" s="10">
        <v>29866.6872360764</v>
      </c>
      <c r="F58" s="10">
        <v>10792.4896741144</v>
      </c>
      <c r="G58" s="209">
        <v>15113.756101688668</v>
      </c>
      <c r="H58" s="10">
        <v>14752.929</v>
      </c>
      <c r="I58" s="10">
        <v>11177.7</v>
      </c>
      <c r="J58" s="10">
        <v>9073.62836778867</v>
      </c>
      <c r="K58" s="10">
        <v>13945</v>
      </c>
      <c r="L58" s="10">
        <v>9603</v>
      </c>
      <c r="M58" s="10">
        <v>39985</v>
      </c>
      <c r="N58" s="11">
        <f t="shared" si="0"/>
        <v>299461.543459099</v>
      </c>
      <c r="O58" s="89"/>
      <c r="P58" s="89"/>
      <c r="Q58" s="210"/>
      <c r="R58" s="89"/>
      <c r="S58" s="89"/>
      <c r="T58" s="89"/>
      <c r="U58" s="89"/>
      <c r="V58" s="89"/>
      <c r="W58" s="89"/>
      <c r="X58" s="89"/>
    </row>
    <row r="59" spans="1:24" s="40" customFormat="1" ht="33.75" customHeight="1">
      <c r="A59" s="14" t="s">
        <v>39</v>
      </c>
      <c r="B59" s="15">
        <v>9204</v>
      </c>
      <c r="C59" s="15">
        <v>17848.0037446</v>
      </c>
      <c r="D59" s="15">
        <v>12949.2873341386</v>
      </c>
      <c r="E59" s="10">
        <v>27511.2459106007</v>
      </c>
      <c r="F59" s="10">
        <v>6807.699772408952</v>
      </c>
      <c r="G59" s="209">
        <v>13197.447925248556</v>
      </c>
      <c r="H59" s="10">
        <v>17484</v>
      </c>
      <c r="I59" s="10">
        <v>6490</v>
      </c>
      <c r="J59" s="10">
        <v>10641.0997794203</v>
      </c>
      <c r="K59" s="10">
        <v>4599.939073915133</v>
      </c>
      <c r="L59" s="10">
        <v>2813</v>
      </c>
      <c r="M59" s="10">
        <v>10120</v>
      </c>
      <c r="N59" s="11">
        <f t="shared" si="0"/>
        <v>139665.72354033226</v>
      </c>
      <c r="O59" s="89"/>
      <c r="P59" s="89"/>
      <c r="Q59" s="210"/>
      <c r="R59" s="89"/>
      <c r="S59" s="89"/>
      <c r="T59" s="89"/>
      <c r="U59" s="89"/>
      <c r="V59" s="89"/>
      <c r="W59" s="89"/>
      <c r="X59" s="89"/>
    </row>
    <row r="60" spans="1:24" s="40" customFormat="1" ht="33.75" customHeight="1">
      <c r="A60" s="14" t="s">
        <v>84</v>
      </c>
      <c r="B60" s="15">
        <v>78993</v>
      </c>
      <c r="C60" s="15">
        <v>48399.8613580096</v>
      </c>
      <c r="D60" s="15">
        <v>30601</v>
      </c>
      <c r="E60" s="10">
        <v>45554</v>
      </c>
      <c r="F60" s="10">
        <v>35524.676701892364</v>
      </c>
      <c r="G60" s="209">
        <f>54422.1543865559+23000</f>
        <v>77422.15438655589</v>
      </c>
      <c r="H60" s="10">
        <v>80898</v>
      </c>
      <c r="I60" s="10">
        <v>68836</v>
      </c>
      <c r="J60" s="10">
        <v>71543.79311000119</v>
      </c>
      <c r="K60" s="10">
        <v>57862</v>
      </c>
      <c r="L60" s="10">
        <v>72543.6384713191</v>
      </c>
      <c r="M60" s="10">
        <v>43115.883372499</v>
      </c>
      <c r="N60" s="11">
        <f t="shared" si="0"/>
        <v>711294.0074002772</v>
      </c>
      <c r="O60" s="89"/>
      <c r="P60" s="89"/>
      <c r="Q60" s="210"/>
      <c r="R60" s="89"/>
      <c r="S60" s="89"/>
      <c r="T60" s="89"/>
      <c r="U60" s="89"/>
      <c r="V60" s="89"/>
      <c r="W60" s="89"/>
      <c r="X60" s="89"/>
    </row>
    <row r="61" spans="1:24" s="40" customFormat="1" ht="33.75" customHeight="1">
      <c r="A61" s="14" t="s">
        <v>85</v>
      </c>
      <c r="B61" s="15">
        <v>201</v>
      </c>
      <c r="C61" s="15">
        <v>1426.84699125711</v>
      </c>
      <c r="D61" s="15">
        <v>526</v>
      </c>
      <c r="E61" s="10">
        <v>679.855412315339</v>
      </c>
      <c r="F61" s="10">
        <v>153</v>
      </c>
      <c r="G61" s="209">
        <v>208</v>
      </c>
      <c r="H61" s="10">
        <v>1462</v>
      </c>
      <c r="I61" s="10">
        <v>26</v>
      </c>
      <c r="J61" s="10">
        <v>472</v>
      </c>
      <c r="K61" s="10">
        <v>110</v>
      </c>
      <c r="L61" s="10">
        <v>296</v>
      </c>
      <c r="M61" s="10">
        <v>2531</v>
      </c>
      <c r="N61" s="11">
        <f t="shared" si="0"/>
        <v>8091.702403572449</v>
      </c>
      <c r="O61" s="89"/>
      <c r="P61" s="89"/>
      <c r="Q61" s="210"/>
      <c r="R61" s="89"/>
      <c r="S61" s="89"/>
      <c r="T61" s="89"/>
      <c r="U61" s="89"/>
      <c r="V61" s="89"/>
      <c r="W61" s="89"/>
      <c r="X61" s="89"/>
    </row>
    <row r="62" spans="1:24" s="40" customFormat="1" ht="33.75" customHeight="1">
      <c r="A62" s="14" t="s">
        <v>86</v>
      </c>
      <c r="B62" s="15">
        <v>9967</v>
      </c>
      <c r="C62" s="15">
        <v>6928.8929766066</v>
      </c>
      <c r="D62" s="15">
        <v>6426.04140745139</v>
      </c>
      <c r="E62" s="10">
        <v>231.000510005276</v>
      </c>
      <c r="F62" s="10">
        <v>892</v>
      </c>
      <c r="G62" s="209">
        <v>55</v>
      </c>
      <c r="H62" s="10">
        <v>949</v>
      </c>
      <c r="I62" s="10">
        <v>510</v>
      </c>
      <c r="J62" s="10">
        <v>320.845396262405</v>
      </c>
      <c r="K62" s="10">
        <v>278.431249609473</v>
      </c>
      <c r="L62" s="10">
        <v>1103</v>
      </c>
      <c r="M62" s="10">
        <v>2163</v>
      </c>
      <c r="N62" s="11">
        <f t="shared" si="0"/>
        <v>29824.211539935142</v>
      </c>
      <c r="O62" s="89"/>
      <c r="P62" s="89"/>
      <c r="Q62" s="210"/>
      <c r="R62" s="89"/>
      <c r="S62" s="89"/>
      <c r="T62" s="89"/>
      <c r="U62" s="89"/>
      <c r="V62" s="89"/>
      <c r="W62" s="89"/>
      <c r="X62" s="89"/>
    </row>
    <row r="63" spans="1:17" s="40" customFormat="1" ht="33.75" customHeight="1">
      <c r="A63" s="14" t="s">
        <v>106</v>
      </c>
      <c r="B63" s="15">
        <v>2816</v>
      </c>
      <c r="C63" s="15">
        <v>1472.58092072311</v>
      </c>
      <c r="D63" s="15">
        <v>2483.376887157946</v>
      </c>
      <c r="E63" s="10">
        <v>3756.73285323726</v>
      </c>
      <c r="F63" s="10">
        <v>1500</v>
      </c>
      <c r="G63" s="209">
        <v>2163.6418430461</v>
      </c>
      <c r="H63" s="10">
        <v>5812</v>
      </c>
      <c r="I63" s="10">
        <v>3889</v>
      </c>
      <c r="J63" s="10">
        <v>6853.5923094961</v>
      </c>
      <c r="K63" s="10">
        <v>1817.6124817660211</v>
      </c>
      <c r="L63" s="10">
        <v>2683.44918047743</v>
      </c>
      <c r="M63" s="10">
        <v>1922.8672572313</v>
      </c>
      <c r="N63" s="11">
        <f t="shared" si="0"/>
        <v>37170.85373313527</v>
      </c>
      <c r="P63" s="89"/>
      <c r="Q63" s="210"/>
    </row>
    <row r="64" spans="1:24" s="40" customFormat="1" ht="33.75" customHeight="1">
      <c r="A64" s="14" t="s">
        <v>107</v>
      </c>
      <c r="B64" s="15">
        <v>236</v>
      </c>
      <c r="C64" s="15">
        <v>317.85421975721033</v>
      </c>
      <c r="D64" s="15">
        <v>300.920809603663</v>
      </c>
      <c r="E64" s="10">
        <v>324.20424856479053</v>
      </c>
      <c r="F64" s="10">
        <v>186.26751168901998</v>
      </c>
      <c r="G64" s="209">
        <v>304.44860338565206</v>
      </c>
      <c r="H64" s="10">
        <v>540</v>
      </c>
      <c r="I64" s="10">
        <v>560.898</v>
      </c>
      <c r="J64" s="10">
        <v>920.0486183427353</v>
      </c>
      <c r="K64" s="10">
        <v>143.228427548754</v>
      </c>
      <c r="L64" s="10">
        <v>261.4095192453861</v>
      </c>
      <c r="M64" s="10">
        <v>163</v>
      </c>
      <c r="N64" s="11">
        <f t="shared" si="0"/>
        <v>4258.279958137211</v>
      </c>
      <c r="O64" s="89"/>
      <c r="P64" s="89"/>
      <c r="Q64" s="210"/>
      <c r="R64" s="89"/>
      <c r="S64" s="89"/>
      <c r="T64" s="89"/>
      <c r="U64" s="89"/>
      <c r="V64" s="89"/>
      <c r="W64" s="89"/>
      <c r="X64" s="89"/>
    </row>
    <row r="65" spans="1:24" s="40" customFormat="1" ht="33.75" customHeight="1">
      <c r="A65" s="14" t="s">
        <v>108</v>
      </c>
      <c r="B65" s="15">
        <v>262</v>
      </c>
      <c r="C65" s="15">
        <v>537.3885309704564</v>
      </c>
      <c r="D65" s="15">
        <v>301.9306649416723</v>
      </c>
      <c r="E65" s="10">
        <v>144.55831570814814</v>
      </c>
      <c r="F65" s="10">
        <v>466.18199728222</v>
      </c>
      <c r="G65" s="209">
        <v>784</v>
      </c>
      <c r="H65" s="10">
        <v>845</v>
      </c>
      <c r="I65" s="10">
        <v>938.6279557337929</v>
      </c>
      <c r="J65" s="10">
        <v>331.586821306568</v>
      </c>
      <c r="K65" s="10">
        <v>580</v>
      </c>
      <c r="L65" s="10">
        <v>316.74689120538835</v>
      </c>
      <c r="M65" s="10">
        <v>479</v>
      </c>
      <c r="N65" s="11">
        <f t="shared" si="0"/>
        <v>5987.021177148245</v>
      </c>
      <c r="O65" s="89"/>
      <c r="P65" s="89"/>
      <c r="Q65" s="210"/>
      <c r="R65" s="89"/>
      <c r="S65" s="89"/>
      <c r="T65" s="89"/>
      <c r="U65" s="89"/>
      <c r="V65" s="89"/>
      <c r="W65" s="89"/>
      <c r="X65" s="89"/>
    </row>
    <row r="66" spans="1:17" s="40" customFormat="1" ht="33.75" customHeight="1">
      <c r="A66" s="14" t="s">
        <v>109</v>
      </c>
      <c r="B66" s="15">
        <v>328</v>
      </c>
      <c r="C66" s="15">
        <v>233.26888068963936</v>
      </c>
      <c r="D66" s="15">
        <v>203</v>
      </c>
      <c r="E66" s="10">
        <v>274.60766967261344</v>
      </c>
      <c r="F66" s="10">
        <v>565.36576595697</v>
      </c>
      <c r="G66" s="209">
        <v>560.2882292513807</v>
      </c>
      <c r="H66" s="10">
        <v>567</v>
      </c>
      <c r="I66" s="10">
        <v>534.0459999999999</v>
      </c>
      <c r="J66" s="10">
        <v>419.29343111302273</v>
      </c>
      <c r="K66" s="10">
        <v>1296</v>
      </c>
      <c r="L66" s="10">
        <v>476</v>
      </c>
      <c r="M66" s="10">
        <v>689</v>
      </c>
      <c r="N66" s="11">
        <f t="shared" si="0"/>
        <v>6145.869976683626</v>
      </c>
      <c r="P66" s="89"/>
      <c r="Q66" s="210"/>
    </row>
    <row r="67" spans="1:24" s="40" customFormat="1" ht="33.75" customHeight="1">
      <c r="A67" s="14" t="s">
        <v>110</v>
      </c>
      <c r="B67" s="15">
        <v>165</v>
      </c>
      <c r="C67" s="15">
        <v>63.166904729438</v>
      </c>
      <c r="D67" s="15">
        <v>1233.42879995652</v>
      </c>
      <c r="E67" s="10">
        <v>2445.6318585812596</v>
      </c>
      <c r="F67" s="10">
        <v>9640.58247889664</v>
      </c>
      <c r="G67" s="209">
        <v>22620.50558735516</v>
      </c>
      <c r="H67" s="10">
        <v>31398.069999999996</v>
      </c>
      <c r="I67" s="10">
        <v>9477.022090067569</v>
      </c>
      <c r="J67" s="10">
        <v>9966</v>
      </c>
      <c r="K67" s="10">
        <v>4103.067874500853</v>
      </c>
      <c r="L67" s="10">
        <v>2183</v>
      </c>
      <c r="M67" s="10">
        <v>79</v>
      </c>
      <c r="N67" s="11">
        <f t="shared" si="0"/>
        <v>93374.47559408743</v>
      </c>
      <c r="O67" s="89"/>
      <c r="P67" s="89"/>
      <c r="Q67" s="210"/>
      <c r="R67" s="89"/>
      <c r="S67" s="89"/>
      <c r="T67" s="89"/>
      <c r="U67" s="89"/>
      <c r="V67" s="89"/>
      <c r="W67" s="89"/>
      <c r="X67" s="89"/>
    </row>
    <row r="68" spans="1:24" s="40" customFormat="1" ht="35.25" customHeight="1">
      <c r="A68" s="14" t="s">
        <v>111</v>
      </c>
      <c r="B68" s="15">
        <v>1681</v>
      </c>
      <c r="C68" s="15">
        <v>4084.2008381838505</v>
      </c>
      <c r="D68" s="15">
        <v>1868</v>
      </c>
      <c r="E68" s="10">
        <v>1056.41231962039</v>
      </c>
      <c r="F68" s="10">
        <v>8931.98749260095</v>
      </c>
      <c r="G68" s="209">
        <v>4961</v>
      </c>
      <c r="H68" s="10">
        <v>4100</v>
      </c>
      <c r="I68" s="10">
        <v>2594.75</v>
      </c>
      <c r="J68" s="10">
        <v>2109.64811395845</v>
      </c>
      <c r="K68" s="10">
        <v>2321.17062139443</v>
      </c>
      <c r="L68" s="10">
        <v>2543.656270167091</v>
      </c>
      <c r="M68" s="10">
        <v>2750.6023970125</v>
      </c>
      <c r="N68" s="11">
        <f t="shared" si="0"/>
        <v>39002.42805293766</v>
      </c>
      <c r="O68" s="89"/>
      <c r="P68" s="89"/>
      <c r="Q68" s="81"/>
      <c r="R68" s="89"/>
      <c r="S68" s="89"/>
      <c r="T68" s="89"/>
      <c r="U68" s="89"/>
      <c r="V68" s="89"/>
      <c r="W68" s="89"/>
      <c r="X68" s="89"/>
    </row>
    <row r="69" spans="1:14" ht="34.5" customHeight="1">
      <c r="A69" s="14" t="s">
        <v>112</v>
      </c>
      <c r="B69" s="15">
        <v>45</v>
      </c>
      <c r="C69" s="15">
        <v>22.848524129701776</v>
      </c>
      <c r="D69" s="15">
        <v>12</v>
      </c>
      <c r="E69" s="10">
        <v>56</v>
      </c>
      <c r="F69" s="10">
        <v>125</v>
      </c>
      <c r="G69" s="209">
        <v>510</v>
      </c>
      <c r="H69" s="10">
        <v>2436.7859999999996</v>
      </c>
      <c r="I69" s="10">
        <v>808.5429345252533</v>
      </c>
      <c r="J69" s="10">
        <v>696.192773056527</v>
      </c>
      <c r="K69" s="10">
        <v>750</v>
      </c>
      <c r="L69" s="10">
        <v>458.44458092498394</v>
      </c>
      <c r="M69" s="10">
        <v>165</v>
      </c>
      <c r="N69" s="11">
        <f t="shared" si="0"/>
        <v>6085.814812636465</v>
      </c>
    </row>
    <row r="70" spans="1:14" ht="34.5" customHeight="1">
      <c r="A70" s="14" t="s">
        <v>113</v>
      </c>
      <c r="B70" s="15">
        <v>4947</v>
      </c>
      <c r="C70" s="15">
        <v>3809.423076117904</v>
      </c>
      <c r="D70" s="15">
        <v>7390.16132168426</v>
      </c>
      <c r="E70" s="10">
        <v>4392.26273419287</v>
      </c>
      <c r="F70" s="10">
        <v>3800.57238923972</v>
      </c>
      <c r="G70" s="209">
        <v>4453</v>
      </c>
      <c r="H70" s="10">
        <v>5461</v>
      </c>
      <c r="I70" s="10">
        <v>9028.800000000001</v>
      </c>
      <c r="J70" s="10">
        <v>4874.30652322502</v>
      </c>
      <c r="K70" s="10">
        <v>3828</v>
      </c>
      <c r="L70" s="10">
        <v>4330.70900954977</v>
      </c>
      <c r="M70" s="10">
        <v>4539.7114251602</v>
      </c>
      <c r="N70" s="11">
        <f t="shared" si="0"/>
        <v>60854.946479169754</v>
      </c>
    </row>
    <row r="71" spans="1:17" s="87" customFormat="1" ht="36" customHeight="1">
      <c r="A71" s="14" t="s">
        <v>87</v>
      </c>
      <c r="B71" s="15">
        <v>440500</v>
      </c>
      <c r="C71" s="15">
        <v>527801.179456521</v>
      </c>
      <c r="D71" s="15">
        <v>501862.080918787</v>
      </c>
      <c r="E71" s="10">
        <v>525241.60270659</v>
      </c>
      <c r="F71" s="10">
        <v>534618.953969073</v>
      </c>
      <c r="G71" s="209">
        <v>515908.6525704708</v>
      </c>
      <c r="H71" s="10">
        <v>671735.68</v>
      </c>
      <c r="I71" s="10">
        <v>669558.615</v>
      </c>
      <c r="J71" s="10">
        <v>555213.0464999999</v>
      </c>
      <c r="K71" s="10">
        <v>407906.83525373717</v>
      </c>
      <c r="L71" s="10">
        <v>587237.246658528</v>
      </c>
      <c r="M71" s="10">
        <v>501942.32</v>
      </c>
      <c r="N71" s="11">
        <f>SUM(B71:M71)/12</f>
        <v>536627.1844194756</v>
      </c>
      <c r="Q71" s="81"/>
    </row>
    <row r="72" spans="1:17" s="87" customFormat="1" ht="34.5" customHeight="1">
      <c r="A72" s="14" t="s">
        <v>88</v>
      </c>
      <c r="B72" s="15">
        <v>752250</v>
      </c>
      <c r="C72" s="15">
        <v>821126</v>
      </c>
      <c r="D72" s="15">
        <v>775047.855891511</v>
      </c>
      <c r="E72" s="10">
        <v>884215.427715132</v>
      </c>
      <c r="F72" s="10">
        <v>889506.553020162</v>
      </c>
      <c r="G72" s="209">
        <v>815856.7204613327</v>
      </c>
      <c r="H72" s="10">
        <v>1322210.74</v>
      </c>
      <c r="I72" s="10">
        <v>1353773.19</v>
      </c>
      <c r="J72" s="10">
        <v>1150416.0301</v>
      </c>
      <c r="K72" s="10">
        <v>620694.676011559</v>
      </c>
      <c r="L72" s="10">
        <v>899052.395477515</v>
      </c>
      <c r="M72" s="10">
        <v>794376.37</v>
      </c>
      <c r="N72" s="11">
        <f>SUM(B72:M72)/12</f>
        <v>923210.4965564343</v>
      </c>
      <c r="Q72" s="81"/>
    </row>
    <row r="73" spans="1:17" s="87" customFormat="1" ht="31.5" customHeight="1" thickBot="1">
      <c r="A73" s="76" t="s">
        <v>40</v>
      </c>
      <c r="B73" s="77">
        <f aca="true" t="shared" si="1" ref="B73:M73">SUM(B11:B72)</f>
        <v>2367256</v>
      </c>
      <c r="C73" s="77">
        <f t="shared" si="1"/>
        <v>2689141.9830661044</v>
      </c>
      <c r="D73" s="77">
        <f t="shared" si="1"/>
        <v>2486171.617141719</v>
      </c>
      <c r="E73" s="77">
        <f t="shared" si="1"/>
        <v>3027801.4544662638</v>
      </c>
      <c r="F73" s="77">
        <f t="shared" si="1"/>
        <v>2788377.100562682</v>
      </c>
      <c r="G73" s="77">
        <f>SUM(G11:G72)</f>
        <v>2805977.877977089</v>
      </c>
      <c r="H73" s="77">
        <f t="shared" si="1"/>
        <v>3163875.040342439</v>
      </c>
      <c r="I73" s="77">
        <f t="shared" si="1"/>
        <v>3365660.684351844</v>
      </c>
      <c r="J73" s="77">
        <f t="shared" si="1"/>
        <v>3024331.3901045257</v>
      </c>
      <c r="K73" s="77">
        <f t="shared" si="1"/>
        <v>2180035.774034744</v>
      </c>
      <c r="L73" s="77">
        <f t="shared" si="1"/>
        <v>2946359.3782187253</v>
      </c>
      <c r="M73" s="77">
        <f t="shared" si="1"/>
        <v>2567059.73578538</v>
      </c>
      <c r="N73" s="78">
        <f>SUM(N11:N72)</f>
        <v>13060087.676536186</v>
      </c>
      <c r="Q73" s="81"/>
    </row>
    <row r="74" spans="1:17" s="87" customFormat="1" ht="19.5" customHeight="1">
      <c r="A74" s="192" t="s">
        <v>203</v>
      </c>
      <c r="B74" s="32"/>
      <c r="C74" s="32"/>
      <c r="D74" s="32"/>
      <c r="E74" s="32"/>
      <c r="F74" s="32"/>
      <c r="G74" s="89" t="s">
        <v>199</v>
      </c>
      <c r="H74" s="32"/>
      <c r="I74" s="32"/>
      <c r="J74" s="32"/>
      <c r="K74" s="32"/>
      <c r="L74" s="32"/>
      <c r="M74" s="32"/>
      <c r="N74" s="32"/>
      <c r="Q74" s="81"/>
    </row>
    <row r="75" spans="1:17" s="87" customFormat="1" ht="19.5" customHeight="1">
      <c r="A75" s="192" t="s">
        <v>200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Q75" s="81"/>
    </row>
    <row r="76" spans="1:17" s="87" customFormat="1" ht="19.5" customHeight="1">
      <c r="A76" s="192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Q76" s="81"/>
    </row>
    <row r="77" spans="1:14" ht="21.75" customHeight="1">
      <c r="A77" s="192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0.5" customHeight="1">
      <c r="A78" s="192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 ht="16.5" customHeight="1">
      <c r="A79" s="192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 ht="19.5" customHeight="1">
      <c r="A80" s="192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5" customHeight="1">
      <c r="A81" s="192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 ht="26.25">
      <c r="A82" s="192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 ht="25.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1:14" ht="16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</row>
    <row r="85" spans="1:14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1:14" ht="39.7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</row>
    <row r="87" spans="1:17" ht="33.7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Q87" s="210"/>
    </row>
    <row r="88" spans="1:17" ht="33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Q88" s="210"/>
    </row>
    <row r="89" spans="1:17" ht="33.7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Q89" s="210"/>
    </row>
    <row r="90" spans="1:17" ht="33.7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Q90" s="210"/>
    </row>
    <row r="91" spans="1:17" ht="33.7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Q91" s="210"/>
    </row>
    <row r="92" spans="1:17" ht="33.7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Q92" s="210"/>
    </row>
    <row r="93" spans="1:17" ht="33.7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Q93" s="210"/>
    </row>
    <row r="94" spans="1:17" ht="33.7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Q94" s="210"/>
    </row>
    <row r="95" spans="1:17" ht="33.7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Q95" s="210"/>
    </row>
    <row r="96" spans="1:17" ht="33.7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Q96" s="210"/>
    </row>
    <row r="97" spans="1:17" ht="33.7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Q97" s="210"/>
    </row>
    <row r="98" spans="1:17" ht="33.7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Q98" s="210"/>
    </row>
    <row r="99" spans="1:17" ht="33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Q99" s="210"/>
    </row>
    <row r="100" spans="1:17" ht="33.7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Q100" s="210"/>
    </row>
    <row r="101" spans="1:17" ht="33.7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Q101" s="210"/>
    </row>
    <row r="102" spans="1:17" ht="33.7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Q102" s="210"/>
    </row>
    <row r="103" spans="1:17" ht="33.7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Q103" s="210"/>
    </row>
    <row r="104" spans="1:17" ht="33.7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Q104" s="210"/>
    </row>
    <row r="105" spans="1:17" ht="33.7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Q105" s="210"/>
    </row>
    <row r="106" spans="1:17" ht="33.7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Q106" s="210"/>
    </row>
    <row r="107" spans="1:17" ht="33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Q107" s="210"/>
    </row>
    <row r="108" spans="1:17" ht="33.7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Q108" s="210"/>
    </row>
    <row r="109" ht="33.75" customHeight="1">
      <c r="Q109" s="210"/>
    </row>
    <row r="110" ht="33.75" customHeight="1">
      <c r="Q110" s="210"/>
    </row>
    <row r="111" ht="33.75" customHeight="1">
      <c r="Q111" s="210"/>
    </row>
    <row r="112" ht="33.75" customHeight="1">
      <c r="Q112" s="210"/>
    </row>
    <row r="113" ht="33.75" customHeight="1">
      <c r="Q113" s="210"/>
    </row>
    <row r="114" ht="33.75" customHeight="1">
      <c r="Q114" s="210"/>
    </row>
    <row r="115" ht="33.75" customHeight="1">
      <c r="Q115" s="210"/>
    </row>
    <row r="116" ht="33.75" customHeight="1">
      <c r="Q116" s="210"/>
    </row>
    <row r="117" ht="33.75" customHeight="1">
      <c r="Q117" s="210"/>
    </row>
    <row r="118" ht="33.75" customHeight="1">
      <c r="Q118" s="210"/>
    </row>
    <row r="119" ht="33.75" customHeight="1">
      <c r="Q119" s="210"/>
    </row>
    <row r="120" ht="33.75" customHeight="1">
      <c r="Q120" s="210"/>
    </row>
    <row r="121" ht="33.75" customHeight="1">
      <c r="Q121" s="210"/>
    </row>
    <row r="122" ht="33.75" customHeight="1">
      <c r="Q122" s="210"/>
    </row>
    <row r="123" ht="33.75" customHeight="1">
      <c r="Q123" s="210"/>
    </row>
    <row r="124" ht="33.75" customHeight="1">
      <c r="Q124" s="210"/>
    </row>
    <row r="125" ht="33.75" customHeight="1">
      <c r="Q125" s="210"/>
    </row>
    <row r="126" ht="33.75" customHeight="1">
      <c r="Q126" s="210"/>
    </row>
    <row r="127" ht="33.75" customHeight="1">
      <c r="Q127" s="210"/>
    </row>
    <row r="128" ht="33.75" customHeight="1">
      <c r="Q128" s="210"/>
    </row>
    <row r="129" ht="33.75" customHeight="1">
      <c r="Q129" s="210"/>
    </row>
    <row r="130" ht="33.75" customHeight="1">
      <c r="Q130" s="210"/>
    </row>
    <row r="131" ht="33.75" customHeight="1">
      <c r="Q131" s="210"/>
    </row>
    <row r="132" ht="33.75" customHeight="1">
      <c r="Q132" s="210"/>
    </row>
    <row r="133" ht="33.75" customHeight="1">
      <c r="Q133" s="210"/>
    </row>
    <row r="134" ht="33.75" customHeight="1">
      <c r="Q134" s="210"/>
    </row>
    <row r="135" ht="33.75" customHeight="1">
      <c r="Q135" s="210"/>
    </row>
    <row r="136" ht="33.75" customHeight="1">
      <c r="Q136" s="210"/>
    </row>
    <row r="137" ht="33.75" customHeight="1">
      <c r="Q137" s="210"/>
    </row>
    <row r="138" ht="33.75" customHeight="1">
      <c r="Q138" s="210"/>
    </row>
    <row r="139" ht="33.75" customHeight="1">
      <c r="Q139" s="210"/>
    </row>
    <row r="140" ht="33.75" customHeight="1">
      <c r="Q140" s="210"/>
    </row>
    <row r="141" ht="33.75" customHeight="1">
      <c r="Q141" s="210"/>
    </row>
    <row r="142" ht="33.75" customHeight="1">
      <c r="Q142" s="210"/>
    </row>
    <row r="143" ht="33.75" customHeight="1">
      <c r="Q143" s="210"/>
    </row>
    <row r="144" ht="33.75" customHeight="1">
      <c r="Q144" s="210"/>
    </row>
    <row r="145" ht="33.75" customHeight="1">
      <c r="Q145" s="210"/>
    </row>
    <row r="146" ht="33.75" customHeight="1">
      <c r="Q146" s="210"/>
    </row>
    <row r="147" ht="33.75" customHeight="1">
      <c r="Q147" s="210"/>
    </row>
    <row r="148" ht="33.75" customHeight="1">
      <c r="Q148" s="210"/>
    </row>
    <row r="149" ht="33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64" ht="20.25" customHeight="1"/>
    <row r="165" ht="4.5" customHeight="1"/>
    <row r="166" ht="39" customHeight="1"/>
    <row r="167" spans="15:18" ht="34.5" customHeight="1">
      <c r="O167" s="95"/>
      <c r="P167" s="211"/>
      <c r="Q167" s="210"/>
      <c r="R167" s="212"/>
    </row>
    <row r="168" spans="15:17" ht="34.5" customHeight="1">
      <c r="O168" s="95"/>
      <c r="Q168" s="210"/>
    </row>
    <row r="169" spans="15:17" ht="34.5" customHeight="1">
      <c r="O169" s="95"/>
      <c r="Q169" s="210"/>
    </row>
    <row r="170" spans="15:17" ht="34.5" customHeight="1">
      <c r="O170" s="95"/>
      <c r="Q170" s="210"/>
    </row>
    <row r="171" spans="15:17" ht="34.5" customHeight="1">
      <c r="O171" s="95"/>
      <c r="Q171" s="210"/>
    </row>
    <row r="172" spans="15:17" ht="34.5" customHeight="1">
      <c r="O172" s="95"/>
      <c r="Q172" s="210"/>
    </row>
    <row r="173" spans="15:17" ht="34.5" customHeight="1">
      <c r="O173" s="95"/>
      <c r="Q173" s="210"/>
    </row>
    <row r="174" spans="1:17" s="87" customFormat="1" ht="34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95"/>
      <c r="Q174" s="210"/>
    </row>
    <row r="175" spans="15:17" ht="34.5" customHeight="1">
      <c r="O175" s="95"/>
      <c r="Q175" s="210"/>
    </row>
    <row r="176" spans="15:17" ht="34.5" customHeight="1">
      <c r="O176" s="95"/>
      <c r="Q176" s="210"/>
    </row>
    <row r="177" spans="15:17" ht="34.5" customHeight="1">
      <c r="O177" s="95"/>
      <c r="Q177" s="210"/>
    </row>
    <row r="178" spans="15:17" ht="34.5" customHeight="1">
      <c r="O178" s="95"/>
      <c r="Q178" s="210"/>
    </row>
    <row r="179" spans="15:17" ht="34.5" customHeight="1">
      <c r="O179" s="95"/>
      <c r="Q179" s="210"/>
    </row>
    <row r="180" spans="15:17" ht="34.5" customHeight="1">
      <c r="O180" s="95"/>
      <c r="Q180" s="210"/>
    </row>
    <row r="181" spans="15:17" ht="34.5" customHeight="1">
      <c r="O181" s="95"/>
      <c r="Q181" s="210"/>
    </row>
    <row r="182" spans="15:17" ht="34.5" customHeight="1">
      <c r="O182" s="95"/>
      <c r="Q182" s="210"/>
    </row>
    <row r="183" spans="15:17" ht="34.5" customHeight="1">
      <c r="O183" s="95"/>
      <c r="Q183" s="210"/>
    </row>
    <row r="184" spans="15:17" ht="34.5" customHeight="1">
      <c r="O184" s="95"/>
      <c r="Q184" s="210"/>
    </row>
    <row r="185" spans="15:17" ht="34.5" customHeight="1">
      <c r="O185" s="95"/>
      <c r="Q185" s="210"/>
    </row>
    <row r="186" spans="15:17" ht="34.5" customHeight="1">
      <c r="O186" s="95"/>
      <c r="Q186" s="210"/>
    </row>
    <row r="187" spans="15:17" ht="34.5" customHeight="1">
      <c r="O187" s="95"/>
      <c r="Q187" s="210"/>
    </row>
    <row r="188" spans="15:17" ht="34.5" customHeight="1">
      <c r="O188" s="95"/>
      <c r="Q188" s="210"/>
    </row>
    <row r="189" spans="15:17" ht="34.5" customHeight="1">
      <c r="O189" s="95"/>
      <c r="Q189" s="210"/>
    </row>
    <row r="190" spans="15:17" ht="34.5" customHeight="1">
      <c r="O190" s="95"/>
      <c r="Q190" s="210"/>
    </row>
    <row r="191" spans="15:17" ht="34.5" customHeight="1">
      <c r="O191" s="95"/>
      <c r="Q191" s="210"/>
    </row>
    <row r="192" spans="15:17" ht="34.5" customHeight="1">
      <c r="O192" s="95"/>
      <c r="Q192" s="210"/>
    </row>
    <row r="193" spans="15:17" ht="34.5" customHeight="1">
      <c r="O193" s="95"/>
      <c r="Q193" s="210"/>
    </row>
    <row r="194" spans="15:17" ht="34.5" customHeight="1">
      <c r="O194" s="95"/>
      <c r="Q194" s="210"/>
    </row>
    <row r="195" spans="15:17" ht="34.5" customHeight="1">
      <c r="O195" s="95"/>
      <c r="Q195" s="210"/>
    </row>
    <row r="196" spans="15:17" ht="34.5" customHeight="1">
      <c r="O196" s="95"/>
      <c r="Q196" s="210"/>
    </row>
    <row r="197" spans="15:17" ht="34.5" customHeight="1">
      <c r="O197" s="95"/>
      <c r="Q197" s="210"/>
    </row>
    <row r="198" spans="15:17" ht="34.5" customHeight="1">
      <c r="O198" s="95"/>
      <c r="Q198" s="210"/>
    </row>
    <row r="199" spans="15:17" ht="34.5" customHeight="1">
      <c r="O199" s="95"/>
      <c r="Q199" s="210"/>
    </row>
    <row r="200" spans="15:17" ht="34.5" customHeight="1">
      <c r="O200" s="95"/>
      <c r="Q200" s="210"/>
    </row>
    <row r="201" spans="15:17" ht="34.5" customHeight="1">
      <c r="O201" s="95"/>
      <c r="Q201" s="210"/>
    </row>
    <row r="202" spans="15:17" ht="34.5" customHeight="1">
      <c r="O202" s="92"/>
      <c r="Q202" s="210"/>
    </row>
    <row r="203" spans="15:17" ht="34.5" customHeight="1">
      <c r="O203" s="92"/>
      <c r="Q203" s="210"/>
    </row>
    <row r="204" spans="15:17" ht="34.5" customHeight="1">
      <c r="O204" s="92"/>
      <c r="Q204" s="210"/>
    </row>
    <row r="205" spans="15:17" ht="34.5" customHeight="1">
      <c r="O205" s="92"/>
      <c r="Q205" s="210"/>
    </row>
    <row r="206" spans="15:17" ht="34.5" customHeight="1">
      <c r="O206" s="92"/>
      <c r="Q206" s="210"/>
    </row>
    <row r="207" spans="15:17" ht="34.5" customHeight="1">
      <c r="O207" s="92"/>
      <c r="Q207" s="210"/>
    </row>
    <row r="208" spans="15:17" ht="34.5" customHeight="1">
      <c r="O208" s="92"/>
      <c r="Q208" s="210"/>
    </row>
    <row r="209" spans="15:17" ht="34.5" customHeight="1">
      <c r="O209" s="95"/>
      <c r="Q209" s="210"/>
    </row>
    <row r="210" spans="15:17" ht="34.5" customHeight="1">
      <c r="O210" s="95"/>
      <c r="Q210" s="210"/>
    </row>
    <row r="211" spans="15:17" ht="34.5" customHeight="1">
      <c r="O211" s="95"/>
      <c r="Q211" s="210"/>
    </row>
    <row r="212" spans="15:17" ht="34.5" customHeight="1">
      <c r="O212" s="95"/>
      <c r="Q212" s="210"/>
    </row>
    <row r="213" spans="15:17" ht="34.5" customHeight="1">
      <c r="O213" s="95"/>
      <c r="Q213" s="210"/>
    </row>
    <row r="214" spans="15:17" ht="34.5" customHeight="1">
      <c r="O214" s="95"/>
      <c r="Q214" s="210"/>
    </row>
    <row r="215" spans="15:17" ht="34.5" customHeight="1">
      <c r="O215" s="95"/>
      <c r="Q215" s="210"/>
    </row>
    <row r="216" spans="15:17" ht="34.5" customHeight="1">
      <c r="O216" s="95"/>
      <c r="Q216" s="210"/>
    </row>
    <row r="217" spans="15:17" ht="34.5" customHeight="1">
      <c r="O217" s="95"/>
      <c r="Q217" s="210"/>
    </row>
    <row r="218" spans="15:17" ht="34.5" customHeight="1">
      <c r="O218" s="95"/>
      <c r="Q218" s="210"/>
    </row>
    <row r="219" spans="15:17" ht="34.5" customHeight="1">
      <c r="O219" s="95"/>
      <c r="Q219" s="210"/>
    </row>
    <row r="220" spans="15:17" ht="34.5" customHeight="1">
      <c r="O220" s="95"/>
      <c r="Q220" s="210"/>
    </row>
    <row r="221" spans="15:17" ht="34.5" customHeight="1">
      <c r="O221" s="95"/>
      <c r="Q221" s="210"/>
    </row>
    <row r="222" spans="15:17" ht="34.5" customHeight="1">
      <c r="O222" s="95"/>
      <c r="Q222" s="210"/>
    </row>
    <row r="223" spans="15:17" ht="34.5" customHeight="1">
      <c r="O223" s="95"/>
      <c r="P223" s="213"/>
      <c r="Q223" s="210"/>
    </row>
    <row r="224" spans="15:17" ht="34.5" customHeight="1">
      <c r="O224" s="95"/>
      <c r="Q224" s="210"/>
    </row>
    <row r="225" spans="15:17" ht="34.5" customHeight="1">
      <c r="O225" s="95"/>
      <c r="Q225" s="210"/>
    </row>
    <row r="226" spans="15:17" ht="34.5" customHeight="1">
      <c r="O226" s="95"/>
      <c r="Q226" s="210"/>
    </row>
    <row r="227" spans="15:17" ht="34.5" customHeight="1">
      <c r="O227" s="95"/>
      <c r="Q227" s="210"/>
    </row>
    <row r="228" spans="15:17" ht="34.5" customHeight="1">
      <c r="O228" s="95"/>
      <c r="Q228" s="210"/>
    </row>
    <row r="229" ht="33.75" customHeight="1" hidden="1">
      <c r="Q229" s="210"/>
    </row>
    <row r="230" spans="15:24" ht="26.25">
      <c r="O230" s="115"/>
      <c r="P230" s="17"/>
      <c r="Q230" s="210"/>
      <c r="R230" s="17"/>
      <c r="S230" s="17"/>
      <c r="T230" s="17"/>
      <c r="U230" s="17"/>
      <c r="V230" s="17"/>
      <c r="W230" s="17"/>
      <c r="X230" s="17"/>
    </row>
    <row r="231" spans="15:24" ht="26.25">
      <c r="O231" s="115"/>
      <c r="P231" s="17"/>
      <c r="Q231" s="210"/>
      <c r="R231" s="17"/>
      <c r="S231" s="17"/>
      <c r="T231" s="17"/>
      <c r="U231" s="17"/>
      <c r="V231" s="17"/>
      <c r="W231" s="17"/>
      <c r="X231" s="17"/>
    </row>
    <row r="232" spans="15:24" ht="26.25">
      <c r="O232" s="115"/>
      <c r="P232" s="17"/>
      <c r="Q232" s="210"/>
      <c r="R232" s="17"/>
      <c r="S232" s="17"/>
      <c r="T232" s="17"/>
      <c r="U232" s="17"/>
      <c r="V232" s="17"/>
      <c r="W232" s="17"/>
      <c r="X232" s="17"/>
    </row>
    <row r="233" ht="30" customHeight="1"/>
    <row r="234" ht="27.75" customHeight="1"/>
    <row r="235" ht="26.25" customHeight="1"/>
    <row r="236" ht="24.75" customHeight="1"/>
    <row r="237" ht="26.25" customHeight="1"/>
    <row r="238" ht="26.25" customHeight="1"/>
    <row r="239" ht="26.25" customHeight="1"/>
    <row r="240" ht="26.25" customHeight="1"/>
    <row r="241" ht="26.25" customHeight="1"/>
    <row r="242" ht="6.75" customHeight="1"/>
    <row r="243" ht="32.25" customHeight="1"/>
    <row r="244" spans="16:17" ht="24.75" customHeight="1">
      <c r="P244" s="214"/>
      <c r="Q244" s="210"/>
    </row>
    <row r="245" spans="16:17" ht="26.25">
      <c r="P245" s="214"/>
      <c r="Q245" s="210"/>
    </row>
    <row r="246" spans="16:17" ht="26.25">
      <c r="P246" s="214"/>
      <c r="Q246" s="210"/>
    </row>
    <row r="247" spans="16:17" ht="26.25">
      <c r="P247" s="214"/>
      <c r="Q247" s="210"/>
    </row>
    <row r="248" spans="16:17" ht="26.25">
      <c r="P248" s="214"/>
      <c r="Q248" s="210"/>
    </row>
    <row r="249" spans="16:17" ht="26.25">
      <c r="P249" s="214"/>
      <c r="Q249" s="210"/>
    </row>
    <row r="250" spans="16:17" ht="26.25">
      <c r="P250" s="214"/>
      <c r="Q250" s="210"/>
    </row>
    <row r="251" spans="16:17" ht="26.25">
      <c r="P251" s="214"/>
      <c r="Q251" s="210"/>
    </row>
    <row r="252" spans="16:17" ht="26.25">
      <c r="P252" s="214"/>
      <c r="Q252" s="210"/>
    </row>
    <row r="253" spans="16:17" ht="26.25">
      <c r="P253" s="214"/>
      <c r="Q253" s="210"/>
    </row>
    <row r="254" spans="16:17" ht="26.25">
      <c r="P254" s="214"/>
      <c r="Q254" s="210"/>
    </row>
    <row r="255" spans="16:17" ht="26.25">
      <c r="P255" s="214"/>
      <c r="Q255" s="210"/>
    </row>
    <row r="256" spans="16:17" ht="26.25">
      <c r="P256" s="214"/>
      <c r="Q256" s="210"/>
    </row>
    <row r="257" spans="16:17" ht="26.25">
      <c r="P257" s="214"/>
      <c r="Q257" s="210"/>
    </row>
    <row r="258" spans="16:17" ht="26.25">
      <c r="P258" s="214"/>
      <c r="Q258" s="210"/>
    </row>
    <row r="259" spans="16:17" ht="26.25">
      <c r="P259" s="214"/>
      <c r="Q259" s="210"/>
    </row>
    <row r="260" spans="16:17" ht="26.25">
      <c r="P260" s="214"/>
      <c r="Q260" s="210"/>
    </row>
    <row r="261" spans="16:17" ht="26.25">
      <c r="P261" s="214"/>
      <c r="Q261" s="210"/>
    </row>
    <row r="262" spans="16:17" ht="26.25">
      <c r="P262" s="214"/>
      <c r="Q262" s="210"/>
    </row>
    <row r="263" spans="16:17" ht="26.25">
      <c r="P263" s="214"/>
      <c r="Q263" s="210"/>
    </row>
    <row r="264" spans="16:17" ht="26.25">
      <c r="P264" s="214"/>
      <c r="Q264" s="210"/>
    </row>
    <row r="265" spans="16:17" ht="26.25">
      <c r="P265" s="214"/>
      <c r="Q265" s="210"/>
    </row>
    <row r="266" spans="16:17" ht="26.25">
      <c r="P266" s="214"/>
      <c r="Q266" s="210"/>
    </row>
    <row r="267" spans="16:17" ht="26.25">
      <c r="P267" s="214"/>
      <c r="Q267" s="210"/>
    </row>
    <row r="268" spans="16:17" ht="26.25">
      <c r="P268" s="214"/>
      <c r="Q268" s="210"/>
    </row>
    <row r="269" spans="16:17" ht="26.25">
      <c r="P269" s="214"/>
      <c r="Q269" s="210"/>
    </row>
    <row r="270" spans="16:17" ht="26.25">
      <c r="P270" s="214"/>
      <c r="Q270" s="210"/>
    </row>
    <row r="271" spans="16:17" ht="26.25">
      <c r="P271" s="214"/>
      <c r="Q271" s="210"/>
    </row>
    <row r="272" spans="16:17" ht="26.25">
      <c r="P272" s="214"/>
      <c r="Q272" s="210"/>
    </row>
    <row r="273" spans="16:17" ht="26.25">
      <c r="P273" s="214"/>
      <c r="Q273" s="210"/>
    </row>
    <row r="274" spans="16:17" ht="26.25">
      <c r="P274" s="214"/>
      <c r="Q274" s="210"/>
    </row>
    <row r="275" spans="16:17" ht="26.25">
      <c r="P275" s="214"/>
      <c r="Q275" s="210"/>
    </row>
    <row r="276" spans="16:17" ht="26.25">
      <c r="P276" s="214"/>
      <c r="Q276" s="210"/>
    </row>
    <row r="277" spans="16:17" ht="26.25">
      <c r="P277" s="214"/>
      <c r="Q277" s="210"/>
    </row>
    <row r="278" spans="16:17" ht="26.25">
      <c r="P278" s="214"/>
      <c r="Q278" s="210"/>
    </row>
    <row r="279" spans="16:17" ht="26.25">
      <c r="P279" s="214"/>
      <c r="Q279" s="210"/>
    </row>
    <row r="280" spans="16:17" ht="26.25">
      <c r="P280" s="214"/>
      <c r="Q280" s="210"/>
    </row>
    <row r="281" spans="16:17" ht="26.25">
      <c r="P281" s="214"/>
      <c r="Q281" s="210"/>
    </row>
    <row r="282" spans="16:17" ht="26.25">
      <c r="P282" s="214"/>
      <c r="Q282" s="210"/>
    </row>
    <row r="283" spans="16:17" ht="26.25">
      <c r="P283" s="214"/>
      <c r="Q283" s="210"/>
    </row>
    <row r="284" spans="16:17" ht="26.25">
      <c r="P284" s="214"/>
      <c r="Q284" s="210"/>
    </row>
    <row r="285" spans="16:17" ht="26.25">
      <c r="P285" s="214"/>
      <c r="Q285" s="210"/>
    </row>
    <row r="286" spans="16:17" ht="26.25">
      <c r="P286" s="214"/>
      <c r="Q286" s="210"/>
    </row>
    <row r="287" spans="1:17" s="87" customFormat="1" ht="26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P287" s="214"/>
      <c r="Q287" s="210"/>
    </row>
    <row r="288" spans="16:17" ht="26.25">
      <c r="P288" s="214"/>
      <c r="Q288" s="210"/>
    </row>
    <row r="289" spans="16:17" ht="26.25">
      <c r="P289" s="214"/>
      <c r="Q289" s="210"/>
    </row>
    <row r="290" spans="16:17" ht="26.25">
      <c r="P290" s="214"/>
      <c r="Q290" s="210"/>
    </row>
    <row r="291" spans="16:17" ht="26.25">
      <c r="P291" s="214"/>
      <c r="Q291" s="210"/>
    </row>
    <row r="292" spans="16:17" ht="26.25">
      <c r="P292" s="214"/>
      <c r="Q292" s="210"/>
    </row>
    <row r="293" spans="16:17" ht="26.25">
      <c r="P293" s="214"/>
      <c r="Q293" s="210"/>
    </row>
    <row r="294" spans="16:17" ht="26.25">
      <c r="P294" s="214"/>
      <c r="Q294" s="210"/>
    </row>
    <row r="295" spans="16:17" ht="26.25">
      <c r="P295" s="214"/>
      <c r="Q295" s="210"/>
    </row>
    <row r="296" spans="16:17" ht="26.25">
      <c r="P296" s="214"/>
      <c r="Q296" s="210"/>
    </row>
    <row r="297" spans="16:17" ht="26.25">
      <c r="P297" s="214"/>
      <c r="Q297" s="210"/>
    </row>
    <row r="298" spans="16:17" ht="26.25">
      <c r="P298" s="214"/>
      <c r="Q298" s="210"/>
    </row>
    <row r="299" spans="16:17" ht="26.25">
      <c r="P299" s="214"/>
      <c r="Q299" s="210"/>
    </row>
    <row r="300" spans="16:17" ht="26.25">
      <c r="P300" s="214"/>
      <c r="Q300" s="210"/>
    </row>
    <row r="301" spans="16:17" ht="26.25">
      <c r="P301" s="214"/>
      <c r="Q301" s="210"/>
    </row>
    <row r="302" spans="16:17" ht="26.25">
      <c r="P302" s="214"/>
      <c r="Q302" s="210"/>
    </row>
    <row r="303" spans="16:17" ht="26.25">
      <c r="P303" s="214"/>
      <c r="Q303" s="210"/>
    </row>
    <row r="304" spans="16:17" ht="26.25">
      <c r="P304" s="214"/>
      <c r="Q304" s="210"/>
    </row>
    <row r="305" spans="16:17" ht="26.25">
      <c r="P305" s="214"/>
      <c r="Q305" s="210"/>
    </row>
    <row r="306" ht="31.5" customHeight="1"/>
  </sheetData>
  <sheetProtection/>
  <mergeCells count="2"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32">
      <selection activeCell="O45" sqref="O45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192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61906</v>
      </c>
      <c r="C13" s="179">
        <v>28533</v>
      </c>
      <c r="D13" s="179">
        <v>6440</v>
      </c>
      <c r="E13" s="179">
        <v>20146</v>
      </c>
      <c r="F13" s="179">
        <v>137336</v>
      </c>
      <c r="G13" s="179">
        <v>547886</v>
      </c>
      <c r="H13" s="179">
        <v>300721</v>
      </c>
      <c r="I13" s="179">
        <v>155204</v>
      </c>
      <c r="J13" s="179">
        <v>296915</v>
      </c>
      <c r="K13" s="179">
        <v>398435</v>
      </c>
      <c r="L13" s="179">
        <v>294496</v>
      </c>
      <c r="M13" s="179">
        <v>142926</v>
      </c>
      <c r="N13" s="300">
        <f aca="true" t="shared" si="0" ref="N13:N44">SUM(B13:M13)</f>
        <v>2390944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36366</v>
      </c>
      <c r="C14" s="3">
        <v>19319</v>
      </c>
      <c r="D14" s="3">
        <v>25926</v>
      </c>
      <c r="E14" s="3">
        <v>38796</v>
      </c>
      <c r="F14" s="3">
        <v>20271</v>
      </c>
      <c r="G14" s="3">
        <v>26083</v>
      </c>
      <c r="H14" s="3">
        <v>32177</v>
      </c>
      <c r="I14" s="3">
        <v>45332</v>
      </c>
      <c r="J14" s="179">
        <v>36691</v>
      </c>
      <c r="K14" s="3">
        <v>33889</v>
      </c>
      <c r="L14" s="3">
        <v>26110</v>
      </c>
      <c r="M14" s="3">
        <v>30392</v>
      </c>
      <c r="N14" s="4">
        <f t="shared" si="0"/>
        <v>371352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18109</v>
      </c>
      <c r="C15" s="3">
        <v>19248</v>
      </c>
      <c r="D15" s="3">
        <v>0</v>
      </c>
      <c r="E15" s="3">
        <v>52</v>
      </c>
      <c r="F15" s="3">
        <v>22</v>
      </c>
      <c r="G15" s="3">
        <v>210</v>
      </c>
      <c r="H15" s="3">
        <v>0</v>
      </c>
      <c r="I15" s="3">
        <v>2520</v>
      </c>
      <c r="J15" s="179">
        <v>207</v>
      </c>
      <c r="K15" s="3">
        <v>735</v>
      </c>
      <c r="L15" s="3">
        <v>617</v>
      </c>
      <c r="M15" s="3">
        <v>595</v>
      </c>
      <c r="N15" s="4">
        <f t="shared" si="0"/>
        <v>42315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147355</v>
      </c>
      <c r="C16" s="3">
        <v>147690</v>
      </c>
      <c r="D16" s="3">
        <v>147310</v>
      </c>
      <c r="E16" s="3">
        <v>147565</v>
      </c>
      <c r="F16" s="3">
        <v>147595</v>
      </c>
      <c r="G16" s="3">
        <v>147450</v>
      </c>
      <c r="H16" s="3">
        <v>153931</v>
      </c>
      <c r="I16" s="3">
        <v>146941</v>
      </c>
      <c r="J16" s="179">
        <v>147300</v>
      </c>
      <c r="K16" s="3">
        <v>147098</v>
      </c>
      <c r="L16" s="3">
        <v>146878</v>
      </c>
      <c r="M16" s="3">
        <v>147060</v>
      </c>
      <c r="N16" s="4">
        <f>SUM(B16:M16)/3</f>
        <v>591391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2268</v>
      </c>
      <c r="C17" s="3">
        <v>845</v>
      </c>
      <c r="D17" s="3">
        <v>1836</v>
      </c>
      <c r="E17" s="3">
        <v>2024</v>
      </c>
      <c r="F17" s="3">
        <v>3544</v>
      </c>
      <c r="G17" s="3">
        <v>3951</v>
      </c>
      <c r="H17" s="3">
        <v>7625</v>
      </c>
      <c r="I17" s="3">
        <v>6112</v>
      </c>
      <c r="J17" s="179">
        <v>2109</v>
      </c>
      <c r="K17" s="3">
        <v>1505</v>
      </c>
      <c r="L17" s="3">
        <v>13366</v>
      </c>
      <c r="M17" s="3">
        <v>8099</v>
      </c>
      <c r="N17" s="4">
        <f t="shared" si="0"/>
        <v>53284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12799</v>
      </c>
      <c r="C18" s="3">
        <v>159834</v>
      </c>
      <c r="D18" s="3">
        <v>73687</v>
      </c>
      <c r="E18" s="3">
        <v>30825</v>
      </c>
      <c r="F18" s="3">
        <v>29997</v>
      </c>
      <c r="G18" s="3">
        <v>12869</v>
      </c>
      <c r="H18" s="3">
        <v>58393</v>
      </c>
      <c r="I18" s="3">
        <v>94256</v>
      </c>
      <c r="J18" s="179">
        <v>15395</v>
      </c>
      <c r="K18" s="3">
        <v>18266</v>
      </c>
      <c r="L18" s="3">
        <v>32820</v>
      </c>
      <c r="M18" s="3">
        <v>49463</v>
      </c>
      <c r="N18" s="4">
        <f t="shared" si="0"/>
        <v>588604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10635</v>
      </c>
      <c r="C19" s="3">
        <v>7542</v>
      </c>
      <c r="D19" s="3">
        <v>12358</v>
      </c>
      <c r="E19" s="3">
        <v>5912</v>
      </c>
      <c r="F19" s="3">
        <v>1601</v>
      </c>
      <c r="G19" s="3">
        <v>3237</v>
      </c>
      <c r="H19" s="3">
        <v>13641</v>
      </c>
      <c r="I19" s="3">
        <v>14485</v>
      </c>
      <c r="J19" s="179">
        <v>1321</v>
      </c>
      <c r="K19" s="3">
        <v>2754</v>
      </c>
      <c r="L19" s="3">
        <v>7853</v>
      </c>
      <c r="M19" s="3">
        <v>19426</v>
      </c>
      <c r="N19" s="4">
        <f t="shared" si="0"/>
        <v>100765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1637</v>
      </c>
      <c r="C20" s="3">
        <v>2472</v>
      </c>
      <c r="D20" s="3">
        <v>630</v>
      </c>
      <c r="E20" s="3">
        <v>102</v>
      </c>
      <c r="F20" s="3">
        <v>67</v>
      </c>
      <c r="G20" s="3">
        <v>112</v>
      </c>
      <c r="H20" s="3">
        <v>1260</v>
      </c>
      <c r="I20" s="3">
        <v>3707</v>
      </c>
      <c r="J20" s="179">
        <v>423</v>
      </c>
      <c r="K20" s="3">
        <v>1545</v>
      </c>
      <c r="L20" s="3">
        <v>390</v>
      </c>
      <c r="M20" s="3">
        <v>4175</v>
      </c>
      <c r="N20" s="4">
        <f t="shared" si="0"/>
        <v>16520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111157</v>
      </c>
      <c r="C21" s="3">
        <v>72560</v>
      </c>
      <c r="D21" s="3">
        <v>59203</v>
      </c>
      <c r="E21" s="3">
        <v>49280</v>
      </c>
      <c r="F21" s="3">
        <v>18828</v>
      </c>
      <c r="G21" s="3">
        <v>12551</v>
      </c>
      <c r="H21" s="3">
        <v>10800</v>
      </c>
      <c r="I21" s="3">
        <v>18106</v>
      </c>
      <c r="J21" s="179">
        <v>17554</v>
      </c>
      <c r="K21" s="3">
        <v>14283</v>
      </c>
      <c r="L21" s="3">
        <v>17501</v>
      </c>
      <c r="M21" s="3">
        <v>63995</v>
      </c>
      <c r="N21" s="4">
        <f t="shared" si="0"/>
        <v>465818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8168</v>
      </c>
      <c r="C22" s="3">
        <v>6841</v>
      </c>
      <c r="D22" s="3">
        <v>7671</v>
      </c>
      <c r="E22" s="3">
        <v>13062</v>
      </c>
      <c r="F22" s="3">
        <v>8112</v>
      </c>
      <c r="G22" s="3">
        <v>5537</v>
      </c>
      <c r="H22" s="3">
        <v>5969</v>
      </c>
      <c r="I22" s="3">
        <v>5397</v>
      </c>
      <c r="J22" s="179">
        <v>6618</v>
      </c>
      <c r="K22" s="3">
        <v>7145</v>
      </c>
      <c r="L22" s="3">
        <v>5757</v>
      </c>
      <c r="M22" s="3">
        <v>4697</v>
      </c>
      <c r="N22" s="4">
        <f t="shared" si="0"/>
        <v>84974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4351</v>
      </c>
      <c r="C23" s="3">
        <v>3497</v>
      </c>
      <c r="D23" s="3">
        <v>3823</v>
      </c>
      <c r="E23" s="3">
        <v>3031</v>
      </c>
      <c r="F23" s="3">
        <v>6112</v>
      </c>
      <c r="G23" s="3">
        <v>5898</v>
      </c>
      <c r="H23" s="3">
        <v>4730</v>
      </c>
      <c r="I23" s="3">
        <v>5886</v>
      </c>
      <c r="J23" s="179">
        <v>2686</v>
      </c>
      <c r="K23" s="3">
        <v>3107</v>
      </c>
      <c r="L23" s="3">
        <v>5912</v>
      </c>
      <c r="M23" s="3">
        <v>3013</v>
      </c>
      <c r="N23" s="4">
        <f t="shared" si="0"/>
        <v>52046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7389</v>
      </c>
      <c r="C24" s="3">
        <v>4396</v>
      </c>
      <c r="D24" s="3">
        <v>2620</v>
      </c>
      <c r="E24" s="3">
        <v>3391</v>
      </c>
      <c r="F24" s="3">
        <v>7418</v>
      </c>
      <c r="G24" s="3">
        <v>3261</v>
      </c>
      <c r="H24" s="3">
        <v>1518</v>
      </c>
      <c r="I24" s="3">
        <v>718</v>
      </c>
      <c r="J24" s="179">
        <v>1822</v>
      </c>
      <c r="K24" s="3">
        <v>5349</v>
      </c>
      <c r="L24" s="3">
        <v>3700</v>
      </c>
      <c r="M24" s="3">
        <v>4852</v>
      </c>
      <c r="N24" s="4">
        <f t="shared" si="0"/>
        <v>46434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8577</v>
      </c>
      <c r="C25" s="3">
        <v>7506</v>
      </c>
      <c r="D25" s="3">
        <v>9046</v>
      </c>
      <c r="E25" s="3">
        <v>8448</v>
      </c>
      <c r="F25" s="3">
        <v>5542</v>
      </c>
      <c r="G25" s="3">
        <v>7390</v>
      </c>
      <c r="H25" s="3">
        <v>8443</v>
      </c>
      <c r="I25" s="3">
        <v>8872</v>
      </c>
      <c r="J25" s="179">
        <v>8026</v>
      </c>
      <c r="K25" s="3">
        <v>30585</v>
      </c>
      <c r="L25" s="3">
        <v>6939</v>
      </c>
      <c r="M25" s="3">
        <v>10056</v>
      </c>
      <c r="N25" s="4">
        <f t="shared" si="0"/>
        <v>119430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29386</v>
      </c>
      <c r="C26" s="3">
        <v>27478</v>
      </c>
      <c r="D26" s="3">
        <v>20766</v>
      </c>
      <c r="E26" s="3">
        <v>21155</v>
      </c>
      <c r="F26" s="3">
        <v>20268</v>
      </c>
      <c r="G26" s="3">
        <v>24249</v>
      </c>
      <c r="H26" s="3">
        <v>22834</v>
      </c>
      <c r="I26" s="3">
        <v>20880</v>
      </c>
      <c r="J26" s="179">
        <v>20196</v>
      </c>
      <c r="K26" s="3">
        <v>21114</v>
      </c>
      <c r="L26" s="3">
        <v>25296</v>
      </c>
      <c r="M26" s="3">
        <v>19801</v>
      </c>
      <c r="N26" s="4">
        <f t="shared" si="0"/>
        <v>273423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8755</v>
      </c>
      <c r="C27" s="3">
        <v>9050</v>
      </c>
      <c r="D27" s="3">
        <v>8612</v>
      </c>
      <c r="E27" s="3">
        <v>9593</v>
      </c>
      <c r="F27" s="3">
        <v>7837</v>
      </c>
      <c r="G27" s="3">
        <v>8981</v>
      </c>
      <c r="H27" s="3">
        <v>5969</v>
      </c>
      <c r="I27" s="3">
        <v>5445</v>
      </c>
      <c r="J27" s="179">
        <v>4481</v>
      </c>
      <c r="K27" s="3">
        <v>4164</v>
      </c>
      <c r="L27" s="3">
        <v>4592</v>
      </c>
      <c r="M27" s="3">
        <v>5121</v>
      </c>
      <c r="N27" s="4">
        <f t="shared" si="0"/>
        <v>82600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0</v>
      </c>
      <c r="C28" s="3">
        <v>4</v>
      </c>
      <c r="D28" s="3">
        <v>264</v>
      </c>
      <c r="E28" s="3">
        <v>4065</v>
      </c>
      <c r="F28" s="3">
        <v>12282</v>
      </c>
      <c r="G28" s="3">
        <v>63</v>
      </c>
      <c r="H28" s="3">
        <v>3</v>
      </c>
      <c r="I28" s="3">
        <v>66</v>
      </c>
      <c r="J28" s="179">
        <v>0</v>
      </c>
      <c r="K28" s="3">
        <v>0</v>
      </c>
      <c r="L28" s="3">
        <v>21</v>
      </c>
      <c r="M28" s="3">
        <v>1</v>
      </c>
      <c r="N28" s="4">
        <f t="shared" si="0"/>
        <v>16769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7406</v>
      </c>
      <c r="C29" s="3">
        <v>7882</v>
      </c>
      <c r="D29" s="3">
        <v>6782</v>
      </c>
      <c r="E29" s="3">
        <v>9836</v>
      </c>
      <c r="F29" s="3">
        <v>12729</v>
      </c>
      <c r="G29" s="3">
        <v>11091</v>
      </c>
      <c r="H29" s="3">
        <v>7607</v>
      </c>
      <c r="I29" s="3">
        <v>11202</v>
      </c>
      <c r="J29" s="179">
        <v>9043</v>
      </c>
      <c r="K29" s="3">
        <v>10573</v>
      </c>
      <c r="L29" s="3">
        <v>10191</v>
      </c>
      <c r="M29" s="3">
        <v>10291</v>
      </c>
      <c r="N29" s="4">
        <f t="shared" si="0"/>
        <v>114633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2752</v>
      </c>
      <c r="C30" s="3">
        <v>3978</v>
      </c>
      <c r="D30" s="3">
        <v>3828</v>
      </c>
      <c r="E30" s="3">
        <v>4836</v>
      </c>
      <c r="F30" s="3">
        <v>4766</v>
      </c>
      <c r="G30" s="3">
        <v>4032</v>
      </c>
      <c r="H30" s="3">
        <v>4169</v>
      </c>
      <c r="I30" s="3">
        <v>2395</v>
      </c>
      <c r="J30" s="179">
        <v>2328</v>
      </c>
      <c r="K30" s="3">
        <v>2750</v>
      </c>
      <c r="L30" s="3">
        <v>2421</v>
      </c>
      <c r="M30" s="3">
        <v>2539</v>
      </c>
      <c r="N30" s="4">
        <f t="shared" si="0"/>
        <v>40794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4375</v>
      </c>
      <c r="C31" s="3">
        <v>7164</v>
      </c>
      <c r="D31" s="3">
        <v>3559</v>
      </c>
      <c r="E31" s="3">
        <v>4053</v>
      </c>
      <c r="F31" s="3">
        <v>6970</v>
      </c>
      <c r="G31" s="3">
        <v>4041</v>
      </c>
      <c r="H31" s="3">
        <v>3995</v>
      </c>
      <c r="I31" s="3">
        <v>15068</v>
      </c>
      <c r="J31" s="179">
        <v>4480</v>
      </c>
      <c r="K31" s="3">
        <v>2504</v>
      </c>
      <c r="L31" s="3">
        <v>1751</v>
      </c>
      <c r="M31" s="3">
        <v>3883</v>
      </c>
      <c r="N31" s="4">
        <f t="shared" si="0"/>
        <v>61843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1741</v>
      </c>
      <c r="C32" s="3">
        <v>1599</v>
      </c>
      <c r="D32" s="3">
        <v>1567</v>
      </c>
      <c r="E32" s="3">
        <v>1571</v>
      </c>
      <c r="F32" s="3">
        <v>2356</v>
      </c>
      <c r="G32" s="3">
        <v>1334</v>
      </c>
      <c r="H32" s="3">
        <v>1184</v>
      </c>
      <c r="I32" s="3">
        <v>788</v>
      </c>
      <c r="J32" s="179">
        <v>733</v>
      </c>
      <c r="K32" s="3">
        <v>974</v>
      </c>
      <c r="L32" s="3">
        <v>1061</v>
      </c>
      <c r="M32" s="3">
        <v>1170</v>
      </c>
      <c r="N32" s="4">
        <f t="shared" si="0"/>
        <v>16078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1620</v>
      </c>
      <c r="C33" s="3">
        <v>658</v>
      </c>
      <c r="D33" s="3">
        <v>556</v>
      </c>
      <c r="E33" s="3">
        <v>563</v>
      </c>
      <c r="F33" s="3">
        <v>868</v>
      </c>
      <c r="G33" s="3">
        <v>953</v>
      </c>
      <c r="H33" s="3">
        <v>306</v>
      </c>
      <c r="I33" s="3">
        <v>1051</v>
      </c>
      <c r="J33" s="179">
        <v>798</v>
      </c>
      <c r="K33" s="3">
        <v>1458</v>
      </c>
      <c r="L33" s="3">
        <v>1239</v>
      </c>
      <c r="M33" s="3">
        <v>1191</v>
      </c>
      <c r="N33" s="4">
        <f t="shared" si="0"/>
        <v>11261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5270</v>
      </c>
      <c r="C34" s="3">
        <v>4653</v>
      </c>
      <c r="D34" s="3">
        <v>5388</v>
      </c>
      <c r="E34" s="3">
        <v>4828</v>
      </c>
      <c r="F34" s="3">
        <v>4313</v>
      </c>
      <c r="G34" s="3">
        <v>4792</v>
      </c>
      <c r="H34" s="3">
        <v>4392</v>
      </c>
      <c r="I34" s="3">
        <v>4478</v>
      </c>
      <c r="J34" s="179">
        <v>2190</v>
      </c>
      <c r="K34" s="3">
        <v>3657</v>
      </c>
      <c r="L34" s="3">
        <v>4349</v>
      </c>
      <c r="M34" s="3">
        <v>4774</v>
      </c>
      <c r="N34" s="4">
        <f t="shared" si="0"/>
        <v>53084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1635</v>
      </c>
      <c r="C35" s="3">
        <v>1941</v>
      </c>
      <c r="D35" s="3">
        <v>2042</v>
      </c>
      <c r="E35" s="3">
        <v>1646</v>
      </c>
      <c r="F35" s="3">
        <v>1765</v>
      </c>
      <c r="G35" s="3">
        <v>1737</v>
      </c>
      <c r="H35" s="3">
        <v>1624</v>
      </c>
      <c r="I35" s="3">
        <v>1479</v>
      </c>
      <c r="J35" s="179">
        <v>1891</v>
      </c>
      <c r="K35" s="3">
        <v>1778</v>
      </c>
      <c r="L35" s="3">
        <v>1521</v>
      </c>
      <c r="M35" s="3">
        <v>2039</v>
      </c>
      <c r="N35" s="4">
        <f t="shared" si="0"/>
        <v>21098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33049</v>
      </c>
      <c r="C36" s="3">
        <v>23200</v>
      </c>
      <c r="D36" s="3">
        <v>9108</v>
      </c>
      <c r="E36" s="3">
        <v>3292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68649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1992</v>
      </c>
      <c r="C37" s="3">
        <v>1485</v>
      </c>
      <c r="D37" s="3">
        <v>1074</v>
      </c>
      <c r="E37" s="3">
        <v>539</v>
      </c>
      <c r="F37" s="3">
        <v>873</v>
      </c>
      <c r="G37" s="3">
        <v>1465</v>
      </c>
      <c r="H37" s="3">
        <v>765</v>
      </c>
      <c r="I37" s="3">
        <v>1398</v>
      </c>
      <c r="J37" s="179">
        <v>725</v>
      </c>
      <c r="K37" s="3">
        <v>900</v>
      </c>
      <c r="L37" s="3">
        <v>1502</v>
      </c>
      <c r="M37" s="3">
        <v>1708</v>
      </c>
      <c r="N37" s="4">
        <f t="shared" si="0"/>
        <v>14426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18638</v>
      </c>
      <c r="C38" s="3">
        <v>13507</v>
      </c>
      <c r="D38" s="3">
        <v>1810</v>
      </c>
      <c r="E38" s="3">
        <v>754</v>
      </c>
      <c r="F38" s="3">
        <v>7</v>
      </c>
      <c r="G38" s="3">
        <v>13525</v>
      </c>
      <c r="H38" s="3">
        <v>19303</v>
      </c>
      <c r="I38" s="3">
        <v>30964</v>
      </c>
      <c r="J38" s="179">
        <v>26053</v>
      </c>
      <c r="K38" s="3">
        <v>19685</v>
      </c>
      <c r="L38" s="3">
        <v>22010</v>
      </c>
      <c r="M38" s="3">
        <v>14731</v>
      </c>
      <c r="N38" s="4">
        <f t="shared" si="0"/>
        <v>180987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7458</v>
      </c>
      <c r="C39" s="3">
        <v>5449</v>
      </c>
      <c r="D39" s="3">
        <v>6512</v>
      </c>
      <c r="E39" s="3">
        <v>4619</v>
      </c>
      <c r="F39" s="3">
        <v>6574</v>
      </c>
      <c r="G39" s="3">
        <v>7926</v>
      </c>
      <c r="H39" s="3">
        <v>8672</v>
      </c>
      <c r="I39" s="3">
        <v>7427</v>
      </c>
      <c r="J39" s="179">
        <v>4391</v>
      </c>
      <c r="K39" s="3">
        <v>6703</v>
      </c>
      <c r="L39" s="3">
        <v>9368</v>
      </c>
      <c r="M39" s="3">
        <v>9175</v>
      </c>
      <c r="N39" s="4">
        <f t="shared" si="0"/>
        <v>84274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188</v>
      </c>
      <c r="B40" s="295">
        <v>9290</v>
      </c>
      <c r="C40" s="3">
        <v>10214</v>
      </c>
      <c r="D40" s="3">
        <v>9670</v>
      </c>
      <c r="E40" s="3">
        <v>9700</v>
      </c>
      <c r="F40" s="3">
        <v>8351</v>
      </c>
      <c r="G40" s="3">
        <v>10832</v>
      </c>
      <c r="H40" s="3">
        <v>11072</v>
      </c>
      <c r="I40" s="3">
        <v>9695</v>
      </c>
      <c r="J40" s="179">
        <v>10194</v>
      </c>
      <c r="K40" s="3">
        <v>8876</v>
      </c>
      <c r="L40" s="3">
        <v>8302</v>
      </c>
      <c r="M40" s="3">
        <v>9208</v>
      </c>
      <c r="N40" s="4">
        <f t="shared" si="0"/>
        <v>115404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9896</v>
      </c>
      <c r="C41" s="3">
        <v>5275</v>
      </c>
      <c r="D41" s="3">
        <v>6438</v>
      </c>
      <c r="E41" s="3">
        <v>4464</v>
      </c>
      <c r="F41" s="3">
        <v>4042</v>
      </c>
      <c r="G41" s="3">
        <v>2199</v>
      </c>
      <c r="H41" s="3">
        <v>1988</v>
      </c>
      <c r="I41" s="3">
        <v>1215</v>
      </c>
      <c r="J41" s="179">
        <v>1208</v>
      </c>
      <c r="K41" s="3">
        <v>1077</v>
      </c>
      <c r="L41" s="3">
        <v>804</v>
      </c>
      <c r="M41" s="3">
        <v>4529</v>
      </c>
      <c r="N41" s="4">
        <f t="shared" si="0"/>
        <v>43135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54894</v>
      </c>
      <c r="C42" s="3">
        <v>34729</v>
      </c>
      <c r="D42" s="3">
        <v>24796</v>
      </c>
      <c r="E42" s="3">
        <v>16742</v>
      </c>
      <c r="F42" s="3">
        <v>11278</v>
      </c>
      <c r="G42" s="3">
        <v>19504</v>
      </c>
      <c r="H42" s="3">
        <v>14625</v>
      </c>
      <c r="I42" s="3">
        <v>18869</v>
      </c>
      <c r="J42" s="179">
        <v>18775</v>
      </c>
      <c r="K42" s="3">
        <v>25518</v>
      </c>
      <c r="L42" s="3">
        <v>32824</v>
      </c>
      <c r="M42" s="3">
        <v>38526</v>
      </c>
      <c r="N42" s="4">
        <f t="shared" si="0"/>
        <v>311080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13433</v>
      </c>
      <c r="C43" s="3">
        <v>10246</v>
      </c>
      <c r="D43" s="3">
        <v>9946</v>
      </c>
      <c r="E43" s="3">
        <v>10951</v>
      </c>
      <c r="F43" s="3">
        <v>7899</v>
      </c>
      <c r="G43" s="3">
        <v>7780</v>
      </c>
      <c r="H43" s="3">
        <v>7757</v>
      </c>
      <c r="I43" s="3">
        <v>7337</v>
      </c>
      <c r="J43" s="179">
        <v>8188</v>
      </c>
      <c r="K43" s="3">
        <v>7099</v>
      </c>
      <c r="L43" s="3">
        <v>6962</v>
      </c>
      <c r="M43" s="3">
        <v>6237</v>
      </c>
      <c r="N43" s="4">
        <f t="shared" si="0"/>
        <v>103835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6641</v>
      </c>
      <c r="C44" s="3">
        <v>8607</v>
      </c>
      <c r="D44" s="3">
        <v>7702</v>
      </c>
      <c r="E44" s="3">
        <v>7860</v>
      </c>
      <c r="F44" s="3">
        <v>3805</v>
      </c>
      <c r="G44" s="3">
        <v>2525</v>
      </c>
      <c r="H44" s="3">
        <v>3178</v>
      </c>
      <c r="I44" s="3">
        <v>1026</v>
      </c>
      <c r="J44" s="179">
        <v>1259</v>
      </c>
      <c r="K44" s="3">
        <v>2684</v>
      </c>
      <c r="L44" s="3">
        <v>5030</v>
      </c>
      <c r="M44" s="3">
        <v>2384</v>
      </c>
      <c r="N44" s="4">
        <f t="shared" si="0"/>
        <v>52701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240255</v>
      </c>
      <c r="C45" s="3">
        <v>250801</v>
      </c>
      <c r="D45" s="3">
        <v>249265</v>
      </c>
      <c r="E45" s="3">
        <v>249015</v>
      </c>
      <c r="F45" s="3">
        <v>254003</v>
      </c>
      <c r="G45" s="3">
        <v>242492</v>
      </c>
      <c r="H45" s="3">
        <v>318821</v>
      </c>
      <c r="I45" s="3">
        <v>225547</v>
      </c>
      <c r="J45" s="179">
        <v>251859</v>
      </c>
      <c r="K45" s="3">
        <v>241696</v>
      </c>
      <c r="L45" s="3">
        <v>255089</v>
      </c>
      <c r="M45" s="3">
        <v>247067</v>
      </c>
      <c r="N45" s="4">
        <f>SUM(B45:M45)/12</f>
        <v>252159.16666666666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556294</v>
      </c>
      <c r="C46" s="3">
        <v>668706</v>
      </c>
      <c r="D46" s="3">
        <v>589136</v>
      </c>
      <c r="E46" s="3">
        <v>650182</v>
      </c>
      <c r="F46" s="3">
        <v>648238</v>
      </c>
      <c r="G46" s="3">
        <v>678170</v>
      </c>
      <c r="H46" s="3">
        <v>697620</v>
      </c>
      <c r="I46" s="3">
        <v>661112</v>
      </c>
      <c r="J46" s="182">
        <v>667433</v>
      </c>
      <c r="K46" s="3">
        <v>660088</v>
      </c>
      <c r="L46" s="3">
        <v>684563</v>
      </c>
      <c r="M46" s="3">
        <v>670905</v>
      </c>
      <c r="N46" s="4">
        <f>SUM(B46:M46)/12</f>
        <v>652703.9166666666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1445497</v>
      </c>
      <c r="C47" s="77">
        <f aca="true" t="shared" si="1" ref="C47:M47">SUM(C13:C46)</f>
        <v>1576909</v>
      </c>
      <c r="D47" s="77">
        <f t="shared" si="1"/>
        <v>1319371</v>
      </c>
      <c r="E47" s="77">
        <f t="shared" si="1"/>
        <v>1342898</v>
      </c>
      <c r="F47" s="77">
        <f t="shared" si="1"/>
        <v>1405669</v>
      </c>
      <c r="G47" s="77">
        <f t="shared" si="1"/>
        <v>1824126</v>
      </c>
      <c r="H47" s="77">
        <f t="shared" si="1"/>
        <v>1735092</v>
      </c>
      <c r="I47" s="77">
        <f t="shared" si="1"/>
        <v>1534978</v>
      </c>
      <c r="J47" s="77">
        <f t="shared" si="1"/>
        <v>1573292</v>
      </c>
      <c r="K47" s="77">
        <f t="shared" si="1"/>
        <v>1687994</v>
      </c>
      <c r="L47" s="77">
        <f t="shared" si="1"/>
        <v>1641235</v>
      </c>
      <c r="M47" s="77">
        <f t="shared" si="1"/>
        <v>1544029</v>
      </c>
      <c r="N47" s="78">
        <f>SUM(N13:N46)</f>
        <v>7494814.083333334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5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32">
      <selection activeCell="P44" sqref="P44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189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92808</v>
      </c>
      <c r="C13" s="179">
        <v>29624</v>
      </c>
      <c r="D13" s="179">
        <v>3688</v>
      </c>
      <c r="E13" s="179">
        <v>3927</v>
      </c>
      <c r="F13" s="179">
        <v>29543</v>
      </c>
      <c r="G13" s="179">
        <v>208015</v>
      </c>
      <c r="H13" s="179">
        <v>441634</v>
      </c>
      <c r="I13" s="179">
        <v>283002</v>
      </c>
      <c r="J13" s="179">
        <v>98132</v>
      </c>
      <c r="K13" s="179">
        <v>272251</v>
      </c>
      <c r="L13" s="179">
        <v>388668</v>
      </c>
      <c r="M13" s="179">
        <v>233636</v>
      </c>
      <c r="N13" s="300">
        <f aca="true" t="shared" si="0" ref="N13:N44">SUM(B13:M13)</f>
        <v>2084928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26798</v>
      </c>
      <c r="C14" s="3">
        <v>27861</v>
      </c>
      <c r="D14" s="3">
        <v>27128</v>
      </c>
      <c r="E14" s="3">
        <v>36498</v>
      </c>
      <c r="F14" s="3">
        <v>44160</v>
      </c>
      <c r="G14" s="3">
        <v>29643</v>
      </c>
      <c r="H14" s="3">
        <v>34139</v>
      </c>
      <c r="I14" s="3">
        <v>61576</v>
      </c>
      <c r="J14" s="179">
        <v>50019</v>
      </c>
      <c r="K14" s="3">
        <v>52355</v>
      </c>
      <c r="L14" s="3">
        <v>35768</v>
      </c>
      <c r="M14" s="3">
        <v>67455</v>
      </c>
      <c r="N14" s="4">
        <f t="shared" si="0"/>
        <v>493400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5476</v>
      </c>
      <c r="C15" s="3">
        <v>6873</v>
      </c>
      <c r="D15" s="3">
        <v>1040</v>
      </c>
      <c r="E15" s="3">
        <v>0</v>
      </c>
      <c r="F15" s="3">
        <v>788</v>
      </c>
      <c r="G15" s="3">
        <v>0</v>
      </c>
      <c r="H15" s="3">
        <v>168</v>
      </c>
      <c r="I15" s="3">
        <v>3903</v>
      </c>
      <c r="J15" s="179">
        <v>3638</v>
      </c>
      <c r="K15" s="3">
        <v>2853</v>
      </c>
      <c r="L15" s="3">
        <v>2932</v>
      </c>
      <c r="M15" s="3">
        <v>2197</v>
      </c>
      <c r="N15" s="4">
        <f t="shared" si="0"/>
        <v>29868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146878</v>
      </c>
      <c r="C16" s="3">
        <v>153749</v>
      </c>
      <c r="D16" s="3">
        <v>153226</v>
      </c>
      <c r="E16" s="3">
        <v>152485</v>
      </c>
      <c r="F16" s="3">
        <v>152610</v>
      </c>
      <c r="G16" s="3">
        <v>152550</v>
      </c>
      <c r="H16" s="3">
        <v>152395</v>
      </c>
      <c r="I16" s="3">
        <v>152278</v>
      </c>
      <c r="J16" s="179">
        <v>153506</v>
      </c>
      <c r="K16" s="3">
        <v>153180</v>
      </c>
      <c r="L16" s="3">
        <v>153513</v>
      </c>
      <c r="M16" s="3">
        <v>153284</v>
      </c>
      <c r="N16" s="4">
        <f>SUM(B16:M16)/3</f>
        <v>609884.6666666666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2487</v>
      </c>
      <c r="C17" s="3">
        <v>854</v>
      </c>
      <c r="D17" s="3">
        <v>935</v>
      </c>
      <c r="E17" s="3">
        <v>1455</v>
      </c>
      <c r="F17" s="3">
        <v>1431</v>
      </c>
      <c r="G17" s="3">
        <v>1426</v>
      </c>
      <c r="H17" s="3">
        <v>6419</v>
      </c>
      <c r="I17" s="3">
        <v>5586</v>
      </c>
      <c r="J17" s="179">
        <v>1799</v>
      </c>
      <c r="K17" s="3">
        <v>1074</v>
      </c>
      <c r="L17" s="3">
        <v>4915</v>
      </c>
      <c r="M17" s="3">
        <v>8335</v>
      </c>
      <c r="N17" s="4">
        <f t="shared" si="0"/>
        <v>36716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12346</v>
      </c>
      <c r="C18" s="3">
        <v>174715</v>
      </c>
      <c r="D18" s="3">
        <v>74123</v>
      </c>
      <c r="E18" s="3">
        <v>34829</v>
      </c>
      <c r="F18" s="3">
        <v>13006</v>
      </c>
      <c r="G18" s="3">
        <v>9043</v>
      </c>
      <c r="H18" s="3">
        <v>28693</v>
      </c>
      <c r="I18" s="3">
        <v>30195</v>
      </c>
      <c r="J18" s="179">
        <v>16142</v>
      </c>
      <c r="K18" s="3">
        <v>11417</v>
      </c>
      <c r="L18" s="3">
        <v>15514</v>
      </c>
      <c r="M18" s="3">
        <v>27113</v>
      </c>
      <c r="N18" s="4">
        <f t="shared" si="0"/>
        <v>447136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5284</v>
      </c>
      <c r="C19" s="3">
        <v>16856</v>
      </c>
      <c r="D19" s="3">
        <v>10256</v>
      </c>
      <c r="E19" s="3">
        <v>5356</v>
      </c>
      <c r="F19" s="3">
        <v>1997</v>
      </c>
      <c r="G19" s="3">
        <v>7829</v>
      </c>
      <c r="H19" s="3">
        <v>19155</v>
      </c>
      <c r="I19" s="3">
        <v>14450</v>
      </c>
      <c r="J19" s="179">
        <v>4302</v>
      </c>
      <c r="K19" s="3">
        <v>1880</v>
      </c>
      <c r="L19" s="3">
        <v>8468</v>
      </c>
      <c r="M19" s="3">
        <v>31963</v>
      </c>
      <c r="N19" s="4">
        <f t="shared" si="0"/>
        <v>127796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281</v>
      </c>
      <c r="C20" s="3">
        <v>689</v>
      </c>
      <c r="D20" s="3">
        <v>507</v>
      </c>
      <c r="E20" s="3">
        <v>551</v>
      </c>
      <c r="F20" s="3">
        <v>203</v>
      </c>
      <c r="G20" s="3">
        <v>379</v>
      </c>
      <c r="H20" s="3">
        <v>2008</v>
      </c>
      <c r="I20" s="3">
        <v>3747</v>
      </c>
      <c r="J20" s="179">
        <v>896</v>
      </c>
      <c r="K20" s="3">
        <v>159</v>
      </c>
      <c r="L20" s="3">
        <v>314</v>
      </c>
      <c r="M20" s="3">
        <v>4332</v>
      </c>
      <c r="N20" s="4">
        <f t="shared" si="0"/>
        <v>14066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112356</v>
      </c>
      <c r="C21" s="3">
        <v>65031</v>
      </c>
      <c r="D21" s="3">
        <v>50455</v>
      </c>
      <c r="E21" s="3">
        <v>47224</v>
      </c>
      <c r="F21" s="3">
        <v>19467</v>
      </c>
      <c r="G21" s="3">
        <v>14492</v>
      </c>
      <c r="H21" s="3">
        <v>18871</v>
      </c>
      <c r="I21" s="3">
        <v>20332</v>
      </c>
      <c r="J21" s="179">
        <v>17903</v>
      </c>
      <c r="K21" s="3">
        <v>14040</v>
      </c>
      <c r="L21" s="3">
        <v>15090</v>
      </c>
      <c r="M21" s="3">
        <v>55612</v>
      </c>
      <c r="N21" s="4">
        <f t="shared" si="0"/>
        <v>450873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7695</v>
      </c>
      <c r="C22" s="3">
        <v>8322</v>
      </c>
      <c r="D22" s="3">
        <v>8240</v>
      </c>
      <c r="E22" s="3">
        <v>7027</v>
      </c>
      <c r="F22" s="3">
        <v>6410</v>
      </c>
      <c r="G22" s="3">
        <v>6631</v>
      </c>
      <c r="H22" s="3">
        <v>7095</v>
      </c>
      <c r="I22" s="3">
        <v>6197</v>
      </c>
      <c r="J22" s="179">
        <v>6208</v>
      </c>
      <c r="K22" s="3">
        <v>5792</v>
      </c>
      <c r="L22" s="3">
        <v>7646</v>
      </c>
      <c r="M22" s="3">
        <v>5719</v>
      </c>
      <c r="N22" s="4">
        <f t="shared" si="0"/>
        <v>82982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5876</v>
      </c>
      <c r="C23" s="3">
        <v>6785</v>
      </c>
      <c r="D23" s="3">
        <v>4104</v>
      </c>
      <c r="E23" s="3">
        <v>4494</v>
      </c>
      <c r="F23" s="3">
        <v>4113</v>
      </c>
      <c r="G23" s="3">
        <v>3349</v>
      </c>
      <c r="H23" s="3">
        <v>4861</v>
      </c>
      <c r="I23" s="3">
        <v>3156</v>
      </c>
      <c r="J23" s="179">
        <v>3760</v>
      </c>
      <c r="K23" s="3">
        <v>5170</v>
      </c>
      <c r="L23" s="3">
        <v>5902</v>
      </c>
      <c r="M23" s="3">
        <v>4997</v>
      </c>
      <c r="N23" s="4">
        <f t="shared" si="0"/>
        <v>56567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4724</v>
      </c>
      <c r="C24" s="3">
        <v>3570</v>
      </c>
      <c r="D24" s="3">
        <v>2367</v>
      </c>
      <c r="E24" s="3">
        <v>3282</v>
      </c>
      <c r="F24" s="3">
        <v>3235</v>
      </c>
      <c r="G24" s="3">
        <v>3074</v>
      </c>
      <c r="H24" s="3">
        <v>4033</v>
      </c>
      <c r="I24" s="3">
        <v>2783</v>
      </c>
      <c r="J24" s="179">
        <v>6443</v>
      </c>
      <c r="K24" s="3">
        <v>4933</v>
      </c>
      <c r="L24" s="3">
        <v>2222</v>
      </c>
      <c r="M24" s="3">
        <v>2003</v>
      </c>
      <c r="N24" s="4">
        <f t="shared" si="0"/>
        <v>42669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8615</v>
      </c>
      <c r="C25" s="3">
        <v>14335</v>
      </c>
      <c r="D25" s="3">
        <v>11429</v>
      </c>
      <c r="E25" s="3">
        <v>11288</v>
      </c>
      <c r="F25" s="3">
        <v>8475</v>
      </c>
      <c r="G25" s="3">
        <v>6817</v>
      </c>
      <c r="H25" s="3">
        <v>7195</v>
      </c>
      <c r="I25" s="3">
        <v>8936</v>
      </c>
      <c r="J25" s="179">
        <v>7307</v>
      </c>
      <c r="K25" s="3">
        <v>10832</v>
      </c>
      <c r="L25" s="3">
        <v>7210</v>
      </c>
      <c r="M25" s="3">
        <v>10816</v>
      </c>
      <c r="N25" s="4">
        <f t="shared" si="0"/>
        <v>113255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26276</v>
      </c>
      <c r="C26" s="3">
        <v>28814</v>
      </c>
      <c r="D26" s="3">
        <v>19530</v>
      </c>
      <c r="E26" s="3">
        <v>25732</v>
      </c>
      <c r="F26" s="3">
        <v>21460</v>
      </c>
      <c r="G26" s="3">
        <v>22716</v>
      </c>
      <c r="H26" s="3">
        <v>19271</v>
      </c>
      <c r="I26" s="3">
        <v>18679</v>
      </c>
      <c r="J26" s="179">
        <v>19893</v>
      </c>
      <c r="K26" s="3">
        <v>18006</v>
      </c>
      <c r="L26" s="3">
        <v>22577</v>
      </c>
      <c r="M26" s="3">
        <v>25893</v>
      </c>
      <c r="N26" s="4">
        <f t="shared" si="0"/>
        <v>268847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5582</v>
      </c>
      <c r="C27" s="3">
        <v>7511</v>
      </c>
      <c r="D27" s="3">
        <v>7110</v>
      </c>
      <c r="E27" s="3">
        <v>8618</v>
      </c>
      <c r="F27" s="3">
        <v>8594</v>
      </c>
      <c r="G27" s="3">
        <v>9050</v>
      </c>
      <c r="H27" s="3">
        <v>9432</v>
      </c>
      <c r="I27" s="3">
        <v>8469</v>
      </c>
      <c r="J27" s="179">
        <v>7646</v>
      </c>
      <c r="K27" s="3">
        <v>7413</v>
      </c>
      <c r="L27" s="3">
        <v>7693</v>
      </c>
      <c r="M27" s="3">
        <v>5790</v>
      </c>
      <c r="N27" s="4">
        <f t="shared" si="0"/>
        <v>92908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8</v>
      </c>
      <c r="C28" s="3">
        <v>0</v>
      </c>
      <c r="D28" s="3">
        <v>136</v>
      </c>
      <c r="E28" s="3">
        <v>1433</v>
      </c>
      <c r="F28" s="3">
        <v>12089</v>
      </c>
      <c r="G28" s="3">
        <v>256</v>
      </c>
      <c r="H28" s="3">
        <v>70</v>
      </c>
      <c r="I28" s="3">
        <v>70</v>
      </c>
      <c r="J28" s="179">
        <v>1</v>
      </c>
      <c r="K28" s="3">
        <v>0</v>
      </c>
      <c r="L28" s="3">
        <v>0</v>
      </c>
      <c r="M28" s="3">
        <v>0</v>
      </c>
      <c r="N28" s="4">
        <f t="shared" si="0"/>
        <v>14063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9767</v>
      </c>
      <c r="C29" s="3">
        <v>9109</v>
      </c>
      <c r="D29" s="3">
        <v>8926</v>
      </c>
      <c r="E29" s="3">
        <v>9061</v>
      </c>
      <c r="F29" s="3">
        <v>10930</v>
      </c>
      <c r="G29" s="3">
        <v>8965</v>
      </c>
      <c r="H29" s="3">
        <v>8462</v>
      </c>
      <c r="I29" s="3">
        <v>13850</v>
      </c>
      <c r="J29" s="179">
        <v>11844</v>
      </c>
      <c r="K29" s="3">
        <v>11710</v>
      </c>
      <c r="L29" s="3">
        <v>10835</v>
      </c>
      <c r="M29" s="3">
        <v>9246</v>
      </c>
      <c r="N29" s="4">
        <f t="shared" si="0"/>
        <v>122705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2582</v>
      </c>
      <c r="C30" s="3">
        <v>2949</v>
      </c>
      <c r="D30" s="3">
        <v>3327</v>
      </c>
      <c r="E30" s="3">
        <v>3901</v>
      </c>
      <c r="F30" s="3">
        <v>4011</v>
      </c>
      <c r="G30" s="3">
        <v>3822</v>
      </c>
      <c r="H30" s="3">
        <v>4295</v>
      </c>
      <c r="I30" s="3">
        <v>4504</v>
      </c>
      <c r="J30" s="179">
        <v>4509</v>
      </c>
      <c r="K30" s="3">
        <v>3274</v>
      </c>
      <c r="L30" s="3">
        <v>3171</v>
      </c>
      <c r="M30" s="3">
        <v>3504</v>
      </c>
      <c r="N30" s="4">
        <f t="shared" si="0"/>
        <v>43849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3555</v>
      </c>
      <c r="C31" s="3">
        <v>3692</v>
      </c>
      <c r="D31" s="3">
        <v>3427</v>
      </c>
      <c r="E31" s="3">
        <v>7571</v>
      </c>
      <c r="F31" s="3">
        <v>5091</v>
      </c>
      <c r="G31" s="3">
        <v>2661</v>
      </c>
      <c r="H31" s="3">
        <v>8321</v>
      </c>
      <c r="I31" s="3">
        <v>4055</v>
      </c>
      <c r="J31" s="179">
        <v>2783</v>
      </c>
      <c r="K31" s="3">
        <v>1221</v>
      </c>
      <c r="L31" s="3">
        <v>1748</v>
      </c>
      <c r="M31" s="3">
        <v>5136</v>
      </c>
      <c r="N31" s="4">
        <f t="shared" si="0"/>
        <v>49261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1489</v>
      </c>
      <c r="C32" s="3">
        <v>1593</v>
      </c>
      <c r="D32" s="3">
        <v>1795</v>
      </c>
      <c r="E32" s="3">
        <v>1564</v>
      </c>
      <c r="F32" s="3">
        <v>2072</v>
      </c>
      <c r="G32" s="3">
        <v>1367</v>
      </c>
      <c r="H32" s="3">
        <v>1564</v>
      </c>
      <c r="I32" s="3">
        <v>1274</v>
      </c>
      <c r="J32" s="179">
        <v>661</v>
      </c>
      <c r="K32" s="3">
        <v>827</v>
      </c>
      <c r="L32" s="3">
        <v>772</v>
      </c>
      <c r="M32" s="3">
        <v>938</v>
      </c>
      <c r="N32" s="4">
        <f t="shared" si="0"/>
        <v>15916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1813</v>
      </c>
      <c r="C33" s="3">
        <v>1267</v>
      </c>
      <c r="D33" s="3">
        <v>1013</v>
      </c>
      <c r="E33" s="3">
        <v>1683</v>
      </c>
      <c r="F33" s="3">
        <v>830</v>
      </c>
      <c r="G33" s="3">
        <v>929</v>
      </c>
      <c r="H33" s="3">
        <v>705</v>
      </c>
      <c r="I33" s="3">
        <v>1116</v>
      </c>
      <c r="J33" s="179">
        <v>915</v>
      </c>
      <c r="K33" s="3">
        <v>1150</v>
      </c>
      <c r="L33" s="3">
        <v>840</v>
      </c>
      <c r="M33" s="3">
        <v>1068</v>
      </c>
      <c r="N33" s="4">
        <f t="shared" si="0"/>
        <v>13329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4164</v>
      </c>
      <c r="C34" s="3">
        <v>4034</v>
      </c>
      <c r="D34" s="3">
        <v>4072</v>
      </c>
      <c r="E34" s="3">
        <v>4153</v>
      </c>
      <c r="F34" s="3">
        <v>4100</v>
      </c>
      <c r="G34" s="3">
        <v>4885</v>
      </c>
      <c r="H34" s="3">
        <v>3880</v>
      </c>
      <c r="I34" s="3">
        <v>3797</v>
      </c>
      <c r="J34" s="179">
        <v>3612</v>
      </c>
      <c r="K34" s="3">
        <v>1486</v>
      </c>
      <c r="L34" s="3">
        <v>988</v>
      </c>
      <c r="M34" s="3">
        <v>1654</v>
      </c>
      <c r="N34" s="4">
        <f t="shared" si="0"/>
        <v>40825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2069</v>
      </c>
      <c r="C35" s="3">
        <v>2251</v>
      </c>
      <c r="D35" s="3">
        <v>2146</v>
      </c>
      <c r="E35" s="3">
        <v>1827</v>
      </c>
      <c r="F35" s="3">
        <v>1939</v>
      </c>
      <c r="G35" s="3">
        <v>1874</v>
      </c>
      <c r="H35" s="3">
        <v>2370</v>
      </c>
      <c r="I35" s="3">
        <v>2193</v>
      </c>
      <c r="J35" s="179">
        <v>2113</v>
      </c>
      <c r="K35" s="3">
        <v>2177</v>
      </c>
      <c r="L35" s="3">
        <v>1645</v>
      </c>
      <c r="M35" s="3">
        <v>1356</v>
      </c>
      <c r="N35" s="4">
        <f t="shared" si="0"/>
        <v>23960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21329</v>
      </c>
      <c r="C36" s="3">
        <v>31396</v>
      </c>
      <c r="D36" s="3">
        <v>16170</v>
      </c>
      <c r="E36" s="3">
        <v>3055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71950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2221</v>
      </c>
      <c r="C37" s="3">
        <v>1225</v>
      </c>
      <c r="D37" s="3">
        <v>981</v>
      </c>
      <c r="E37" s="3">
        <v>853</v>
      </c>
      <c r="F37" s="3">
        <v>846</v>
      </c>
      <c r="G37" s="3">
        <v>1359</v>
      </c>
      <c r="H37" s="3">
        <v>1006</v>
      </c>
      <c r="I37" s="3">
        <v>1671</v>
      </c>
      <c r="J37" s="179">
        <v>1045</v>
      </c>
      <c r="K37" s="3">
        <v>1062</v>
      </c>
      <c r="L37" s="3">
        <v>1615</v>
      </c>
      <c r="M37" s="3">
        <v>792</v>
      </c>
      <c r="N37" s="4">
        <f t="shared" si="0"/>
        <v>14676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20640</v>
      </c>
      <c r="C38" s="3">
        <v>14858</v>
      </c>
      <c r="D38" s="3">
        <v>4295</v>
      </c>
      <c r="E38" s="3">
        <v>3306</v>
      </c>
      <c r="F38" s="3">
        <v>3066</v>
      </c>
      <c r="G38" s="3">
        <v>11819</v>
      </c>
      <c r="H38" s="3">
        <v>16334</v>
      </c>
      <c r="I38" s="3">
        <v>26834</v>
      </c>
      <c r="J38" s="179">
        <v>61929</v>
      </c>
      <c r="K38" s="3">
        <v>62704</v>
      </c>
      <c r="L38" s="3">
        <v>47771</v>
      </c>
      <c r="M38" s="3">
        <v>40229</v>
      </c>
      <c r="N38" s="4">
        <f t="shared" si="0"/>
        <v>313785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5964</v>
      </c>
      <c r="C39" s="3">
        <v>14708</v>
      </c>
      <c r="D39" s="3">
        <v>7453</v>
      </c>
      <c r="E39" s="3">
        <v>13872</v>
      </c>
      <c r="F39" s="3">
        <v>7987</v>
      </c>
      <c r="G39" s="3">
        <v>12209</v>
      </c>
      <c r="H39" s="3">
        <v>10017</v>
      </c>
      <c r="I39" s="3">
        <v>14015</v>
      </c>
      <c r="J39" s="179">
        <v>12634</v>
      </c>
      <c r="K39" s="3">
        <v>13894</v>
      </c>
      <c r="L39" s="3">
        <v>15217</v>
      </c>
      <c r="M39" s="3">
        <v>7949</v>
      </c>
      <c r="N39" s="4">
        <f t="shared" si="0"/>
        <v>135919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188</v>
      </c>
      <c r="B40" s="295">
        <v>10376</v>
      </c>
      <c r="C40" s="3">
        <v>11338</v>
      </c>
      <c r="D40" s="3">
        <v>7644</v>
      </c>
      <c r="E40" s="3">
        <v>6504</v>
      </c>
      <c r="F40" s="3">
        <v>6586</v>
      </c>
      <c r="G40" s="3">
        <v>5965</v>
      </c>
      <c r="H40" s="3">
        <v>8209</v>
      </c>
      <c r="I40" s="3">
        <v>5250</v>
      </c>
      <c r="J40" s="179">
        <v>5518</v>
      </c>
      <c r="K40" s="3">
        <v>4721</v>
      </c>
      <c r="L40" s="3">
        <v>6367</v>
      </c>
      <c r="M40" s="3">
        <v>7400</v>
      </c>
      <c r="N40" s="4">
        <f t="shared" si="0"/>
        <v>85878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10520</v>
      </c>
      <c r="C41" s="3">
        <v>6787</v>
      </c>
      <c r="D41" s="3">
        <v>8043</v>
      </c>
      <c r="E41" s="3">
        <v>5185</v>
      </c>
      <c r="F41" s="3">
        <v>4580</v>
      </c>
      <c r="G41" s="3">
        <v>1726</v>
      </c>
      <c r="H41" s="3">
        <v>1662</v>
      </c>
      <c r="I41" s="3">
        <v>878</v>
      </c>
      <c r="J41" s="179">
        <v>750</v>
      </c>
      <c r="K41" s="3">
        <v>1248</v>
      </c>
      <c r="L41" s="3">
        <v>913</v>
      </c>
      <c r="M41" s="3">
        <v>546</v>
      </c>
      <c r="N41" s="4">
        <f t="shared" si="0"/>
        <v>42838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57366</v>
      </c>
      <c r="C42" s="3">
        <v>47803</v>
      </c>
      <c r="D42" s="3">
        <v>36856</v>
      </c>
      <c r="E42" s="3">
        <v>29282</v>
      </c>
      <c r="F42" s="3">
        <v>31963</v>
      </c>
      <c r="G42" s="3">
        <v>28122</v>
      </c>
      <c r="H42" s="3">
        <v>15702</v>
      </c>
      <c r="I42" s="3">
        <v>18136</v>
      </c>
      <c r="J42" s="179">
        <v>28706</v>
      </c>
      <c r="K42" s="3">
        <v>50882</v>
      </c>
      <c r="L42" s="3">
        <v>35447</v>
      </c>
      <c r="M42" s="3">
        <v>37226</v>
      </c>
      <c r="N42" s="4">
        <f t="shared" si="0"/>
        <v>417491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7479</v>
      </c>
      <c r="C43" s="3">
        <v>7624</v>
      </c>
      <c r="D43" s="3">
        <v>9100</v>
      </c>
      <c r="E43" s="3">
        <v>7933</v>
      </c>
      <c r="F43" s="3">
        <v>7358</v>
      </c>
      <c r="G43" s="3">
        <v>7175</v>
      </c>
      <c r="H43" s="3">
        <v>8900</v>
      </c>
      <c r="I43" s="3">
        <v>8600</v>
      </c>
      <c r="J43" s="179">
        <v>9415</v>
      </c>
      <c r="K43" s="3">
        <v>9157</v>
      </c>
      <c r="L43" s="3">
        <v>9756</v>
      </c>
      <c r="M43" s="3">
        <v>10076</v>
      </c>
      <c r="N43" s="4">
        <f t="shared" si="0"/>
        <v>102573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8746</v>
      </c>
      <c r="C44" s="3">
        <v>10328</v>
      </c>
      <c r="D44" s="3">
        <v>16894</v>
      </c>
      <c r="E44" s="3">
        <v>2578</v>
      </c>
      <c r="F44" s="3">
        <v>1514</v>
      </c>
      <c r="G44" s="3">
        <v>289</v>
      </c>
      <c r="H44" s="3">
        <v>3820</v>
      </c>
      <c r="I44" s="3">
        <v>165</v>
      </c>
      <c r="J44" s="179">
        <v>815</v>
      </c>
      <c r="K44" s="3">
        <v>1677</v>
      </c>
      <c r="L44" s="3">
        <v>2186</v>
      </c>
      <c r="M44" s="3">
        <v>3635</v>
      </c>
      <c r="N44" s="4">
        <f t="shared" si="0"/>
        <v>52647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256667</v>
      </c>
      <c r="C45" s="3">
        <v>249356</v>
      </c>
      <c r="D45" s="3">
        <v>234278</v>
      </c>
      <c r="E45" s="3">
        <v>223322</v>
      </c>
      <c r="F45" s="3">
        <v>259184</v>
      </c>
      <c r="G45" s="3">
        <v>242367</v>
      </c>
      <c r="H45" s="3">
        <v>340820</v>
      </c>
      <c r="I45" s="3">
        <v>245567</v>
      </c>
      <c r="J45" s="179">
        <v>288417</v>
      </c>
      <c r="K45" s="3">
        <v>252320</v>
      </c>
      <c r="L45" s="3">
        <v>243420</v>
      </c>
      <c r="M45" s="3">
        <v>261791</v>
      </c>
      <c r="N45" s="4">
        <f>SUM(B45:M45)/12</f>
        <v>258125.75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662209</v>
      </c>
      <c r="C46" s="3">
        <v>674945</v>
      </c>
      <c r="D46" s="3">
        <v>672318</v>
      </c>
      <c r="E46" s="3">
        <v>682792</v>
      </c>
      <c r="F46" s="3">
        <v>712060</v>
      </c>
      <c r="G46" s="3">
        <v>674673</v>
      </c>
      <c r="H46" s="3">
        <v>692694</v>
      </c>
      <c r="I46" s="3">
        <v>673401</v>
      </c>
      <c r="J46" s="182">
        <v>674696</v>
      </c>
      <c r="K46" s="3">
        <v>677206</v>
      </c>
      <c r="L46" s="3">
        <v>648608</v>
      </c>
      <c r="M46" s="3">
        <v>686095</v>
      </c>
      <c r="N46" s="4">
        <f>SUM(B46:M46)/12</f>
        <v>677641.4166666666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1552446</v>
      </c>
      <c r="C47" s="77">
        <f aca="true" t="shared" si="1" ref="C47:M47">SUM(C13:C46)</f>
        <v>1640852</v>
      </c>
      <c r="D47" s="77">
        <f t="shared" si="1"/>
        <v>1413012</v>
      </c>
      <c r="E47" s="77">
        <f t="shared" si="1"/>
        <v>1352641</v>
      </c>
      <c r="F47" s="77">
        <f t="shared" si="1"/>
        <v>1391698</v>
      </c>
      <c r="G47" s="77">
        <f t="shared" si="1"/>
        <v>1485477</v>
      </c>
      <c r="H47" s="77">
        <f t="shared" si="1"/>
        <v>1884200</v>
      </c>
      <c r="I47" s="77">
        <f t="shared" si="1"/>
        <v>1648665</v>
      </c>
      <c r="J47" s="77">
        <f t="shared" si="1"/>
        <v>1507957</v>
      </c>
      <c r="K47" s="77">
        <f t="shared" si="1"/>
        <v>1658071</v>
      </c>
      <c r="L47" s="77">
        <f t="shared" si="1"/>
        <v>1709731</v>
      </c>
      <c r="M47" s="77">
        <f t="shared" si="1"/>
        <v>1717786</v>
      </c>
      <c r="N47" s="78">
        <f>SUM(N13:N46)</f>
        <v>7449327.833333333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4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P17" sqref="P17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187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53587</v>
      </c>
      <c r="C13" s="179">
        <v>17942</v>
      </c>
      <c r="D13" s="179">
        <v>17220</v>
      </c>
      <c r="E13" s="179">
        <v>29970</v>
      </c>
      <c r="F13" s="179">
        <v>179371</v>
      </c>
      <c r="G13" s="179">
        <v>546108</v>
      </c>
      <c r="H13" s="179">
        <v>259272</v>
      </c>
      <c r="I13" s="179">
        <v>85766</v>
      </c>
      <c r="J13" s="179">
        <v>216110</v>
      </c>
      <c r="K13" s="179">
        <v>398268</v>
      </c>
      <c r="L13" s="179">
        <v>213919</v>
      </c>
      <c r="M13" s="179">
        <v>112439</v>
      </c>
      <c r="N13" s="300">
        <f aca="true" t="shared" si="0" ref="N13:N44">SUM(B13:M13)</f>
        <v>2129972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36614</v>
      </c>
      <c r="C14" s="3">
        <v>24847</v>
      </c>
      <c r="D14" s="3">
        <v>21025</v>
      </c>
      <c r="E14" s="3">
        <v>38864</v>
      </c>
      <c r="F14" s="3">
        <v>24969</v>
      </c>
      <c r="G14" s="3">
        <v>28586</v>
      </c>
      <c r="H14" s="3">
        <v>39617</v>
      </c>
      <c r="I14" s="3">
        <v>50956</v>
      </c>
      <c r="J14" s="179">
        <v>42798</v>
      </c>
      <c r="K14" s="3">
        <v>38749</v>
      </c>
      <c r="L14" s="3">
        <v>25112</v>
      </c>
      <c r="M14" s="3">
        <v>29610</v>
      </c>
      <c r="N14" s="4">
        <f t="shared" si="0"/>
        <v>401747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17351</v>
      </c>
      <c r="C15" s="3">
        <v>19540</v>
      </c>
      <c r="D15" s="3">
        <v>80</v>
      </c>
      <c r="E15" s="3">
        <v>0</v>
      </c>
      <c r="F15" s="3">
        <v>0</v>
      </c>
      <c r="G15" s="3">
        <v>852</v>
      </c>
      <c r="H15" s="3">
        <v>542</v>
      </c>
      <c r="I15" s="3">
        <v>1705</v>
      </c>
      <c r="J15" s="179">
        <v>1980</v>
      </c>
      <c r="K15" s="3">
        <v>389</v>
      </c>
      <c r="L15" s="3">
        <v>50</v>
      </c>
      <c r="M15" s="3">
        <v>3094</v>
      </c>
      <c r="N15" s="4">
        <f t="shared" si="0"/>
        <v>45583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153174</v>
      </c>
      <c r="C16" s="3">
        <v>153283</v>
      </c>
      <c r="D16" s="3">
        <v>153030</v>
      </c>
      <c r="E16" s="3">
        <v>153368</v>
      </c>
      <c r="F16" s="3">
        <v>153081</v>
      </c>
      <c r="G16" s="3">
        <v>153294</v>
      </c>
      <c r="H16" s="3">
        <v>154782</v>
      </c>
      <c r="I16" s="3">
        <v>153195</v>
      </c>
      <c r="J16" s="179">
        <v>133471</v>
      </c>
      <c r="K16" s="3">
        <v>133384</v>
      </c>
      <c r="L16" s="3">
        <v>133406</v>
      </c>
      <c r="M16" s="3">
        <v>133362</v>
      </c>
      <c r="N16" s="4">
        <f>SUM(B16:M16)/3</f>
        <v>586943.3333333334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3771</v>
      </c>
      <c r="C17" s="3">
        <v>479</v>
      </c>
      <c r="D17" s="3">
        <v>541</v>
      </c>
      <c r="E17" s="3">
        <v>1669</v>
      </c>
      <c r="F17" s="3">
        <v>3181</v>
      </c>
      <c r="G17" s="3">
        <v>3584</v>
      </c>
      <c r="H17" s="3">
        <v>5624</v>
      </c>
      <c r="I17" s="3">
        <v>3053</v>
      </c>
      <c r="J17" s="179">
        <v>1687</v>
      </c>
      <c r="K17" s="3">
        <v>2155</v>
      </c>
      <c r="L17" s="3">
        <v>2987</v>
      </c>
      <c r="M17" s="3">
        <v>5111</v>
      </c>
      <c r="N17" s="4">
        <f t="shared" si="0"/>
        <v>33842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4268</v>
      </c>
      <c r="C18" s="3">
        <v>36996</v>
      </c>
      <c r="D18" s="3">
        <v>96343</v>
      </c>
      <c r="E18" s="3">
        <v>29242</v>
      </c>
      <c r="F18" s="3">
        <v>9959</v>
      </c>
      <c r="G18" s="3">
        <v>9443</v>
      </c>
      <c r="H18" s="3">
        <v>18746</v>
      </c>
      <c r="I18" s="3">
        <v>41832</v>
      </c>
      <c r="J18" s="179">
        <v>3947</v>
      </c>
      <c r="K18" s="3">
        <v>6831</v>
      </c>
      <c r="L18" s="3">
        <v>11619</v>
      </c>
      <c r="M18" s="3">
        <v>17455</v>
      </c>
      <c r="N18" s="4">
        <f t="shared" si="0"/>
        <v>286681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1863</v>
      </c>
      <c r="C19" s="3">
        <v>4450</v>
      </c>
      <c r="D19" s="3">
        <v>33013</v>
      </c>
      <c r="E19" s="3">
        <v>10509</v>
      </c>
      <c r="F19" s="3">
        <v>2079</v>
      </c>
      <c r="G19" s="3">
        <v>3478</v>
      </c>
      <c r="H19" s="3">
        <v>30607</v>
      </c>
      <c r="I19" s="3">
        <v>23077</v>
      </c>
      <c r="J19" s="179">
        <v>379</v>
      </c>
      <c r="K19" s="3">
        <v>5129</v>
      </c>
      <c r="L19" s="3">
        <v>10171</v>
      </c>
      <c r="M19" s="3">
        <v>56374</v>
      </c>
      <c r="N19" s="4">
        <f t="shared" si="0"/>
        <v>181129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117</v>
      </c>
      <c r="C20" s="3">
        <v>98</v>
      </c>
      <c r="D20" s="3">
        <v>1405</v>
      </c>
      <c r="E20" s="3">
        <v>600</v>
      </c>
      <c r="F20" s="3">
        <v>164</v>
      </c>
      <c r="G20" s="3">
        <v>255</v>
      </c>
      <c r="H20" s="3">
        <v>1673</v>
      </c>
      <c r="I20" s="3">
        <v>5919</v>
      </c>
      <c r="J20" s="179">
        <v>0</v>
      </c>
      <c r="K20" s="3">
        <v>177</v>
      </c>
      <c r="L20" s="3">
        <v>474</v>
      </c>
      <c r="M20" s="3">
        <v>7473</v>
      </c>
      <c r="N20" s="4">
        <f t="shared" si="0"/>
        <v>18355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71580</v>
      </c>
      <c r="C21" s="3">
        <v>81868</v>
      </c>
      <c r="D21" s="3">
        <v>47822</v>
      </c>
      <c r="E21" s="3">
        <v>33096</v>
      </c>
      <c r="F21" s="3">
        <v>13905</v>
      </c>
      <c r="G21" s="3">
        <v>11252</v>
      </c>
      <c r="H21" s="3">
        <v>8483</v>
      </c>
      <c r="I21" s="3">
        <v>11515</v>
      </c>
      <c r="J21" s="179">
        <v>9095</v>
      </c>
      <c r="K21" s="3">
        <v>9360</v>
      </c>
      <c r="L21" s="3">
        <v>13990</v>
      </c>
      <c r="M21" s="3">
        <v>37738</v>
      </c>
      <c r="N21" s="4">
        <f t="shared" si="0"/>
        <v>349704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5505</v>
      </c>
      <c r="C22" s="3">
        <v>6311</v>
      </c>
      <c r="D22" s="3">
        <v>8166</v>
      </c>
      <c r="E22" s="3">
        <v>8320</v>
      </c>
      <c r="F22" s="3">
        <v>4634</v>
      </c>
      <c r="G22" s="3">
        <v>5581</v>
      </c>
      <c r="H22" s="3">
        <v>4879</v>
      </c>
      <c r="I22" s="3">
        <v>2875</v>
      </c>
      <c r="J22" s="179">
        <v>5858</v>
      </c>
      <c r="K22" s="3">
        <v>6434</v>
      </c>
      <c r="L22" s="3">
        <v>5171</v>
      </c>
      <c r="M22" s="3">
        <v>4708</v>
      </c>
      <c r="N22" s="4">
        <f t="shared" si="0"/>
        <v>68442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5425</v>
      </c>
      <c r="C23" s="3">
        <v>4361</v>
      </c>
      <c r="D23" s="3">
        <v>4076</v>
      </c>
      <c r="E23" s="3">
        <v>3614</v>
      </c>
      <c r="F23" s="3">
        <v>3983</v>
      </c>
      <c r="G23" s="3">
        <v>3019</v>
      </c>
      <c r="H23" s="3">
        <v>2183</v>
      </c>
      <c r="I23" s="3">
        <v>2342</v>
      </c>
      <c r="J23" s="179">
        <v>778</v>
      </c>
      <c r="K23" s="3">
        <v>2736</v>
      </c>
      <c r="L23" s="3">
        <v>2126</v>
      </c>
      <c r="M23" s="3">
        <v>5610</v>
      </c>
      <c r="N23" s="4">
        <f t="shared" si="0"/>
        <v>40253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3228</v>
      </c>
      <c r="C24" s="3">
        <v>1710</v>
      </c>
      <c r="D24" s="3">
        <v>2989</v>
      </c>
      <c r="E24" s="3">
        <v>3352</v>
      </c>
      <c r="F24" s="3">
        <v>2945</v>
      </c>
      <c r="G24" s="3">
        <v>4544</v>
      </c>
      <c r="H24" s="3">
        <v>2084</v>
      </c>
      <c r="I24" s="3">
        <v>1821</v>
      </c>
      <c r="J24" s="179">
        <v>2061</v>
      </c>
      <c r="K24" s="3">
        <v>3033</v>
      </c>
      <c r="L24" s="3">
        <v>2717</v>
      </c>
      <c r="M24" s="3">
        <v>2092</v>
      </c>
      <c r="N24" s="4">
        <f t="shared" si="0"/>
        <v>32576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9548</v>
      </c>
      <c r="C25" s="3">
        <v>8865</v>
      </c>
      <c r="D25" s="3">
        <v>8585</v>
      </c>
      <c r="E25" s="3">
        <v>8286</v>
      </c>
      <c r="F25" s="3">
        <v>6758</v>
      </c>
      <c r="G25" s="3">
        <v>7795</v>
      </c>
      <c r="H25" s="3">
        <v>4645</v>
      </c>
      <c r="I25" s="3">
        <v>4256</v>
      </c>
      <c r="J25" s="179">
        <v>4894</v>
      </c>
      <c r="K25" s="3">
        <v>4342</v>
      </c>
      <c r="L25" s="3">
        <v>3361</v>
      </c>
      <c r="M25" s="3">
        <v>12875</v>
      </c>
      <c r="N25" s="4">
        <f t="shared" si="0"/>
        <v>84210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27689</v>
      </c>
      <c r="C26" s="3">
        <v>26658</v>
      </c>
      <c r="D26" s="3">
        <v>22456</v>
      </c>
      <c r="E26" s="3">
        <v>24197</v>
      </c>
      <c r="F26" s="3">
        <v>15931</v>
      </c>
      <c r="G26" s="3">
        <v>16957</v>
      </c>
      <c r="H26" s="3">
        <v>13238</v>
      </c>
      <c r="I26" s="3">
        <v>13732</v>
      </c>
      <c r="J26" s="179">
        <v>12891</v>
      </c>
      <c r="K26" s="3">
        <v>12162</v>
      </c>
      <c r="L26" s="3">
        <v>13990</v>
      </c>
      <c r="M26" s="3">
        <v>19803</v>
      </c>
      <c r="N26" s="4">
        <f t="shared" si="0"/>
        <v>219704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6686</v>
      </c>
      <c r="C27" s="3">
        <v>6864</v>
      </c>
      <c r="D27" s="3">
        <v>7861</v>
      </c>
      <c r="E27" s="3">
        <v>9168</v>
      </c>
      <c r="F27" s="3">
        <v>11210</v>
      </c>
      <c r="G27" s="3">
        <v>9291</v>
      </c>
      <c r="H27" s="3">
        <v>6762</v>
      </c>
      <c r="I27" s="3">
        <v>5941</v>
      </c>
      <c r="J27" s="179">
        <v>3983</v>
      </c>
      <c r="K27" s="3">
        <v>6248</v>
      </c>
      <c r="L27" s="3">
        <v>5628</v>
      </c>
      <c r="M27" s="3">
        <v>5467</v>
      </c>
      <c r="N27" s="4">
        <f t="shared" si="0"/>
        <v>85109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0</v>
      </c>
      <c r="C28" s="3">
        <v>0</v>
      </c>
      <c r="D28" s="3">
        <v>123</v>
      </c>
      <c r="E28" s="3">
        <v>1615</v>
      </c>
      <c r="F28" s="3">
        <v>3029</v>
      </c>
      <c r="G28" s="3">
        <v>797</v>
      </c>
      <c r="H28" s="3">
        <v>0</v>
      </c>
      <c r="I28" s="3">
        <v>0</v>
      </c>
      <c r="J28" s="179">
        <v>7</v>
      </c>
      <c r="K28" s="3">
        <v>5</v>
      </c>
      <c r="L28" s="3">
        <v>0</v>
      </c>
      <c r="M28" s="3">
        <v>0</v>
      </c>
      <c r="N28" s="4">
        <f t="shared" si="0"/>
        <v>5576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11337</v>
      </c>
      <c r="C29" s="3">
        <v>11045</v>
      </c>
      <c r="D29" s="3">
        <v>8919</v>
      </c>
      <c r="E29" s="3">
        <v>9551</v>
      </c>
      <c r="F29" s="3">
        <v>9264</v>
      </c>
      <c r="G29" s="3">
        <v>10672</v>
      </c>
      <c r="H29" s="3">
        <v>7837</v>
      </c>
      <c r="I29" s="3">
        <v>8798</v>
      </c>
      <c r="J29" s="179">
        <v>7399</v>
      </c>
      <c r="K29" s="3">
        <v>9671</v>
      </c>
      <c r="L29" s="3">
        <v>5253</v>
      </c>
      <c r="M29" s="3">
        <v>6190</v>
      </c>
      <c r="N29" s="4">
        <f t="shared" si="0"/>
        <v>105936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3945</v>
      </c>
      <c r="C30" s="3">
        <v>4901</v>
      </c>
      <c r="D30" s="3">
        <v>4780</v>
      </c>
      <c r="E30" s="3">
        <v>5415</v>
      </c>
      <c r="F30" s="3">
        <v>5443</v>
      </c>
      <c r="G30" s="3">
        <v>5409</v>
      </c>
      <c r="H30" s="3">
        <v>5184</v>
      </c>
      <c r="I30" s="3">
        <v>3496</v>
      </c>
      <c r="J30" s="179">
        <v>3262</v>
      </c>
      <c r="K30" s="3">
        <v>3335</v>
      </c>
      <c r="L30" s="3">
        <v>7519</v>
      </c>
      <c r="M30" s="3">
        <v>5554</v>
      </c>
      <c r="N30" s="4">
        <f t="shared" si="0"/>
        <v>58243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2667</v>
      </c>
      <c r="C31" s="3">
        <v>2538</v>
      </c>
      <c r="D31" s="3">
        <v>3687</v>
      </c>
      <c r="E31" s="3">
        <v>5893</v>
      </c>
      <c r="F31" s="3">
        <v>7101</v>
      </c>
      <c r="G31" s="3">
        <v>2179</v>
      </c>
      <c r="H31" s="3">
        <v>6197</v>
      </c>
      <c r="I31" s="3">
        <v>9025</v>
      </c>
      <c r="J31" s="179">
        <v>1333</v>
      </c>
      <c r="K31" s="3">
        <v>3183</v>
      </c>
      <c r="L31" s="3">
        <v>1768</v>
      </c>
      <c r="M31" s="3">
        <v>1358</v>
      </c>
      <c r="N31" s="4">
        <f t="shared" si="0"/>
        <v>46929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1154</v>
      </c>
      <c r="C32" s="3">
        <v>1498</v>
      </c>
      <c r="D32" s="3">
        <v>1626</v>
      </c>
      <c r="E32" s="3">
        <v>1592</v>
      </c>
      <c r="F32" s="3">
        <v>1550</v>
      </c>
      <c r="G32" s="3">
        <v>1256</v>
      </c>
      <c r="H32" s="3">
        <v>1261</v>
      </c>
      <c r="I32" s="3">
        <v>1105</v>
      </c>
      <c r="J32" s="179">
        <v>424</v>
      </c>
      <c r="K32" s="3">
        <v>462</v>
      </c>
      <c r="L32" s="3">
        <v>14922</v>
      </c>
      <c r="M32" s="3">
        <v>755</v>
      </c>
      <c r="N32" s="4">
        <f t="shared" si="0"/>
        <v>27605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755</v>
      </c>
      <c r="C33" s="3">
        <v>716</v>
      </c>
      <c r="D33" s="3">
        <v>1191</v>
      </c>
      <c r="E33" s="3">
        <v>1128</v>
      </c>
      <c r="F33" s="3">
        <v>1073</v>
      </c>
      <c r="G33" s="3">
        <v>1375</v>
      </c>
      <c r="H33" s="3">
        <v>846</v>
      </c>
      <c r="I33" s="3">
        <v>563</v>
      </c>
      <c r="J33" s="179">
        <v>586</v>
      </c>
      <c r="K33" s="3">
        <v>654</v>
      </c>
      <c r="L33" s="3">
        <v>1059</v>
      </c>
      <c r="M33" s="3">
        <v>613</v>
      </c>
      <c r="N33" s="4">
        <f t="shared" si="0"/>
        <v>10559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3974</v>
      </c>
      <c r="C34" s="3">
        <v>4209</v>
      </c>
      <c r="D34" s="3">
        <v>6595</v>
      </c>
      <c r="E34" s="3">
        <v>3489</v>
      </c>
      <c r="F34" s="3">
        <v>779</v>
      </c>
      <c r="G34" s="3">
        <v>4486</v>
      </c>
      <c r="H34" s="3">
        <v>1050</v>
      </c>
      <c r="I34" s="3">
        <v>718</v>
      </c>
      <c r="J34" s="179">
        <v>670</v>
      </c>
      <c r="K34" s="3">
        <v>593</v>
      </c>
      <c r="L34" s="3">
        <v>1147</v>
      </c>
      <c r="M34" s="3">
        <v>4447</v>
      </c>
      <c r="N34" s="4">
        <f t="shared" si="0"/>
        <v>32157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1656</v>
      </c>
      <c r="C35" s="3">
        <v>1890</v>
      </c>
      <c r="D35" s="3">
        <v>1571</v>
      </c>
      <c r="E35" s="3">
        <v>2201</v>
      </c>
      <c r="F35" s="3">
        <v>2116</v>
      </c>
      <c r="G35" s="3">
        <v>1865</v>
      </c>
      <c r="H35" s="3">
        <v>2178</v>
      </c>
      <c r="I35" s="3">
        <v>1832</v>
      </c>
      <c r="J35" s="179">
        <v>895</v>
      </c>
      <c r="K35" s="3">
        <v>813</v>
      </c>
      <c r="L35" s="3">
        <v>6170</v>
      </c>
      <c r="M35" s="3">
        <v>1038</v>
      </c>
      <c r="N35" s="4">
        <f t="shared" si="0"/>
        <v>24225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31854</v>
      </c>
      <c r="C36" s="3">
        <v>38319</v>
      </c>
      <c r="D36" s="3">
        <v>17043</v>
      </c>
      <c r="E36" s="3">
        <v>6596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93812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1475</v>
      </c>
      <c r="C37" s="3">
        <v>408</v>
      </c>
      <c r="D37" s="3">
        <v>823</v>
      </c>
      <c r="E37" s="3">
        <v>825</v>
      </c>
      <c r="F37" s="3">
        <v>929</v>
      </c>
      <c r="G37" s="3">
        <v>1077</v>
      </c>
      <c r="H37" s="3">
        <v>1030</v>
      </c>
      <c r="I37" s="3">
        <v>1421</v>
      </c>
      <c r="J37" s="179">
        <v>821</v>
      </c>
      <c r="K37" s="3">
        <v>1802</v>
      </c>
      <c r="L37" s="3">
        <v>1462</v>
      </c>
      <c r="M37" s="3">
        <v>1517</v>
      </c>
      <c r="N37" s="4">
        <f t="shared" si="0"/>
        <v>13590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23445</v>
      </c>
      <c r="C38" s="3">
        <v>17457</v>
      </c>
      <c r="D38" s="3">
        <v>4606</v>
      </c>
      <c r="E38" s="3">
        <v>4014</v>
      </c>
      <c r="F38" s="3">
        <v>5106</v>
      </c>
      <c r="G38" s="3">
        <v>10150</v>
      </c>
      <c r="H38" s="3">
        <v>26473</v>
      </c>
      <c r="I38" s="3">
        <v>47234</v>
      </c>
      <c r="J38" s="179">
        <v>55073</v>
      </c>
      <c r="K38" s="3">
        <v>46541</v>
      </c>
      <c r="L38" s="3">
        <v>46105</v>
      </c>
      <c r="M38" s="3">
        <v>40965</v>
      </c>
      <c r="N38" s="4">
        <f t="shared" si="0"/>
        <v>327169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13764</v>
      </c>
      <c r="C39" s="3">
        <v>11399</v>
      </c>
      <c r="D39" s="3">
        <v>5517</v>
      </c>
      <c r="E39" s="3">
        <v>3076</v>
      </c>
      <c r="F39" s="3">
        <v>8740</v>
      </c>
      <c r="G39" s="3">
        <v>15108</v>
      </c>
      <c r="H39" s="3">
        <v>10370</v>
      </c>
      <c r="I39" s="3">
        <v>2547</v>
      </c>
      <c r="J39" s="179">
        <v>3770</v>
      </c>
      <c r="K39" s="3">
        <v>5018</v>
      </c>
      <c r="L39" s="3">
        <v>9306</v>
      </c>
      <c r="M39" s="3">
        <v>10699</v>
      </c>
      <c r="N39" s="4">
        <f t="shared" si="0"/>
        <v>99314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188</v>
      </c>
      <c r="B40" s="295">
        <v>8175</v>
      </c>
      <c r="C40" s="3">
        <v>11564</v>
      </c>
      <c r="D40" s="3">
        <v>7915</v>
      </c>
      <c r="E40" s="3">
        <v>8189</v>
      </c>
      <c r="F40" s="3">
        <v>8007</v>
      </c>
      <c r="G40" s="3">
        <v>6947</v>
      </c>
      <c r="H40" s="3">
        <v>7031</v>
      </c>
      <c r="I40" s="3">
        <v>5931</v>
      </c>
      <c r="J40" s="179">
        <v>5889</v>
      </c>
      <c r="K40" s="3">
        <v>5955</v>
      </c>
      <c r="L40" s="3">
        <v>6195</v>
      </c>
      <c r="M40" s="3">
        <v>6216</v>
      </c>
      <c r="N40" s="4">
        <f t="shared" si="0"/>
        <v>88014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462</v>
      </c>
      <c r="C41" s="3">
        <v>7873</v>
      </c>
      <c r="D41" s="3">
        <v>6475</v>
      </c>
      <c r="E41" s="3">
        <v>8758</v>
      </c>
      <c r="F41" s="3">
        <v>2949</v>
      </c>
      <c r="G41" s="3">
        <v>2531</v>
      </c>
      <c r="H41" s="3">
        <v>1229</v>
      </c>
      <c r="I41" s="3">
        <v>1581</v>
      </c>
      <c r="J41" s="179">
        <v>1455</v>
      </c>
      <c r="K41" s="3">
        <v>463</v>
      </c>
      <c r="L41" s="3">
        <v>598</v>
      </c>
      <c r="M41" s="3">
        <v>1248</v>
      </c>
      <c r="N41" s="4">
        <f t="shared" si="0"/>
        <v>35622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45753</v>
      </c>
      <c r="C42" s="3">
        <v>49954</v>
      </c>
      <c r="D42" s="3">
        <v>34765</v>
      </c>
      <c r="E42" s="3">
        <v>24121</v>
      </c>
      <c r="F42" s="3">
        <v>10238</v>
      </c>
      <c r="G42" s="3">
        <v>12267</v>
      </c>
      <c r="H42" s="3">
        <v>7461</v>
      </c>
      <c r="I42" s="3">
        <v>12516</v>
      </c>
      <c r="J42" s="179">
        <v>19393</v>
      </c>
      <c r="K42" s="3">
        <v>21764</v>
      </c>
      <c r="L42" s="3">
        <v>33282</v>
      </c>
      <c r="M42" s="3">
        <v>50772</v>
      </c>
      <c r="N42" s="4">
        <f t="shared" si="0"/>
        <v>322286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10963</v>
      </c>
      <c r="C43" s="3">
        <v>11559</v>
      </c>
      <c r="D43" s="3">
        <v>10661</v>
      </c>
      <c r="E43" s="3">
        <v>10595</v>
      </c>
      <c r="F43" s="3">
        <v>11464</v>
      </c>
      <c r="G43" s="3">
        <v>10795</v>
      </c>
      <c r="H43" s="3">
        <v>10370</v>
      </c>
      <c r="I43" s="3">
        <v>9071</v>
      </c>
      <c r="J43" s="179">
        <v>8942</v>
      </c>
      <c r="K43" s="3">
        <v>7195</v>
      </c>
      <c r="L43" s="3">
        <v>6442</v>
      </c>
      <c r="M43" s="3">
        <v>7149</v>
      </c>
      <c r="N43" s="4">
        <f t="shared" si="0"/>
        <v>115206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5320</v>
      </c>
      <c r="C44" s="3">
        <v>13702</v>
      </c>
      <c r="D44" s="3">
        <v>9897</v>
      </c>
      <c r="E44" s="3">
        <v>1881</v>
      </c>
      <c r="F44" s="3">
        <v>1792</v>
      </c>
      <c r="G44" s="3">
        <v>232</v>
      </c>
      <c r="H44" s="3">
        <v>412</v>
      </c>
      <c r="I44" s="3">
        <v>374</v>
      </c>
      <c r="J44" s="179">
        <v>651</v>
      </c>
      <c r="K44" s="3">
        <v>498</v>
      </c>
      <c r="L44" s="3">
        <v>3838</v>
      </c>
      <c r="M44" s="3">
        <v>5688</v>
      </c>
      <c r="N44" s="4">
        <f t="shared" si="0"/>
        <v>44285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207658</v>
      </c>
      <c r="C45" s="3">
        <v>213893</v>
      </c>
      <c r="D45" s="3">
        <v>240406</v>
      </c>
      <c r="E45" s="3">
        <v>250732</v>
      </c>
      <c r="F45" s="3">
        <v>250436</v>
      </c>
      <c r="G45" s="3">
        <v>261629</v>
      </c>
      <c r="H45" s="3">
        <v>201549</v>
      </c>
      <c r="I45" s="3">
        <v>238506</v>
      </c>
      <c r="J45" s="179">
        <v>212127</v>
      </c>
      <c r="K45" s="3">
        <v>245953</v>
      </c>
      <c r="L45" s="3">
        <v>264552</v>
      </c>
      <c r="M45" s="3">
        <v>271301</v>
      </c>
      <c r="N45" s="4">
        <f>SUM(B45:M45)/12</f>
        <v>238228.5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600520</v>
      </c>
      <c r="C46" s="3">
        <v>562809</v>
      </c>
      <c r="D46" s="3">
        <v>559080</v>
      </c>
      <c r="E46" s="3">
        <v>591442</v>
      </c>
      <c r="F46" s="3">
        <v>561946</v>
      </c>
      <c r="G46" s="3">
        <v>556553</v>
      </c>
      <c r="H46" s="3">
        <v>562819</v>
      </c>
      <c r="I46" s="3">
        <v>579608</v>
      </c>
      <c r="J46" s="182">
        <v>600029</v>
      </c>
      <c r="K46" s="3">
        <v>552490</v>
      </c>
      <c r="L46" s="3">
        <v>575139</v>
      </c>
      <c r="M46" s="3">
        <v>601361</v>
      </c>
      <c r="N46" s="4">
        <f>SUM(B46:M46)/12</f>
        <v>575316.3333333334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1375283</v>
      </c>
      <c r="C47" s="77">
        <f aca="true" t="shared" si="1" ref="C47:M47">SUM(C13:C46)</f>
        <v>1360006</v>
      </c>
      <c r="D47" s="77">
        <f t="shared" si="1"/>
        <v>1350292</v>
      </c>
      <c r="E47" s="77">
        <f t="shared" si="1"/>
        <v>1295368</v>
      </c>
      <c r="F47" s="77">
        <f t="shared" si="1"/>
        <v>1324132</v>
      </c>
      <c r="G47" s="77">
        <f t="shared" si="1"/>
        <v>1709367</v>
      </c>
      <c r="H47" s="77">
        <f t="shared" si="1"/>
        <v>1406434</v>
      </c>
      <c r="I47" s="77">
        <f t="shared" si="1"/>
        <v>1332311</v>
      </c>
      <c r="J47" s="77">
        <f t="shared" si="1"/>
        <v>1362658</v>
      </c>
      <c r="K47" s="77">
        <f t="shared" si="1"/>
        <v>1535792</v>
      </c>
      <c r="L47" s="77">
        <f t="shared" si="1"/>
        <v>1429478</v>
      </c>
      <c r="M47" s="77">
        <f t="shared" si="1"/>
        <v>1470082</v>
      </c>
      <c r="N47" s="78">
        <f>SUM(N13:N46)</f>
        <v>6828323.166666667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9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107"/>
      <c r="B51" s="10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07"/>
      <c r="N51" s="10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S43" sqref="S43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112108</v>
      </c>
      <c r="C13" s="179">
        <v>8749</v>
      </c>
      <c r="D13" s="179">
        <v>3023</v>
      </c>
      <c r="E13" s="179">
        <v>33891</v>
      </c>
      <c r="F13" s="179">
        <v>104899</v>
      </c>
      <c r="G13" s="179">
        <v>376900</v>
      </c>
      <c r="H13" s="179">
        <v>469194</v>
      </c>
      <c r="I13" s="179">
        <v>148608</v>
      </c>
      <c r="J13" s="179">
        <v>152010</v>
      </c>
      <c r="K13" s="179">
        <v>326540</v>
      </c>
      <c r="L13" s="179">
        <v>611994</v>
      </c>
      <c r="M13" s="179">
        <v>90914</v>
      </c>
      <c r="N13" s="300">
        <f aca="true" t="shared" si="0" ref="N13:N44">SUM(B13:M13)</f>
        <v>2438830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20931</v>
      </c>
      <c r="C14" s="3">
        <v>23607</v>
      </c>
      <c r="D14" s="3">
        <v>18692</v>
      </c>
      <c r="E14" s="3">
        <v>28784</v>
      </c>
      <c r="F14" s="3">
        <v>18861</v>
      </c>
      <c r="G14" s="3">
        <v>26009</v>
      </c>
      <c r="H14" s="3">
        <v>23847</v>
      </c>
      <c r="I14" s="3">
        <v>44706</v>
      </c>
      <c r="J14" s="179">
        <v>82296</v>
      </c>
      <c r="K14" s="3">
        <v>38504</v>
      </c>
      <c r="L14" s="3">
        <v>36006</v>
      </c>
      <c r="M14" s="3">
        <v>31395</v>
      </c>
      <c r="N14" s="4">
        <f t="shared" si="0"/>
        <v>393638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3125</v>
      </c>
      <c r="C15" s="3">
        <v>5177</v>
      </c>
      <c r="D15" s="3">
        <v>1821</v>
      </c>
      <c r="E15" s="3">
        <v>0</v>
      </c>
      <c r="F15" s="3">
        <v>415</v>
      </c>
      <c r="G15" s="3">
        <v>500</v>
      </c>
      <c r="H15" s="3">
        <v>230</v>
      </c>
      <c r="I15" s="3">
        <v>518</v>
      </c>
      <c r="J15" s="179">
        <v>915</v>
      </c>
      <c r="K15" s="3">
        <v>40</v>
      </c>
      <c r="L15" s="3">
        <v>1453</v>
      </c>
      <c r="M15" s="3">
        <v>530</v>
      </c>
      <c r="N15" s="4">
        <f t="shared" si="0"/>
        <v>14724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133413</v>
      </c>
      <c r="C16" s="3">
        <v>133404</v>
      </c>
      <c r="D16" s="3">
        <v>133506</v>
      </c>
      <c r="E16" s="3">
        <v>133451</v>
      </c>
      <c r="F16" s="3">
        <v>133492</v>
      </c>
      <c r="G16" s="3">
        <v>133571</v>
      </c>
      <c r="H16" s="3">
        <v>133582</v>
      </c>
      <c r="I16" s="3">
        <v>133590</v>
      </c>
      <c r="J16" s="179">
        <v>133558</v>
      </c>
      <c r="K16" s="3">
        <v>133590</v>
      </c>
      <c r="L16" s="3">
        <v>133576</v>
      </c>
      <c r="M16" s="3">
        <v>133563</v>
      </c>
      <c r="N16" s="4">
        <f>SUM(B16:M16)/3</f>
        <v>534098.6666666666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3606</v>
      </c>
      <c r="C17" s="3">
        <v>1705</v>
      </c>
      <c r="D17" s="3">
        <v>1484</v>
      </c>
      <c r="E17" s="3">
        <v>2035</v>
      </c>
      <c r="F17" s="3">
        <v>2302</v>
      </c>
      <c r="G17" s="3">
        <v>1766</v>
      </c>
      <c r="H17" s="3">
        <v>3543</v>
      </c>
      <c r="I17" s="3">
        <v>8355</v>
      </c>
      <c r="J17" s="179">
        <v>511</v>
      </c>
      <c r="K17" s="3">
        <v>369</v>
      </c>
      <c r="L17" s="3">
        <v>4421</v>
      </c>
      <c r="M17" s="3">
        <v>11653</v>
      </c>
      <c r="N17" s="4">
        <f t="shared" si="0"/>
        <v>41750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7926</v>
      </c>
      <c r="C18" s="3">
        <v>131715</v>
      </c>
      <c r="D18" s="3">
        <v>41109</v>
      </c>
      <c r="E18" s="3">
        <v>14693</v>
      </c>
      <c r="F18" s="3">
        <v>5006</v>
      </c>
      <c r="G18" s="3">
        <v>4692</v>
      </c>
      <c r="H18" s="3">
        <v>21173</v>
      </c>
      <c r="I18" s="3">
        <v>36195</v>
      </c>
      <c r="J18" s="179">
        <v>7183</v>
      </c>
      <c r="K18" s="3">
        <v>4804</v>
      </c>
      <c r="L18" s="3">
        <v>7919</v>
      </c>
      <c r="M18" s="3">
        <v>25488</v>
      </c>
      <c r="N18" s="4">
        <f t="shared" si="0"/>
        <v>307903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3624</v>
      </c>
      <c r="C19" s="3">
        <v>15954</v>
      </c>
      <c r="D19" s="3">
        <v>19168</v>
      </c>
      <c r="E19" s="3">
        <v>11234</v>
      </c>
      <c r="F19" s="3">
        <v>2885</v>
      </c>
      <c r="G19" s="3">
        <v>1016</v>
      </c>
      <c r="H19" s="3">
        <v>29135</v>
      </c>
      <c r="I19" s="3">
        <v>31612</v>
      </c>
      <c r="J19" s="179">
        <v>2895</v>
      </c>
      <c r="K19" s="3">
        <v>1303</v>
      </c>
      <c r="L19" s="3">
        <v>8149</v>
      </c>
      <c r="M19" s="3">
        <v>35972</v>
      </c>
      <c r="N19" s="4">
        <f t="shared" si="0"/>
        <v>162947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656</v>
      </c>
      <c r="C20" s="3">
        <v>153</v>
      </c>
      <c r="D20" s="3">
        <v>617</v>
      </c>
      <c r="E20" s="3">
        <v>508</v>
      </c>
      <c r="F20" s="3">
        <v>63</v>
      </c>
      <c r="G20" s="3">
        <v>142</v>
      </c>
      <c r="H20" s="3">
        <v>2364</v>
      </c>
      <c r="I20" s="3">
        <v>3613</v>
      </c>
      <c r="J20" s="179">
        <v>248</v>
      </c>
      <c r="K20" s="3">
        <v>468</v>
      </c>
      <c r="L20" s="3">
        <v>159</v>
      </c>
      <c r="M20" s="3">
        <v>975</v>
      </c>
      <c r="N20" s="4">
        <f t="shared" si="0"/>
        <v>9966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59461</v>
      </c>
      <c r="C21" s="3">
        <v>50074</v>
      </c>
      <c r="D21" s="3">
        <v>40311</v>
      </c>
      <c r="E21" s="3">
        <v>11212</v>
      </c>
      <c r="F21" s="3">
        <v>9186</v>
      </c>
      <c r="G21" s="3">
        <v>6916</v>
      </c>
      <c r="H21" s="3">
        <v>6891</v>
      </c>
      <c r="I21" s="3">
        <v>6201</v>
      </c>
      <c r="J21" s="179">
        <v>9670</v>
      </c>
      <c r="K21" s="3">
        <v>11423</v>
      </c>
      <c r="L21" s="3">
        <v>11315</v>
      </c>
      <c r="M21" s="3">
        <v>61878</v>
      </c>
      <c r="N21" s="4">
        <f t="shared" si="0"/>
        <v>284538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6462</v>
      </c>
      <c r="C22" s="3">
        <v>6255</v>
      </c>
      <c r="D22" s="3">
        <v>8333</v>
      </c>
      <c r="E22" s="3">
        <v>10746</v>
      </c>
      <c r="F22" s="3">
        <v>8020</v>
      </c>
      <c r="G22" s="3">
        <v>7572</v>
      </c>
      <c r="H22" s="3">
        <v>7297</v>
      </c>
      <c r="I22" s="3">
        <v>6633</v>
      </c>
      <c r="J22" s="179">
        <v>6241</v>
      </c>
      <c r="K22" s="3">
        <v>10508</v>
      </c>
      <c r="L22" s="3">
        <v>9293</v>
      </c>
      <c r="M22" s="3">
        <v>5382</v>
      </c>
      <c r="N22" s="4">
        <f t="shared" si="0"/>
        <v>92742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2959</v>
      </c>
      <c r="C23" s="3">
        <v>3548</v>
      </c>
      <c r="D23" s="3">
        <v>6199</v>
      </c>
      <c r="E23" s="3">
        <v>4327</v>
      </c>
      <c r="F23" s="3">
        <v>4965</v>
      </c>
      <c r="G23" s="3">
        <v>2733</v>
      </c>
      <c r="H23" s="3">
        <v>1877</v>
      </c>
      <c r="I23" s="3">
        <v>2223</v>
      </c>
      <c r="J23" s="179">
        <v>3147</v>
      </c>
      <c r="K23" s="3">
        <v>3079</v>
      </c>
      <c r="L23" s="3">
        <v>4111</v>
      </c>
      <c r="M23" s="3">
        <v>4221</v>
      </c>
      <c r="N23" s="4">
        <f t="shared" si="0"/>
        <v>43389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2450</v>
      </c>
      <c r="C24" s="3">
        <v>2569</v>
      </c>
      <c r="D24" s="3">
        <v>4004</v>
      </c>
      <c r="E24" s="3">
        <v>2582</v>
      </c>
      <c r="F24" s="3">
        <v>3773</v>
      </c>
      <c r="G24" s="3">
        <v>2193</v>
      </c>
      <c r="H24" s="3">
        <v>2380</v>
      </c>
      <c r="I24" s="3">
        <v>3331</v>
      </c>
      <c r="J24" s="179">
        <v>3964</v>
      </c>
      <c r="K24" s="3">
        <v>3196</v>
      </c>
      <c r="L24" s="3">
        <v>2506</v>
      </c>
      <c r="M24" s="3">
        <v>1317</v>
      </c>
      <c r="N24" s="4">
        <f t="shared" si="0"/>
        <v>34265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6499</v>
      </c>
      <c r="C25" s="3">
        <v>9724</v>
      </c>
      <c r="D25" s="3">
        <v>9343</v>
      </c>
      <c r="E25" s="3">
        <v>6932</v>
      </c>
      <c r="F25" s="3">
        <v>4624</v>
      </c>
      <c r="G25" s="3">
        <v>5643</v>
      </c>
      <c r="H25" s="3">
        <v>4964</v>
      </c>
      <c r="I25" s="3">
        <v>4864</v>
      </c>
      <c r="J25" s="179">
        <v>3888</v>
      </c>
      <c r="K25" s="3">
        <v>7651</v>
      </c>
      <c r="L25" s="3">
        <v>5115</v>
      </c>
      <c r="M25" s="3">
        <v>6085</v>
      </c>
      <c r="N25" s="4">
        <f t="shared" si="0"/>
        <v>75332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22678</v>
      </c>
      <c r="C26" s="3">
        <v>21380</v>
      </c>
      <c r="D26" s="3">
        <v>19394</v>
      </c>
      <c r="E26" s="3">
        <v>20560</v>
      </c>
      <c r="F26" s="3">
        <v>13162</v>
      </c>
      <c r="G26" s="3">
        <v>13074</v>
      </c>
      <c r="H26" s="3">
        <v>15326</v>
      </c>
      <c r="I26" s="3">
        <v>15691</v>
      </c>
      <c r="J26" s="179">
        <v>19885</v>
      </c>
      <c r="K26" s="3">
        <v>23596</v>
      </c>
      <c r="L26" s="3">
        <v>26278</v>
      </c>
      <c r="M26" s="3">
        <v>23727</v>
      </c>
      <c r="N26" s="4">
        <f t="shared" si="0"/>
        <v>234751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5899</v>
      </c>
      <c r="C27" s="3">
        <v>8039</v>
      </c>
      <c r="D27" s="3">
        <v>9123</v>
      </c>
      <c r="E27" s="3">
        <v>9337</v>
      </c>
      <c r="F27" s="3">
        <v>9874</v>
      </c>
      <c r="G27" s="3">
        <v>9960</v>
      </c>
      <c r="H27" s="3">
        <v>8266</v>
      </c>
      <c r="I27" s="3">
        <v>5808</v>
      </c>
      <c r="J27" s="179">
        <v>5210</v>
      </c>
      <c r="K27" s="3">
        <v>5186</v>
      </c>
      <c r="L27" s="3">
        <v>5422</v>
      </c>
      <c r="M27" s="3">
        <v>5671</v>
      </c>
      <c r="N27" s="4">
        <f t="shared" si="0"/>
        <v>87795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0</v>
      </c>
      <c r="C28" s="3">
        <v>25</v>
      </c>
      <c r="D28" s="3">
        <v>244</v>
      </c>
      <c r="E28" s="3">
        <v>1275</v>
      </c>
      <c r="F28" s="3">
        <v>1055</v>
      </c>
      <c r="G28" s="3">
        <v>8</v>
      </c>
      <c r="H28" s="3">
        <v>0</v>
      </c>
      <c r="I28" s="3">
        <v>0</v>
      </c>
      <c r="J28" s="179">
        <v>4</v>
      </c>
      <c r="K28" s="3">
        <v>0</v>
      </c>
      <c r="L28" s="3">
        <v>0</v>
      </c>
      <c r="M28" s="3">
        <v>0</v>
      </c>
      <c r="N28" s="4">
        <f t="shared" si="0"/>
        <v>2611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8992</v>
      </c>
      <c r="C29" s="3">
        <v>9769</v>
      </c>
      <c r="D29" s="3">
        <v>12312</v>
      </c>
      <c r="E29" s="3">
        <v>11735</v>
      </c>
      <c r="F29" s="3">
        <v>3914</v>
      </c>
      <c r="G29" s="3">
        <v>5643</v>
      </c>
      <c r="H29" s="3">
        <v>7234</v>
      </c>
      <c r="I29" s="3">
        <v>15093</v>
      </c>
      <c r="J29" s="179">
        <v>16251</v>
      </c>
      <c r="K29" s="3">
        <v>17680</v>
      </c>
      <c r="L29" s="3">
        <v>14305</v>
      </c>
      <c r="M29" s="3">
        <v>12880</v>
      </c>
      <c r="N29" s="4">
        <f t="shared" si="0"/>
        <v>135808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4748</v>
      </c>
      <c r="C30" s="3">
        <v>4807</v>
      </c>
      <c r="D30" s="3">
        <v>4727</v>
      </c>
      <c r="E30" s="3">
        <v>4223</v>
      </c>
      <c r="F30" s="3">
        <v>4642</v>
      </c>
      <c r="G30" s="3">
        <v>4165</v>
      </c>
      <c r="H30" s="3">
        <v>4541</v>
      </c>
      <c r="I30" s="3">
        <v>4563</v>
      </c>
      <c r="J30" s="179">
        <v>4154</v>
      </c>
      <c r="K30" s="3">
        <v>3790</v>
      </c>
      <c r="L30" s="3">
        <v>5016</v>
      </c>
      <c r="M30" s="3">
        <v>5407</v>
      </c>
      <c r="N30" s="4">
        <f t="shared" si="0"/>
        <v>54783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1674</v>
      </c>
      <c r="C31" s="3">
        <v>3985</v>
      </c>
      <c r="D31" s="3">
        <v>4607</v>
      </c>
      <c r="E31" s="3">
        <v>15633</v>
      </c>
      <c r="F31" s="3">
        <v>8375</v>
      </c>
      <c r="G31" s="3">
        <v>1194</v>
      </c>
      <c r="H31" s="3">
        <v>4842</v>
      </c>
      <c r="I31" s="3">
        <v>5543</v>
      </c>
      <c r="J31" s="179">
        <v>7024</v>
      </c>
      <c r="K31" s="3">
        <v>1705</v>
      </c>
      <c r="L31" s="3">
        <v>927</v>
      </c>
      <c r="M31" s="3">
        <v>580</v>
      </c>
      <c r="N31" s="4">
        <f t="shared" si="0"/>
        <v>56089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831</v>
      </c>
      <c r="C32" s="3">
        <v>1042</v>
      </c>
      <c r="D32" s="3">
        <v>963</v>
      </c>
      <c r="E32" s="3">
        <v>990</v>
      </c>
      <c r="F32" s="3">
        <v>1431</v>
      </c>
      <c r="G32" s="3">
        <v>1325</v>
      </c>
      <c r="H32" s="3">
        <v>1578</v>
      </c>
      <c r="I32" s="3">
        <v>1357</v>
      </c>
      <c r="J32" s="179">
        <v>823</v>
      </c>
      <c r="K32" s="3">
        <v>765</v>
      </c>
      <c r="L32" s="3">
        <v>825</v>
      </c>
      <c r="M32" s="3">
        <v>1128</v>
      </c>
      <c r="N32" s="4">
        <f t="shared" si="0"/>
        <v>13058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1018</v>
      </c>
      <c r="C33" s="3">
        <v>872</v>
      </c>
      <c r="D33" s="3">
        <v>883</v>
      </c>
      <c r="E33" s="3">
        <v>682</v>
      </c>
      <c r="F33" s="3">
        <v>1172</v>
      </c>
      <c r="G33" s="3">
        <v>770</v>
      </c>
      <c r="H33" s="3">
        <v>618</v>
      </c>
      <c r="I33" s="3">
        <v>967</v>
      </c>
      <c r="J33" s="179">
        <v>909</v>
      </c>
      <c r="K33" s="3">
        <v>977</v>
      </c>
      <c r="L33" s="3">
        <v>1082</v>
      </c>
      <c r="M33" s="3">
        <v>692</v>
      </c>
      <c r="N33" s="4">
        <f t="shared" si="0"/>
        <v>10642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939</v>
      </c>
      <c r="C34" s="3">
        <v>6118</v>
      </c>
      <c r="D34" s="3">
        <v>8088</v>
      </c>
      <c r="E34" s="3">
        <v>3930</v>
      </c>
      <c r="F34" s="3">
        <v>3885</v>
      </c>
      <c r="G34" s="3">
        <v>679</v>
      </c>
      <c r="H34" s="3">
        <v>1023</v>
      </c>
      <c r="I34" s="3">
        <v>6719</v>
      </c>
      <c r="J34" s="179">
        <v>4270</v>
      </c>
      <c r="K34" s="3">
        <v>4300</v>
      </c>
      <c r="L34" s="3">
        <v>5322</v>
      </c>
      <c r="M34" s="3">
        <v>5681</v>
      </c>
      <c r="N34" s="4">
        <f t="shared" si="0"/>
        <v>50954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1452</v>
      </c>
      <c r="C35" s="3">
        <v>1103</v>
      </c>
      <c r="D35" s="3">
        <v>1536</v>
      </c>
      <c r="E35" s="3">
        <v>1168</v>
      </c>
      <c r="F35" s="3">
        <v>1367</v>
      </c>
      <c r="G35" s="3">
        <v>1372</v>
      </c>
      <c r="H35" s="3">
        <v>1499</v>
      </c>
      <c r="I35" s="3">
        <v>964</v>
      </c>
      <c r="J35" s="179">
        <v>1255</v>
      </c>
      <c r="K35" s="3">
        <v>1738</v>
      </c>
      <c r="L35" s="3">
        <v>2515</v>
      </c>
      <c r="M35" s="3">
        <v>1860</v>
      </c>
      <c r="N35" s="4">
        <f t="shared" si="0"/>
        <v>17829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34242</v>
      </c>
      <c r="C36" s="3">
        <v>36972</v>
      </c>
      <c r="D36" s="3">
        <v>24513</v>
      </c>
      <c r="E36" s="3">
        <v>7711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103438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1244</v>
      </c>
      <c r="C37" s="3">
        <v>1135</v>
      </c>
      <c r="D37" s="3">
        <v>830</v>
      </c>
      <c r="E37" s="3">
        <v>1503</v>
      </c>
      <c r="F37" s="3">
        <v>1185</v>
      </c>
      <c r="G37" s="3">
        <v>881</v>
      </c>
      <c r="H37" s="3">
        <v>795</v>
      </c>
      <c r="I37" s="3">
        <v>928</v>
      </c>
      <c r="J37" s="179">
        <v>1006</v>
      </c>
      <c r="K37" s="3">
        <v>1692</v>
      </c>
      <c r="L37" s="3">
        <v>1089</v>
      </c>
      <c r="M37" s="3">
        <v>868</v>
      </c>
      <c r="N37" s="4">
        <f t="shared" si="0"/>
        <v>13156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17825</v>
      </c>
      <c r="C38" s="3">
        <v>23779</v>
      </c>
      <c r="D38" s="3">
        <v>2796</v>
      </c>
      <c r="E38" s="3">
        <v>293</v>
      </c>
      <c r="F38" s="3">
        <v>357</v>
      </c>
      <c r="G38" s="3">
        <v>8297</v>
      </c>
      <c r="H38" s="3">
        <v>24119</v>
      </c>
      <c r="I38" s="3">
        <v>25185</v>
      </c>
      <c r="J38" s="179">
        <v>36581</v>
      </c>
      <c r="K38" s="3">
        <v>19326</v>
      </c>
      <c r="L38" s="3">
        <v>44680</v>
      </c>
      <c r="M38" s="3">
        <v>39291</v>
      </c>
      <c r="N38" s="4">
        <f t="shared" si="0"/>
        <v>242529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13944</v>
      </c>
      <c r="C39" s="3">
        <v>14718</v>
      </c>
      <c r="D39" s="3">
        <v>12451</v>
      </c>
      <c r="E39" s="3">
        <v>6728</v>
      </c>
      <c r="F39" s="3">
        <v>9711</v>
      </c>
      <c r="G39" s="3">
        <v>12087</v>
      </c>
      <c r="H39" s="3">
        <v>11067</v>
      </c>
      <c r="I39" s="3">
        <v>15316</v>
      </c>
      <c r="J39" s="179">
        <v>13601</v>
      </c>
      <c r="K39" s="3">
        <v>16681</v>
      </c>
      <c r="L39" s="3">
        <v>16518</v>
      </c>
      <c r="M39" s="3">
        <v>15384</v>
      </c>
      <c r="N39" s="4">
        <f t="shared" si="0"/>
        <v>158206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155</v>
      </c>
      <c r="B40" s="295">
        <v>6494</v>
      </c>
      <c r="C40" s="3">
        <v>7764</v>
      </c>
      <c r="D40" s="3">
        <v>5973</v>
      </c>
      <c r="E40" s="3">
        <v>6890</v>
      </c>
      <c r="F40" s="3">
        <v>5895</v>
      </c>
      <c r="G40" s="3">
        <v>6336</v>
      </c>
      <c r="H40" s="3">
        <v>7008</v>
      </c>
      <c r="I40" s="3">
        <v>5831</v>
      </c>
      <c r="J40" s="179">
        <v>6214</v>
      </c>
      <c r="K40" s="3">
        <v>6905</v>
      </c>
      <c r="L40" s="3">
        <v>8023</v>
      </c>
      <c r="M40" s="3">
        <v>7503</v>
      </c>
      <c r="N40" s="4">
        <f t="shared" si="0"/>
        <v>80836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1368</v>
      </c>
      <c r="C41" s="3">
        <v>1677</v>
      </c>
      <c r="D41" s="3">
        <v>1454</v>
      </c>
      <c r="E41" s="3">
        <v>2189</v>
      </c>
      <c r="F41" s="3">
        <v>3769</v>
      </c>
      <c r="G41" s="3">
        <v>2241</v>
      </c>
      <c r="H41" s="3">
        <v>3713</v>
      </c>
      <c r="I41" s="3">
        <v>896</v>
      </c>
      <c r="J41" s="179">
        <v>863</v>
      </c>
      <c r="K41" s="3">
        <v>495</v>
      </c>
      <c r="L41" s="3">
        <v>1350</v>
      </c>
      <c r="M41" s="3">
        <v>1316</v>
      </c>
      <c r="N41" s="4">
        <f t="shared" si="0"/>
        <v>21331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49282</v>
      </c>
      <c r="C42" s="3">
        <v>38104</v>
      </c>
      <c r="D42" s="3">
        <v>40539</v>
      </c>
      <c r="E42" s="3">
        <v>28469</v>
      </c>
      <c r="F42" s="3">
        <v>12210</v>
      </c>
      <c r="G42" s="3">
        <v>13875</v>
      </c>
      <c r="H42" s="3">
        <v>13838</v>
      </c>
      <c r="I42" s="3">
        <v>16845</v>
      </c>
      <c r="J42" s="179">
        <v>18236</v>
      </c>
      <c r="K42" s="3">
        <v>26528</v>
      </c>
      <c r="L42" s="3">
        <v>39101</v>
      </c>
      <c r="M42" s="3">
        <v>47397</v>
      </c>
      <c r="N42" s="4">
        <f t="shared" si="0"/>
        <v>344424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6659</v>
      </c>
      <c r="C43" s="3">
        <v>6577</v>
      </c>
      <c r="D43" s="3">
        <v>6831</v>
      </c>
      <c r="E43" s="3">
        <v>8015</v>
      </c>
      <c r="F43" s="3">
        <v>8483</v>
      </c>
      <c r="G43" s="3">
        <v>8347</v>
      </c>
      <c r="H43" s="3">
        <v>9496</v>
      </c>
      <c r="I43" s="3">
        <v>9701</v>
      </c>
      <c r="J43" s="179">
        <v>9180</v>
      </c>
      <c r="K43" s="3">
        <v>8222</v>
      </c>
      <c r="L43" s="3">
        <v>8820</v>
      </c>
      <c r="M43" s="3">
        <v>8157</v>
      </c>
      <c r="N43" s="4">
        <f t="shared" si="0"/>
        <v>98488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5805</v>
      </c>
      <c r="C44" s="3">
        <v>6145</v>
      </c>
      <c r="D44" s="3">
        <v>3531</v>
      </c>
      <c r="E44" s="3">
        <v>1919</v>
      </c>
      <c r="F44" s="3">
        <v>604</v>
      </c>
      <c r="G44" s="3">
        <v>119</v>
      </c>
      <c r="H44" s="3">
        <v>1225</v>
      </c>
      <c r="I44" s="3">
        <v>80</v>
      </c>
      <c r="J44" s="179">
        <v>2176</v>
      </c>
      <c r="K44" s="3">
        <v>1511</v>
      </c>
      <c r="L44" s="3">
        <v>3383</v>
      </c>
      <c r="M44" s="3">
        <v>6199</v>
      </c>
      <c r="N44" s="4">
        <f t="shared" si="0"/>
        <v>32697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271356</v>
      </c>
      <c r="C45" s="3">
        <v>249238</v>
      </c>
      <c r="D45" s="3">
        <v>264942</v>
      </c>
      <c r="E45" s="3">
        <v>278088</v>
      </c>
      <c r="F45" s="3">
        <v>286723</v>
      </c>
      <c r="G45" s="3">
        <v>283440</v>
      </c>
      <c r="H45" s="3">
        <v>273065</v>
      </c>
      <c r="I45" s="3">
        <v>290316</v>
      </c>
      <c r="J45" s="179">
        <v>299465</v>
      </c>
      <c r="K45" s="3">
        <v>294832</v>
      </c>
      <c r="L45" s="3">
        <v>296342</v>
      </c>
      <c r="M45" s="3">
        <v>299058</v>
      </c>
      <c r="N45" s="4">
        <f>SUM(B45:M45)/12</f>
        <v>282238.75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525730</v>
      </c>
      <c r="C46" s="3">
        <v>624404</v>
      </c>
      <c r="D46" s="3">
        <v>615956</v>
      </c>
      <c r="E46" s="3">
        <v>624261</v>
      </c>
      <c r="F46" s="3">
        <v>647505</v>
      </c>
      <c r="G46" s="3">
        <v>651849</v>
      </c>
      <c r="H46" s="3">
        <v>621507</v>
      </c>
      <c r="I46" s="3">
        <v>629655</v>
      </c>
      <c r="J46" s="182">
        <v>664894</v>
      </c>
      <c r="K46" s="3">
        <v>671649</v>
      </c>
      <c r="L46" s="3">
        <v>661723</v>
      </c>
      <c r="M46" s="3">
        <v>660917</v>
      </c>
      <c r="N46" s="4">
        <f>SUM(B46:M46)/12</f>
        <v>633337.5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1345400</v>
      </c>
      <c r="C47" s="77">
        <f aca="true" t="shared" si="1" ref="C47:M47">SUM(C13:C46)</f>
        <v>1460287</v>
      </c>
      <c r="D47" s="77">
        <f t="shared" si="1"/>
        <v>1329303</v>
      </c>
      <c r="E47" s="77">
        <f t="shared" si="1"/>
        <v>1295994</v>
      </c>
      <c r="F47" s="77">
        <f t="shared" si="1"/>
        <v>1323810</v>
      </c>
      <c r="G47" s="77">
        <f t="shared" si="1"/>
        <v>1595315</v>
      </c>
      <c r="H47" s="77">
        <f t="shared" si="1"/>
        <v>1717237</v>
      </c>
      <c r="I47" s="77">
        <f t="shared" si="1"/>
        <v>1481907</v>
      </c>
      <c r="J47" s="77">
        <f t="shared" si="1"/>
        <v>1518527</v>
      </c>
      <c r="K47" s="77">
        <f t="shared" si="1"/>
        <v>1649053</v>
      </c>
      <c r="L47" s="77">
        <f t="shared" si="1"/>
        <v>1978738</v>
      </c>
      <c r="M47" s="77">
        <f t="shared" si="1"/>
        <v>1553089</v>
      </c>
      <c r="N47" s="78">
        <f>SUM(N13:N46)</f>
        <v>7109123.916666666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2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P42" sqref="P42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24389</v>
      </c>
      <c r="C13" s="179">
        <v>2259</v>
      </c>
      <c r="D13" s="179">
        <v>7222</v>
      </c>
      <c r="E13" s="179">
        <v>114875</v>
      </c>
      <c r="F13" s="179">
        <v>332764</v>
      </c>
      <c r="G13" s="179">
        <v>438480</v>
      </c>
      <c r="H13" s="179">
        <v>219428</v>
      </c>
      <c r="I13" s="179">
        <v>129993</v>
      </c>
      <c r="J13" s="179">
        <v>324990</v>
      </c>
      <c r="K13" s="179">
        <v>456729</v>
      </c>
      <c r="L13" s="179">
        <v>247432</v>
      </c>
      <c r="M13" s="179">
        <v>123210</v>
      </c>
      <c r="N13" s="300">
        <f aca="true" t="shared" si="0" ref="N13:N44">SUM(B13:M13)</f>
        <v>2421771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32790</v>
      </c>
      <c r="C14" s="3">
        <v>17881</v>
      </c>
      <c r="D14" s="3">
        <v>11130</v>
      </c>
      <c r="E14" s="3">
        <v>14314</v>
      </c>
      <c r="F14" s="3">
        <v>14614</v>
      </c>
      <c r="G14" s="3">
        <v>20596</v>
      </c>
      <c r="H14" s="3">
        <v>28897</v>
      </c>
      <c r="I14" s="3">
        <v>46892</v>
      </c>
      <c r="J14" s="179">
        <v>60534</v>
      </c>
      <c r="K14" s="3">
        <v>39737</v>
      </c>
      <c r="L14" s="3">
        <v>32561</v>
      </c>
      <c r="M14" s="3">
        <v>33505</v>
      </c>
      <c r="N14" s="4">
        <f t="shared" si="0"/>
        <v>353451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1350</v>
      </c>
      <c r="C15" s="3">
        <v>432</v>
      </c>
      <c r="D15" s="3">
        <v>300</v>
      </c>
      <c r="E15" s="3">
        <v>1050</v>
      </c>
      <c r="F15" s="3">
        <v>0</v>
      </c>
      <c r="G15" s="3">
        <v>0</v>
      </c>
      <c r="H15" s="3">
        <v>0</v>
      </c>
      <c r="I15" s="3">
        <v>455</v>
      </c>
      <c r="J15" s="179">
        <v>568</v>
      </c>
      <c r="K15" s="3">
        <v>0</v>
      </c>
      <c r="L15" s="3">
        <v>530</v>
      </c>
      <c r="M15" s="3">
        <v>110</v>
      </c>
      <c r="N15" s="4">
        <f t="shared" si="0"/>
        <v>4795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133609</v>
      </c>
      <c r="C16" s="3">
        <v>133428</v>
      </c>
      <c r="D16" s="3">
        <v>133621</v>
      </c>
      <c r="E16" s="3">
        <v>133852</v>
      </c>
      <c r="F16" s="3">
        <v>133778</v>
      </c>
      <c r="G16" s="3">
        <v>133635</v>
      </c>
      <c r="H16" s="3">
        <v>133653</v>
      </c>
      <c r="I16" s="3">
        <v>133638</v>
      </c>
      <c r="J16" s="179">
        <v>133653</v>
      </c>
      <c r="K16" s="3">
        <v>133769</v>
      </c>
      <c r="L16" s="3">
        <v>134131</v>
      </c>
      <c r="M16" s="3">
        <v>133710</v>
      </c>
      <c r="N16" s="4">
        <f>SUM(B16:M16)/3</f>
        <v>534825.6666666666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1824</v>
      </c>
      <c r="C17" s="3">
        <v>774</v>
      </c>
      <c r="D17" s="3">
        <v>411</v>
      </c>
      <c r="E17" s="3">
        <v>1687</v>
      </c>
      <c r="F17" s="3">
        <v>2542</v>
      </c>
      <c r="G17" s="3">
        <v>1177</v>
      </c>
      <c r="H17" s="3">
        <v>7505</v>
      </c>
      <c r="I17" s="3">
        <v>6142</v>
      </c>
      <c r="J17" s="179">
        <v>1750</v>
      </c>
      <c r="K17" s="3">
        <v>758</v>
      </c>
      <c r="L17" s="3">
        <v>6025</v>
      </c>
      <c r="M17" s="3">
        <v>4462</v>
      </c>
      <c r="N17" s="4">
        <f t="shared" si="0"/>
        <v>35057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9109</v>
      </c>
      <c r="C18" s="3">
        <v>71442</v>
      </c>
      <c r="D18" s="3">
        <v>89608</v>
      </c>
      <c r="E18" s="3">
        <v>21185</v>
      </c>
      <c r="F18" s="3">
        <v>8740</v>
      </c>
      <c r="G18" s="3">
        <v>10285</v>
      </c>
      <c r="H18" s="3">
        <v>29734</v>
      </c>
      <c r="I18" s="3">
        <v>25929</v>
      </c>
      <c r="J18" s="179">
        <v>5045</v>
      </c>
      <c r="K18" s="3">
        <v>2694</v>
      </c>
      <c r="L18" s="3">
        <v>22007</v>
      </c>
      <c r="M18" s="3">
        <v>28938</v>
      </c>
      <c r="N18" s="4">
        <f t="shared" si="0"/>
        <v>324716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22258</v>
      </c>
      <c r="C19" s="3">
        <v>9083</v>
      </c>
      <c r="D19" s="3">
        <v>30732</v>
      </c>
      <c r="E19" s="3">
        <v>8631</v>
      </c>
      <c r="F19" s="3">
        <v>925</v>
      </c>
      <c r="G19" s="3">
        <v>3538</v>
      </c>
      <c r="H19" s="3">
        <v>45217</v>
      </c>
      <c r="I19" s="3">
        <v>33932</v>
      </c>
      <c r="J19" s="179">
        <v>2148</v>
      </c>
      <c r="K19" s="3">
        <v>1296</v>
      </c>
      <c r="L19" s="3">
        <v>23600</v>
      </c>
      <c r="M19" s="3">
        <v>37588</v>
      </c>
      <c r="N19" s="4">
        <f t="shared" si="0"/>
        <v>218948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1780</v>
      </c>
      <c r="C20" s="3">
        <v>52</v>
      </c>
      <c r="D20" s="3">
        <v>376</v>
      </c>
      <c r="E20" s="3">
        <v>332</v>
      </c>
      <c r="F20" s="3">
        <v>105</v>
      </c>
      <c r="G20" s="3">
        <v>450</v>
      </c>
      <c r="H20" s="3">
        <v>1270</v>
      </c>
      <c r="I20" s="3">
        <v>4600</v>
      </c>
      <c r="J20" s="179">
        <v>205</v>
      </c>
      <c r="K20" s="3">
        <v>105</v>
      </c>
      <c r="L20" s="3">
        <v>396</v>
      </c>
      <c r="M20" s="3">
        <v>1688</v>
      </c>
      <c r="N20" s="4">
        <f t="shared" si="0"/>
        <v>11359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90147</v>
      </c>
      <c r="C21" s="3">
        <v>66930</v>
      </c>
      <c r="D21" s="3">
        <v>41638</v>
      </c>
      <c r="E21" s="3">
        <v>27511</v>
      </c>
      <c r="F21" s="3">
        <v>11875</v>
      </c>
      <c r="G21" s="3">
        <v>7967</v>
      </c>
      <c r="H21" s="3">
        <v>6868</v>
      </c>
      <c r="I21" s="3">
        <v>8581</v>
      </c>
      <c r="J21" s="179">
        <v>13731</v>
      </c>
      <c r="K21" s="3">
        <v>9387</v>
      </c>
      <c r="L21" s="3">
        <v>24189</v>
      </c>
      <c r="M21" s="3">
        <v>110994</v>
      </c>
      <c r="N21" s="4">
        <f t="shared" si="0"/>
        <v>419818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6119</v>
      </c>
      <c r="C22" s="3">
        <v>5109</v>
      </c>
      <c r="D22" s="3">
        <v>6376</v>
      </c>
      <c r="E22" s="3">
        <v>8472</v>
      </c>
      <c r="F22" s="3">
        <v>3250</v>
      </c>
      <c r="G22" s="3">
        <v>4249</v>
      </c>
      <c r="H22" s="3">
        <v>4482</v>
      </c>
      <c r="I22" s="3">
        <v>3916</v>
      </c>
      <c r="J22" s="179">
        <v>5162</v>
      </c>
      <c r="K22" s="3">
        <v>4216</v>
      </c>
      <c r="L22" s="3">
        <v>6143</v>
      </c>
      <c r="M22" s="3">
        <v>7652</v>
      </c>
      <c r="N22" s="4">
        <f t="shared" si="0"/>
        <v>65146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12260</v>
      </c>
      <c r="C23" s="3">
        <v>9702</v>
      </c>
      <c r="D23" s="3">
        <v>4820</v>
      </c>
      <c r="E23" s="3">
        <v>4570</v>
      </c>
      <c r="F23" s="3">
        <v>7275</v>
      </c>
      <c r="G23" s="3">
        <v>6182</v>
      </c>
      <c r="H23" s="3">
        <v>1954</v>
      </c>
      <c r="I23" s="3">
        <v>2566</v>
      </c>
      <c r="J23" s="179">
        <v>2611</v>
      </c>
      <c r="K23" s="3">
        <v>2079</v>
      </c>
      <c r="L23" s="3">
        <v>3320</v>
      </c>
      <c r="M23" s="3">
        <v>4922</v>
      </c>
      <c r="N23" s="4">
        <f t="shared" si="0"/>
        <v>62261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4959</v>
      </c>
      <c r="C24" s="3">
        <v>3264</v>
      </c>
      <c r="D24" s="3">
        <v>2733</v>
      </c>
      <c r="E24" s="3">
        <v>3098</v>
      </c>
      <c r="F24" s="3">
        <v>3499</v>
      </c>
      <c r="G24" s="3">
        <v>3890</v>
      </c>
      <c r="H24" s="3">
        <v>1738</v>
      </c>
      <c r="I24" s="3">
        <v>1081</v>
      </c>
      <c r="J24" s="179">
        <v>1468</v>
      </c>
      <c r="K24" s="3">
        <v>1183</v>
      </c>
      <c r="L24" s="3">
        <v>765</v>
      </c>
      <c r="M24" s="3">
        <v>2626</v>
      </c>
      <c r="N24" s="4">
        <f t="shared" si="0"/>
        <v>30304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9044</v>
      </c>
      <c r="C25" s="3">
        <v>9706</v>
      </c>
      <c r="D25" s="3">
        <v>5983</v>
      </c>
      <c r="E25" s="3">
        <v>6215</v>
      </c>
      <c r="F25" s="3">
        <v>5839</v>
      </c>
      <c r="G25" s="3">
        <v>6409</v>
      </c>
      <c r="H25" s="3">
        <v>4803</v>
      </c>
      <c r="I25" s="3">
        <v>4782</v>
      </c>
      <c r="J25" s="179">
        <v>4576</v>
      </c>
      <c r="K25" s="3">
        <v>3133</v>
      </c>
      <c r="L25" s="3">
        <v>4750</v>
      </c>
      <c r="M25" s="3">
        <v>5954</v>
      </c>
      <c r="N25" s="4">
        <f t="shared" si="0"/>
        <v>71194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27129</v>
      </c>
      <c r="C26" s="3">
        <v>32460</v>
      </c>
      <c r="D26" s="3">
        <v>26663</v>
      </c>
      <c r="E26" s="3">
        <v>29022</v>
      </c>
      <c r="F26" s="3">
        <v>26056</v>
      </c>
      <c r="G26" s="3">
        <v>23496</v>
      </c>
      <c r="H26" s="3">
        <v>17094</v>
      </c>
      <c r="I26" s="3">
        <v>20282</v>
      </c>
      <c r="J26" s="179">
        <v>21015</v>
      </c>
      <c r="K26" s="3">
        <v>16367</v>
      </c>
      <c r="L26" s="3">
        <v>20736</v>
      </c>
      <c r="M26" s="3">
        <v>22444</v>
      </c>
      <c r="N26" s="4">
        <f t="shared" si="0"/>
        <v>282764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6165</v>
      </c>
      <c r="C27" s="3">
        <v>8093</v>
      </c>
      <c r="D27" s="3">
        <v>9268</v>
      </c>
      <c r="E27" s="3">
        <v>9713</v>
      </c>
      <c r="F27" s="3">
        <v>9855</v>
      </c>
      <c r="G27" s="3">
        <v>9641</v>
      </c>
      <c r="H27" s="3">
        <v>7992</v>
      </c>
      <c r="I27" s="3">
        <v>7010</v>
      </c>
      <c r="J27" s="179">
        <v>6846</v>
      </c>
      <c r="K27" s="3">
        <v>6110</v>
      </c>
      <c r="L27" s="3">
        <v>6826</v>
      </c>
      <c r="M27" s="3">
        <v>7643</v>
      </c>
      <c r="N27" s="4">
        <f t="shared" si="0"/>
        <v>95162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0</v>
      </c>
      <c r="C28" s="3">
        <v>85</v>
      </c>
      <c r="D28" s="3">
        <v>805</v>
      </c>
      <c r="E28" s="3">
        <v>2420</v>
      </c>
      <c r="F28" s="3">
        <v>3652</v>
      </c>
      <c r="G28" s="3">
        <v>665</v>
      </c>
      <c r="H28" s="3">
        <v>2</v>
      </c>
      <c r="I28" s="3">
        <v>0</v>
      </c>
      <c r="J28" s="179">
        <v>0</v>
      </c>
      <c r="K28" s="3">
        <v>0</v>
      </c>
      <c r="L28" s="3">
        <v>0</v>
      </c>
      <c r="M28" s="3">
        <v>0</v>
      </c>
      <c r="N28" s="4">
        <f t="shared" si="0"/>
        <v>7629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12099</v>
      </c>
      <c r="C29" s="3">
        <v>11408</v>
      </c>
      <c r="D29" s="3">
        <v>9925</v>
      </c>
      <c r="E29" s="3">
        <v>8253</v>
      </c>
      <c r="F29" s="3">
        <v>5969</v>
      </c>
      <c r="G29" s="3">
        <v>9049</v>
      </c>
      <c r="H29" s="3">
        <v>9508</v>
      </c>
      <c r="I29" s="3">
        <v>11542</v>
      </c>
      <c r="J29" s="179">
        <v>11919</v>
      </c>
      <c r="K29" s="3">
        <v>11639</v>
      </c>
      <c r="L29" s="3">
        <v>11749</v>
      </c>
      <c r="M29" s="3">
        <v>12320</v>
      </c>
      <c r="N29" s="4">
        <f t="shared" si="0"/>
        <v>125380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6425</v>
      </c>
      <c r="C30" s="3">
        <v>5032</v>
      </c>
      <c r="D30" s="3">
        <v>5709</v>
      </c>
      <c r="E30" s="3">
        <v>6796</v>
      </c>
      <c r="F30" s="3">
        <v>5869</v>
      </c>
      <c r="G30" s="3">
        <v>5739</v>
      </c>
      <c r="H30" s="3">
        <v>5463</v>
      </c>
      <c r="I30" s="3">
        <v>4682</v>
      </c>
      <c r="J30" s="179">
        <v>4261</v>
      </c>
      <c r="K30" s="3">
        <v>3954</v>
      </c>
      <c r="L30" s="3">
        <v>3855</v>
      </c>
      <c r="M30" s="3">
        <v>4290</v>
      </c>
      <c r="N30" s="4">
        <f t="shared" si="0"/>
        <v>62075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2186</v>
      </c>
      <c r="C31" s="3">
        <v>4603</v>
      </c>
      <c r="D31" s="3">
        <v>4669</v>
      </c>
      <c r="E31" s="3">
        <v>6404</v>
      </c>
      <c r="F31" s="3">
        <v>6374</v>
      </c>
      <c r="G31" s="3">
        <v>2017</v>
      </c>
      <c r="H31" s="3">
        <v>2961</v>
      </c>
      <c r="I31" s="3">
        <v>4155</v>
      </c>
      <c r="J31" s="179">
        <v>3346</v>
      </c>
      <c r="K31" s="3">
        <v>3155</v>
      </c>
      <c r="L31" s="3">
        <v>2611</v>
      </c>
      <c r="M31" s="3">
        <v>1838</v>
      </c>
      <c r="N31" s="4">
        <f t="shared" si="0"/>
        <v>44319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1220</v>
      </c>
      <c r="C32" s="3">
        <v>1416</v>
      </c>
      <c r="D32" s="3">
        <v>1141</v>
      </c>
      <c r="E32" s="3">
        <v>1142</v>
      </c>
      <c r="F32" s="3">
        <v>1288</v>
      </c>
      <c r="G32" s="3">
        <v>1408</v>
      </c>
      <c r="H32" s="3">
        <v>1335</v>
      </c>
      <c r="I32" s="3">
        <v>938</v>
      </c>
      <c r="J32" s="179">
        <v>1282</v>
      </c>
      <c r="K32" s="3">
        <v>645</v>
      </c>
      <c r="L32" s="3">
        <v>833</v>
      </c>
      <c r="M32" s="3">
        <v>1072</v>
      </c>
      <c r="N32" s="4">
        <f t="shared" si="0"/>
        <v>13720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1084</v>
      </c>
      <c r="C33" s="3">
        <v>1159</v>
      </c>
      <c r="D33" s="3">
        <v>869</v>
      </c>
      <c r="E33" s="3">
        <v>1492</v>
      </c>
      <c r="F33" s="3">
        <v>912</v>
      </c>
      <c r="G33" s="3">
        <v>609</v>
      </c>
      <c r="H33" s="3">
        <v>735</v>
      </c>
      <c r="I33" s="3">
        <v>564</v>
      </c>
      <c r="J33" s="179">
        <v>1190</v>
      </c>
      <c r="K33" s="3">
        <v>475</v>
      </c>
      <c r="L33" s="3">
        <v>692</v>
      </c>
      <c r="M33" s="3">
        <v>616</v>
      </c>
      <c r="N33" s="4">
        <f t="shared" si="0"/>
        <v>10397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4984</v>
      </c>
      <c r="C34" s="3">
        <v>10615</v>
      </c>
      <c r="D34" s="3">
        <v>7741</v>
      </c>
      <c r="E34" s="3">
        <v>6503</v>
      </c>
      <c r="F34" s="3">
        <v>5574</v>
      </c>
      <c r="G34" s="3">
        <v>8049</v>
      </c>
      <c r="H34" s="3">
        <v>5575</v>
      </c>
      <c r="I34" s="3">
        <v>8775</v>
      </c>
      <c r="J34" s="179">
        <v>2198</v>
      </c>
      <c r="K34" s="3">
        <v>2705</v>
      </c>
      <c r="L34" s="3">
        <v>8102</v>
      </c>
      <c r="M34" s="3">
        <v>3008</v>
      </c>
      <c r="N34" s="4">
        <f t="shared" si="0"/>
        <v>73829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2039</v>
      </c>
      <c r="C35" s="3">
        <v>1920</v>
      </c>
      <c r="D35" s="3">
        <v>1877</v>
      </c>
      <c r="E35" s="3">
        <v>1621</v>
      </c>
      <c r="F35" s="3">
        <v>2141</v>
      </c>
      <c r="G35" s="3">
        <v>2148</v>
      </c>
      <c r="H35" s="3">
        <v>1833</v>
      </c>
      <c r="I35" s="3">
        <v>1813</v>
      </c>
      <c r="J35" s="179">
        <v>1047</v>
      </c>
      <c r="K35" s="3">
        <v>1423</v>
      </c>
      <c r="L35" s="3">
        <v>1596</v>
      </c>
      <c r="M35" s="3">
        <v>1230</v>
      </c>
      <c r="N35" s="4">
        <f t="shared" si="0"/>
        <v>20688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27448</v>
      </c>
      <c r="C36" s="3">
        <v>39838</v>
      </c>
      <c r="D36" s="3">
        <v>24672</v>
      </c>
      <c r="E36" s="3">
        <v>9640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101598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1435</v>
      </c>
      <c r="C37" s="3">
        <v>1256</v>
      </c>
      <c r="D37" s="3">
        <v>1169</v>
      </c>
      <c r="E37" s="3">
        <v>1090</v>
      </c>
      <c r="F37" s="3">
        <v>599</v>
      </c>
      <c r="G37" s="3">
        <v>954</v>
      </c>
      <c r="H37" s="3">
        <v>966</v>
      </c>
      <c r="I37" s="3">
        <v>895</v>
      </c>
      <c r="J37" s="179">
        <v>1219</v>
      </c>
      <c r="K37" s="3">
        <v>1266</v>
      </c>
      <c r="L37" s="3">
        <v>760</v>
      </c>
      <c r="M37" s="3">
        <v>915</v>
      </c>
      <c r="N37" s="4">
        <f t="shared" si="0"/>
        <v>12524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36981</v>
      </c>
      <c r="C38" s="3">
        <v>11514</v>
      </c>
      <c r="D38" s="3">
        <v>2062</v>
      </c>
      <c r="E38" s="3">
        <v>488</v>
      </c>
      <c r="F38" s="3">
        <v>3</v>
      </c>
      <c r="G38" s="3">
        <v>646</v>
      </c>
      <c r="H38" s="3">
        <v>5522</v>
      </c>
      <c r="I38" s="3">
        <v>43403</v>
      </c>
      <c r="J38" s="179">
        <v>69227</v>
      </c>
      <c r="K38" s="3">
        <v>75620</v>
      </c>
      <c r="L38" s="3">
        <v>51100</v>
      </c>
      <c r="M38" s="3">
        <v>44514</v>
      </c>
      <c r="N38" s="4">
        <f t="shared" si="0"/>
        <v>341080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14190</v>
      </c>
      <c r="C39" s="3">
        <v>10565</v>
      </c>
      <c r="D39" s="3">
        <v>5344</v>
      </c>
      <c r="E39" s="3">
        <v>9021</v>
      </c>
      <c r="F39" s="3">
        <v>11675</v>
      </c>
      <c r="G39" s="3">
        <v>12063</v>
      </c>
      <c r="H39" s="3">
        <v>15637</v>
      </c>
      <c r="I39" s="3">
        <v>11134</v>
      </c>
      <c r="J39" s="179">
        <v>7227</v>
      </c>
      <c r="K39" s="3">
        <v>13815</v>
      </c>
      <c r="L39" s="3">
        <v>9586</v>
      </c>
      <c r="M39" s="3">
        <v>12004</v>
      </c>
      <c r="N39" s="4">
        <f t="shared" si="0"/>
        <v>132261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155</v>
      </c>
      <c r="B40" s="295">
        <v>23357</v>
      </c>
      <c r="C40" s="3">
        <v>7721</v>
      </c>
      <c r="D40" s="3">
        <v>8373</v>
      </c>
      <c r="E40" s="3">
        <v>7594</v>
      </c>
      <c r="F40" s="3">
        <v>9996</v>
      </c>
      <c r="G40" s="3">
        <v>7827</v>
      </c>
      <c r="H40" s="3">
        <v>7953</v>
      </c>
      <c r="I40" s="3">
        <v>7068</v>
      </c>
      <c r="J40" s="179">
        <v>7933</v>
      </c>
      <c r="K40" s="3">
        <v>7457</v>
      </c>
      <c r="L40" s="3">
        <v>7625</v>
      </c>
      <c r="M40" s="3">
        <v>8500</v>
      </c>
      <c r="N40" s="4">
        <f t="shared" si="0"/>
        <v>111404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2946</v>
      </c>
      <c r="C41" s="3">
        <v>2146</v>
      </c>
      <c r="D41" s="3">
        <v>3555</v>
      </c>
      <c r="E41" s="3">
        <v>3870</v>
      </c>
      <c r="F41" s="3">
        <v>3467</v>
      </c>
      <c r="G41" s="3">
        <v>1701</v>
      </c>
      <c r="H41" s="3">
        <v>1900</v>
      </c>
      <c r="I41" s="3">
        <v>1654</v>
      </c>
      <c r="J41" s="179">
        <v>886</v>
      </c>
      <c r="K41" s="3">
        <v>452</v>
      </c>
      <c r="L41" s="3">
        <v>508</v>
      </c>
      <c r="M41" s="3">
        <v>1578</v>
      </c>
      <c r="N41" s="4">
        <f t="shared" si="0"/>
        <v>24663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45861</v>
      </c>
      <c r="C42" s="3">
        <v>53458</v>
      </c>
      <c r="D42" s="3">
        <v>44973</v>
      </c>
      <c r="E42" s="3">
        <v>38693</v>
      </c>
      <c r="F42" s="3">
        <v>26606</v>
      </c>
      <c r="G42" s="3">
        <v>14924</v>
      </c>
      <c r="H42" s="3">
        <v>21025</v>
      </c>
      <c r="I42" s="3">
        <v>11724</v>
      </c>
      <c r="J42" s="179">
        <v>9685</v>
      </c>
      <c r="K42" s="3">
        <v>15719</v>
      </c>
      <c r="L42" s="3">
        <v>25966</v>
      </c>
      <c r="M42" s="3">
        <v>29079</v>
      </c>
      <c r="N42" s="4">
        <f t="shared" si="0"/>
        <v>337713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8029</v>
      </c>
      <c r="C43" s="3">
        <v>8593</v>
      </c>
      <c r="D43" s="3">
        <v>9493</v>
      </c>
      <c r="E43" s="3">
        <v>9434</v>
      </c>
      <c r="F43" s="3">
        <v>10183</v>
      </c>
      <c r="G43" s="3">
        <v>10346</v>
      </c>
      <c r="H43" s="3">
        <v>10140</v>
      </c>
      <c r="I43" s="3">
        <v>11190</v>
      </c>
      <c r="J43" s="179">
        <v>11939</v>
      </c>
      <c r="K43" s="3">
        <v>11424</v>
      </c>
      <c r="L43" s="3">
        <v>11913</v>
      </c>
      <c r="M43" s="3">
        <v>9905</v>
      </c>
      <c r="N43" s="4">
        <f t="shared" si="0"/>
        <v>122589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6075</v>
      </c>
      <c r="C44" s="3">
        <v>8080</v>
      </c>
      <c r="D44" s="3">
        <v>7664</v>
      </c>
      <c r="E44" s="3">
        <v>7241</v>
      </c>
      <c r="F44" s="3">
        <v>1377</v>
      </c>
      <c r="G44" s="3">
        <v>145</v>
      </c>
      <c r="H44" s="3">
        <v>55</v>
      </c>
      <c r="I44" s="3">
        <v>44</v>
      </c>
      <c r="J44" s="179">
        <v>945</v>
      </c>
      <c r="K44" s="3">
        <v>970</v>
      </c>
      <c r="L44" s="3">
        <v>2120</v>
      </c>
      <c r="M44" s="3">
        <v>4743</v>
      </c>
      <c r="N44" s="4">
        <f t="shared" si="0"/>
        <v>39459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325902</v>
      </c>
      <c r="C45" s="3">
        <v>318832</v>
      </c>
      <c r="D45" s="3">
        <v>308074</v>
      </c>
      <c r="E45" s="3">
        <v>295016</v>
      </c>
      <c r="F45" s="3">
        <v>274438</v>
      </c>
      <c r="G45" s="3">
        <v>292953</v>
      </c>
      <c r="H45" s="3">
        <v>312792</v>
      </c>
      <c r="I45" s="3">
        <v>309407</v>
      </c>
      <c r="J45" s="179">
        <v>309846</v>
      </c>
      <c r="K45" s="3">
        <v>309067</v>
      </c>
      <c r="L45" s="3">
        <v>311162</v>
      </c>
      <c r="M45" s="3">
        <v>315208</v>
      </c>
      <c r="N45" s="4">
        <f>SUM(B45:M45)/12</f>
        <v>306891.4166666667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704149</v>
      </c>
      <c r="C46" s="3">
        <v>652695</v>
      </c>
      <c r="D46" s="3">
        <v>661239</v>
      </c>
      <c r="E46" s="3">
        <v>652495</v>
      </c>
      <c r="F46" s="3">
        <v>665839</v>
      </c>
      <c r="G46" s="3">
        <v>683898</v>
      </c>
      <c r="H46" s="3">
        <v>711178</v>
      </c>
      <c r="I46" s="3">
        <v>730352</v>
      </c>
      <c r="J46" s="182">
        <v>806973</v>
      </c>
      <c r="K46" s="3">
        <v>700636</v>
      </c>
      <c r="L46" s="3">
        <v>763036</v>
      </c>
      <c r="M46" s="3">
        <v>756017</v>
      </c>
      <c r="N46" s="4">
        <f>SUM(B46:M46)/12</f>
        <v>707375.5833333334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1609342</v>
      </c>
      <c r="C47" s="77">
        <f aca="true" t="shared" si="1" ref="C47:M47">SUM(C13:C46)</f>
        <v>1521551</v>
      </c>
      <c r="D47" s="77">
        <f t="shared" si="1"/>
        <v>1480235</v>
      </c>
      <c r="E47" s="77">
        <f t="shared" si="1"/>
        <v>1453740</v>
      </c>
      <c r="F47" s="77">
        <f t="shared" si="1"/>
        <v>1597079</v>
      </c>
      <c r="G47" s="77">
        <f t="shared" si="1"/>
        <v>1725136</v>
      </c>
      <c r="H47" s="77">
        <f t="shared" si="1"/>
        <v>1625215</v>
      </c>
      <c r="I47" s="77">
        <f t="shared" si="1"/>
        <v>1589139</v>
      </c>
      <c r="J47" s="77">
        <f t="shared" si="1"/>
        <v>1835425</v>
      </c>
      <c r="K47" s="77">
        <f t="shared" si="1"/>
        <v>1837985</v>
      </c>
      <c r="L47" s="77">
        <f t="shared" si="1"/>
        <v>1746625</v>
      </c>
      <c r="M47" s="77">
        <f t="shared" si="1"/>
        <v>1732283</v>
      </c>
      <c r="N47" s="78">
        <f>SUM(N13:N46)</f>
        <v>7527166.666666666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5.7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P44" sqref="P44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4" t="s">
        <v>69</v>
      </c>
      <c r="B12" s="29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298" t="s">
        <v>128</v>
      </c>
      <c r="B13" s="299">
        <v>35764</v>
      </c>
      <c r="C13" s="179">
        <v>2022</v>
      </c>
      <c r="D13" s="179">
        <v>7245</v>
      </c>
      <c r="E13" s="179">
        <v>139504</v>
      </c>
      <c r="F13" s="179">
        <v>469290</v>
      </c>
      <c r="G13" s="179">
        <v>409076</v>
      </c>
      <c r="H13" s="179">
        <v>146059</v>
      </c>
      <c r="I13" s="179">
        <v>143581</v>
      </c>
      <c r="J13" s="179">
        <v>228496</v>
      </c>
      <c r="K13" s="179">
        <v>454915</v>
      </c>
      <c r="L13" s="179">
        <v>357472</v>
      </c>
      <c r="M13" s="179">
        <v>81806</v>
      </c>
      <c r="N13" s="300">
        <f aca="true" t="shared" si="0" ref="N13:N44">SUM(B13:M13)</f>
        <v>2475230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90" t="s">
        <v>129</v>
      </c>
      <c r="B14" s="295">
        <v>31040</v>
      </c>
      <c r="C14" s="3">
        <v>21005</v>
      </c>
      <c r="D14" s="3">
        <v>25331</v>
      </c>
      <c r="E14" s="3">
        <v>17465</v>
      </c>
      <c r="F14" s="3">
        <v>18684</v>
      </c>
      <c r="G14" s="3">
        <v>25052</v>
      </c>
      <c r="H14" s="3">
        <v>33669</v>
      </c>
      <c r="I14" s="3">
        <v>63939</v>
      </c>
      <c r="J14" s="179">
        <v>47615</v>
      </c>
      <c r="K14" s="3">
        <v>24618</v>
      </c>
      <c r="L14" s="3">
        <v>19754</v>
      </c>
      <c r="M14" s="3">
        <v>22324</v>
      </c>
      <c r="N14" s="4">
        <f t="shared" si="0"/>
        <v>350496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90" t="s">
        <v>130</v>
      </c>
      <c r="B15" s="295">
        <v>1869</v>
      </c>
      <c r="C15" s="3">
        <v>3131</v>
      </c>
      <c r="D15" s="3">
        <v>3542</v>
      </c>
      <c r="E15" s="3">
        <v>1120</v>
      </c>
      <c r="F15" s="3">
        <v>0</v>
      </c>
      <c r="G15" s="3">
        <v>0</v>
      </c>
      <c r="H15" s="3">
        <v>0</v>
      </c>
      <c r="I15" s="3">
        <v>550</v>
      </c>
      <c r="J15" s="179">
        <v>2368</v>
      </c>
      <c r="K15" s="3">
        <v>130</v>
      </c>
      <c r="L15" s="3">
        <v>280</v>
      </c>
      <c r="M15" s="3">
        <v>70</v>
      </c>
      <c r="N15" s="4">
        <f t="shared" si="0"/>
        <v>13060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90" t="s">
        <v>131</v>
      </c>
      <c r="B16" s="295">
        <v>134184</v>
      </c>
      <c r="C16" s="3">
        <v>134189</v>
      </c>
      <c r="D16" s="3">
        <v>134213</v>
      </c>
      <c r="E16" s="3">
        <v>134214</v>
      </c>
      <c r="F16" s="3">
        <v>134211</v>
      </c>
      <c r="G16" s="3">
        <v>134202</v>
      </c>
      <c r="H16" s="3">
        <v>134077</v>
      </c>
      <c r="I16" s="3">
        <v>133662</v>
      </c>
      <c r="J16" s="179">
        <v>133691</v>
      </c>
      <c r="K16" s="3">
        <v>133718</v>
      </c>
      <c r="L16" s="3">
        <v>134240</v>
      </c>
      <c r="M16" s="3">
        <v>134299</v>
      </c>
      <c r="N16" s="4">
        <f>SUM(B16:M16)/3</f>
        <v>536300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90" t="s">
        <v>132</v>
      </c>
      <c r="B17" s="295">
        <v>779</v>
      </c>
      <c r="C17" s="3">
        <v>2495</v>
      </c>
      <c r="D17" s="3">
        <v>1157</v>
      </c>
      <c r="E17" s="3">
        <v>400</v>
      </c>
      <c r="F17" s="3">
        <v>1264</v>
      </c>
      <c r="G17" s="3">
        <v>2607</v>
      </c>
      <c r="H17" s="3">
        <v>7351</v>
      </c>
      <c r="I17" s="3">
        <v>6627</v>
      </c>
      <c r="J17" s="179">
        <v>1694</v>
      </c>
      <c r="K17" s="3">
        <v>2127</v>
      </c>
      <c r="L17" s="3">
        <v>10300</v>
      </c>
      <c r="M17" s="3">
        <v>4399</v>
      </c>
      <c r="N17" s="4">
        <f t="shared" si="0"/>
        <v>41200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90" t="s">
        <v>133</v>
      </c>
      <c r="B18" s="295">
        <v>12047</v>
      </c>
      <c r="C18" s="3">
        <v>148783</v>
      </c>
      <c r="D18" s="3">
        <v>54833</v>
      </c>
      <c r="E18" s="3">
        <v>10465</v>
      </c>
      <c r="F18" s="3">
        <v>13661</v>
      </c>
      <c r="G18" s="3">
        <v>6348</v>
      </c>
      <c r="H18" s="3">
        <v>37338</v>
      </c>
      <c r="I18" s="3">
        <v>14028</v>
      </c>
      <c r="J18" s="179">
        <v>2132</v>
      </c>
      <c r="K18" s="3">
        <v>2395</v>
      </c>
      <c r="L18" s="3">
        <v>13111</v>
      </c>
      <c r="M18" s="3">
        <v>20402</v>
      </c>
      <c r="N18" s="4">
        <f t="shared" si="0"/>
        <v>335543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90" t="s">
        <v>134</v>
      </c>
      <c r="B19" s="295">
        <v>29067</v>
      </c>
      <c r="C19" s="3">
        <v>19876</v>
      </c>
      <c r="D19" s="3">
        <v>21826</v>
      </c>
      <c r="E19" s="3">
        <v>4113</v>
      </c>
      <c r="F19" s="3">
        <v>2311</v>
      </c>
      <c r="G19" s="3">
        <v>6617</v>
      </c>
      <c r="H19" s="3">
        <v>42908</v>
      </c>
      <c r="I19" s="3">
        <v>18549</v>
      </c>
      <c r="J19" s="179">
        <v>1985</v>
      </c>
      <c r="K19" s="3">
        <v>1394</v>
      </c>
      <c r="L19" s="3">
        <v>12318</v>
      </c>
      <c r="M19" s="3">
        <v>32828</v>
      </c>
      <c r="N19" s="4">
        <f t="shared" si="0"/>
        <v>193792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90" t="s">
        <v>135</v>
      </c>
      <c r="B20" s="295">
        <v>605</v>
      </c>
      <c r="C20" s="3">
        <v>402</v>
      </c>
      <c r="D20" s="3">
        <v>1008</v>
      </c>
      <c r="E20" s="3">
        <v>119</v>
      </c>
      <c r="F20" s="3">
        <v>396</v>
      </c>
      <c r="G20" s="3">
        <v>87</v>
      </c>
      <c r="H20" s="3">
        <v>2340</v>
      </c>
      <c r="I20" s="3">
        <v>557</v>
      </c>
      <c r="J20" s="179">
        <v>267</v>
      </c>
      <c r="K20" s="3">
        <v>110</v>
      </c>
      <c r="L20" s="3">
        <v>246</v>
      </c>
      <c r="M20" s="3">
        <v>205</v>
      </c>
      <c r="N20" s="4">
        <f t="shared" si="0"/>
        <v>6342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90" t="s">
        <v>136</v>
      </c>
      <c r="B21" s="295">
        <v>78572</v>
      </c>
      <c r="C21" s="3">
        <v>65001</v>
      </c>
      <c r="D21" s="3">
        <v>50549</v>
      </c>
      <c r="E21" s="3">
        <v>23808</v>
      </c>
      <c r="F21" s="3">
        <v>13252</v>
      </c>
      <c r="G21" s="3">
        <v>7589</v>
      </c>
      <c r="H21" s="3">
        <v>11062</v>
      </c>
      <c r="I21" s="3">
        <v>10664</v>
      </c>
      <c r="J21" s="179">
        <v>13985</v>
      </c>
      <c r="K21" s="3">
        <v>10251</v>
      </c>
      <c r="L21" s="3">
        <v>9727</v>
      </c>
      <c r="M21" s="3">
        <v>30614</v>
      </c>
      <c r="N21" s="4">
        <f t="shared" si="0"/>
        <v>325074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90" t="s">
        <v>137</v>
      </c>
      <c r="B22" s="295">
        <v>5496</v>
      </c>
      <c r="C22" s="3">
        <v>8805</v>
      </c>
      <c r="D22" s="3">
        <v>8475</v>
      </c>
      <c r="E22" s="3">
        <v>10854</v>
      </c>
      <c r="F22" s="3">
        <v>11852</v>
      </c>
      <c r="G22" s="3">
        <v>6555</v>
      </c>
      <c r="H22" s="3">
        <v>5485</v>
      </c>
      <c r="I22" s="3">
        <v>4346</v>
      </c>
      <c r="J22" s="179">
        <v>3536</v>
      </c>
      <c r="K22" s="3">
        <v>5503</v>
      </c>
      <c r="L22" s="3">
        <v>3274</v>
      </c>
      <c r="M22" s="3">
        <v>2282</v>
      </c>
      <c r="N22" s="4">
        <f t="shared" si="0"/>
        <v>76463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90" t="s">
        <v>138</v>
      </c>
      <c r="B23" s="295">
        <v>10724</v>
      </c>
      <c r="C23" s="3">
        <v>9595</v>
      </c>
      <c r="D23" s="3">
        <v>7898</v>
      </c>
      <c r="E23" s="3">
        <v>5174</v>
      </c>
      <c r="F23" s="3">
        <v>6812</v>
      </c>
      <c r="G23" s="3">
        <v>7091</v>
      </c>
      <c r="H23" s="3">
        <v>2354</v>
      </c>
      <c r="I23" s="3">
        <v>4185</v>
      </c>
      <c r="J23" s="179">
        <v>2156</v>
      </c>
      <c r="K23" s="3">
        <v>2981</v>
      </c>
      <c r="L23" s="3">
        <v>6726</v>
      </c>
      <c r="M23" s="3">
        <v>4532</v>
      </c>
      <c r="N23" s="4">
        <f t="shared" si="0"/>
        <v>70228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90" t="s">
        <v>139</v>
      </c>
      <c r="B24" s="295">
        <v>4885</v>
      </c>
      <c r="C24" s="3">
        <v>3105</v>
      </c>
      <c r="D24" s="3">
        <v>2116</v>
      </c>
      <c r="E24" s="3">
        <v>2864</v>
      </c>
      <c r="F24" s="3">
        <v>1245</v>
      </c>
      <c r="G24" s="3">
        <v>2609</v>
      </c>
      <c r="H24" s="3">
        <v>2601</v>
      </c>
      <c r="I24" s="3">
        <v>1637</v>
      </c>
      <c r="J24" s="179">
        <v>1586</v>
      </c>
      <c r="K24" s="3">
        <v>1934</v>
      </c>
      <c r="L24" s="3">
        <v>1717</v>
      </c>
      <c r="M24" s="3">
        <v>4417</v>
      </c>
      <c r="N24" s="4">
        <f t="shared" si="0"/>
        <v>30716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90" t="s">
        <v>140</v>
      </c>
      <c r="B25" s="295">
        <v>7815</v>
      </c>
      <c r="C25" s="3">
        <v>9034</v>
      </c>
      <c r="D25" s="3">
        <v>5539</v>
      </c>
      <c r="E25" s="3">
        <v>6351</v>
      </c>
      <c r="F25" s="3">
        <v>6553</v>
      </c>
      <c r="G25" s="3">
        <v>6765</v>
      </c>
      <c r="H25" s="3">
        <v>4027</v>
      </c>
      <c r="I25" s="3">
        <v>4292</v>
      </c>
      <c r="J25" s="179">
        <v>3926</v>
      </c>
      <c r="K25" s="3">
        <v>3740</v>
      </c>
      <c r="L25" s="3">
        <v>7790</v>
      </c>
      <c r="M25" s="3">
        <v>9526</v>
      </c>
      <c r="N25" s="4">
        <f t="shared" si="0"/>
        <v>75358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90" t="s">
        <v>141</v>
      </c>
      <c r="B26" s="295">
        <v>24456</v>
      </c>
      <c r="C26" s="3">
        <v>31169</v>
      </c>
      <c r="D26" s="3">
        <v>23740</v>
      </c>
      <c r="E26" s="3">
        <v>30182</v>
      </c>
      <c r="F26" s="3">
        <v>27444</v>
      </c>
      <c r="G26" s="3">
        <v>24820</v>
      </c>
      <c r="H26" s="3">
        <v>18065</v>
      </c>
      <c r="I26" s="3">
        <v>16583</v>
      </c>
      <c r="J26" s="179">
        <v>15472</v>
      </c>
      <c r="K26" s="3">
        <v>17536</v>
      </c>
      <c r="L26" s="3">
        <v>21619</v>
      </c>
      <c r="M26" s="3">
        <v>19122</v>
      </c>
      <c r="N26" s="4">
        <f t="shared" si="0"/>
        <v>270208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90" t="s">
        <v>142</v>
      </c>
      <c r="B27" s="295">
        <v>21198</v>
      </c>
      <c r="C27" s="3">
        <v>10238</v>
      </c>
      <c r="D27" s="3">
        <v>12192</v>
      </c>
      <c r="E27" s="3">
        <v>9012</v>
      </c>
      <c r="F27" s="3">
        <v>10514</v>
      </c>
      <c r="G27" s="3">
        <v>10778</v>
      </c>
      <c r="H27" s="3">
        <v>9963</v>
      </c>
      <c r="I27" s="3">
        <v>9248</v>
      </c>
      <c r="J27" s="179">
        <v>7763</v>
      </c>
      <c r="K27" s="3">
        <v>10474</v>
      </c>
      <c r="L27" s="3">
        <v>7053</v>
      </c>
      <c r="M27" s="3">
        <v>7434</v>
      </c>
      <c r="N27" s="4">
        <f t="shared" si="0"/>
        <v>125867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90" t="s">
        <v>143</v>
      </c>
      <c r="B28" s="295">
        <v>10</v>
      </c>
      <c r="C28" s="3">
        <v>30</v>
      </c>
      <c r="D28" s="3">
        <v>303</v>
      </c>
      <c r="E28" s="3">
        <v>3517</v>
      </c>
      <c r="F28" s="3">
        <v>3955</v>
      </c>
      <c r="G28" s="3">
        <v>0</v>
      </c>
      <c r="H28" s="3">
        <v>0</v>
      </c>
      <c r="I28" s="3">
        <v>0</v>
      </c>
      <c r="J28" s="179">
        <v>0</v>
      </c>
      <c r="K28" s="3">
        <v>0</v>
      </c>
      <c r="L28" s="3">
        <v>4</v>
      </c>
      <c r="M28" s="3">
        <v>271</v>
      </c>
      <c r="N28" s="4">
        <f t="shared" si="0"/>
        <v>8090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90" t="s">
        <v>144</v>
      </c>
      <c r="B29" s="295">
        <v>10693</v>
      </c>
      <c r="C29" s="3">
        <v>15005</v>
      </c>
      <c r="D29" s="3">
        <v>14946</v>
      </c>
      <c r="E29" s="3">
        <v>10377</v>
      </c>
      <c r="F29" s="3">
        <v>10834</v>
      </c>
      <c r="G29" s="3">
        <v>8512</v>
      </c>
      <c r="H29" s="3">
        <v>7197</v>
      </c>
      <c r="I29" s="3">
        <v>7727</v>
      </c>
      <c r="J29" s="179">
        <v>10070</v>
      </c>
      <c r="K29" s="3">
        <v>9103</v>
      </c>
      <c r="L29" s="3">
        <v>9585</v>
      </c>
      <c r="M29" s="3">
        <v>9831</v>
      </c>
      <c r="N29" s="4">
        <f t="shared" si="0"/>
        <v>123880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90" t="s">
        <v>145</v>
      </c>
      <c r="B30" s="295">
        <v>5238</v>
      </c>
      <c r="C30" s="3">
        <v>5675</v>
      </c>
      <c r="D30" s="3">
        <v>5311</v>
      </c>
      <c r="E30" s="3">
        <v>4956</v>
      </c>
      <c r="F30" s="3">
        <v>5378</v>
      </c>
      <c r="G30" s="3">
        <v>5572</v>
      </c>
      <c r="H30" s="3">
        <v>4922</v>
      </c>
      <c r="I30" s="3">
        <v>4400</v>
      </c>
      <c r="J30" s="179">
        <v>3824</v>
      </c>
      <c r="K30" s="3">
        <v>3063</v>
      </c>
      <c r="L30" s="3">
        <v>3003</v>
      </c>
      <c r="M30" s="3">
        <v>3330</v>
      </c>
      <c r="N30" s="4">
        <f t="shared" si="0"/>
        <v>54672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90" t="s">
        <v>146</v>
      </c>
      <c r="B31" s="295">
        <v>4317</v>
      </c>
      <c r="C31" s="3">
        <v>7336</v>
      </c>
      <c r="D31" s="3">
        <v>3072</v>
      </c>
      <c r="E31" s="3">
        <v>6318</v>
      </c>
      <c r="F31" s="3">
        <v>3509</v>
      </c>
      <c r="G31" s="3">
        <v>1617</v>
      </c>
      <c r="H31" s="3">
        <v>5004</v>
      </c>
      <c r="I31" s="3">
        <v>4626</v>
      </c>
      <c r="J31" s="179">
        <v>4768</v>
      </c>
      <c r="K31" s="3">
        <v>3389</v>
      </c>
      <c r="L31" s="3">
        <v>965</v>
      </c>
      <c r="M31" s="3">
        <v>3068</v>
      </c>
      <c r="N31" s="4">
        <f t="shared" si="0"/>
        <v>47989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90" t="s">
        <v>147</v>
      </c>
      <c r="B32" s="295">
        <v>1272</v>
      </c>
      <c r="C32" s="3">
        <v>934</v>
      </c>
      <c r="D32" s="3">
        <v>872</v>
      </c>
      <c r="E32" s="3">
        <v>939</v>
      </c>
      <c r="F32" s="3">
        <v>1034</v>
      </c>
      <c r="G32" s="3">
        <v>833</v>
      </c>
      <c r="H32" s="3">
        <v>994</v>
      </c>
      <c r="I32" s="3">
        <v>1001</v>
      </c>
      <c r="J32" s="179">
        <v>665</v>
      </c>
      <c r="K32" s="3">
        <v>592</v>
      </c>
      <c r="L32" s="3">
        <v>527</v>
      </c>
      <c r="M32" s="3">
        <v>726</v>
      </c>
      <c r="N32" s="4">
        <f t="shared" si="0"/>
        <v>10389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90" t="s">
        <v>148</v>
      </c>
      <c r="B33" s="295">
        <v>1069</v>
      </c>
      <c r="C33" s="3">
        <v>801</v>
      </c>
      <c r="D33" s="3">
        <v>646</v>
      </c>
      <c r="E33" s="3">
        <v>1024</v>
      </c>
      <c r="F33" s="3">
        <v>609</v>
      </c>
      <c r="G33" s="3">
        <v>726</v>
      </c>
      <c r="H33" s="3">
        <v>843</v>
      </c>
      <c r="I33" s="3">
        <v>725</v>
      </c>
      <c r="J33" s="179">
        <v>1078</v>
      </c>
      <c r="K33" s="3">
        <v>654</v>
      </c>
      <c r="L33" s="3">
        <v>872</v>
      </c>
      <c r="M33" s="3">
        <v>886</v>
      </c>
      <c r="N33" s="4">
        <f t="shared" si="0"/>
        <v>9933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90" t="s">
        <v>149</v>
      </c>
      <c r="B34" s="295">
        <v>4841</v>
      </c>
      <c r="C34" s="3">
        <v>8156</v>
      </c>
      <c r="D34" s="3">
        <v>8784</v>
      </c>
      <c r="E34" s="3">
        <v>6094</v>
      </c>
      <c r="F34" s="3">
        <v>11401</v>
      </c>
      <c r="G34" s="3">
        <v>11382</v>
      </c>
      <c r="H34" s="3">
        <v>10983</v>
      </c>
      <c r="I34" s="3">
        <v>8478</v>
      </c>
      <c r="J34" s="179">
        <v>952</v>
      </c>
      <c r="K34" s="3">
        <v>9691</v>
      </c>
      <c r="L34" s="3">
        <v>9988</v>
      </c>
      <c r="M34" s="3">
        <v>9802</v>
      </c>
      <c r="N34" s="4">
        <f t="shared" si="0"/>
        <v>100552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90" t="s">
        <v>150</v>
      </c>
      <c r="B35" s="295">
        <v>1206</v>
      </c>
      <c r="C35" s="3">
        <v>1572</v>
      </c>
      <c r="D35" s="3">
        <v>1597</v>
      </c>
      <c r="E35" s="3">
        <v>1281</v>
      </c>
      <c r="F35" s="3">
        <v>1332</v>
      </c>
      <c r="G35" s="3">
        <v>935</v>
      </c>
      <c r="H35" s="3">
        <v>530</v>
      </c>
      <c r="I35" s="3">
        <v>909</v>
      </c>
      <c r="J35" s="179">
        <v>1022</v>
      </c>
      <c r="K35" s="3">
        <v>850</v>
      </c>
      <c r="L35" s="3">
        <v>1043</v>
      </c>
      <c r="M35" s="3">
        <v>948</v>
      </c>
      <c r="N35" s="4">
        <f t="shared" si="0"/>
        <v>13225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90" t="s">
        <v>151</v>
      </c>
      <c r="B36" s="295">
        <v>15000</v>
      </c>
      <c r="C36" s="3">
        <v>43823</v>
      </c>
      <c r="D36" s="3">
        <v>20867</v>
      </c>
      <c r="E36" s="3">
        <v>19408</v>
      </c>
      <c r="F36" s="3">
        <v>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99098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90" t="s">
        <v>152</v>
      </c>
      <c r="B37" s="295">
        <v>1646</v>
      </c>
      <c r="C37" s="3">
        <v>1246</v>
      </c>
      <c r="D37" s="3">
        <v>576</v>
      </c>
      <c r="E37" s="3">
        <v>688</v>
      </c>
      <c r="F37" s="3">
        <v>771</v>
      </c>
      <c r="G37" s="3">
        <v>585</v>
      </c>
      <c r="H37" s="3">
        <v>553</v>
      </c>
      <c r="I37" s="3">
        <v>968</v>
      </c>
      <c r="J37" s="179">
        <v>816</v>
      </c>
      <c r="K37" s="3">
        <v>585</v>
      </c>
      <c r="L37" s="3">
        <v>1222</v>
      </c>
      <c r="M37" s="3">
        <v>951</v>
      </c>
      <c r="N37" s="4">
        <f t="shared" si="0"/>
        <v>10607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90" t="s">
        <v>153</v>
      </c>
      <c r="B38" s="295">
        <v>36381</v>
      </c>
      <c r="C38" s="3">
        <v>22831</v>
      </c>
      <c r="D38" s="3">
        <v>7341</v>
      </c>
      <c r="E38" s="3">
        <v>1707</v>
      </c>
      <c r="F38" s="3">
        <v>547</v>
      </c>
      <c r="G38" s="3">
        <v>1201</v>
      </c>
      <c r="H38" s="3">
        <v>5532</v>
      </c>
      <c r="I38" s="3">
        <v>27965</v>
      </c>
      <c r="J38" s="179">
        <v>58262</v>
      </c>
      <c r="K38" s="3">
        <v>61716</v>
      </c>
      <c r="L38" s="3">
        <v>58059</v>
      </c>
      <c r="M38" s="3">
        <v>50775</v>
      </c>
      <c r="N38" s="4">
        <f t="shared" si="0"/>
        <v>332317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90" t="s">
        <v>154</v>
      </c>
      <c r="B39" s="295">
        <v>9099</v>
      </c>
      <c r="C39" s="3">
        <v>11438</v>
      </c>
      <c r="D39" s="3">
        <v>8701</v>
      </c>
      <c r="E39" s="3">
        <v>7507</v>
      </c>
      <c r="F39" s="3">
        <v>6777</v>
      </c>
      <c r="G39" s="3">
        <v>6401</v>
      </c>
      <c r="H39" s="3">
        <v>7840</v>
      </c>
      <c r="I39" s="3">
        <v>8809</v>
      </c>
      <c r="J39" s="179">
        <v>7634</v>
      </c>
      <c r="K39" s="3">
        <v>7660</v>
      </c>
      <c r="L39" s="3">
        <v>11838</v>
      </c>
      <c r="M39" s="3">
        <v>4969</v>
      </c>
      <c r="N39" s="4">
        <f t="shared" si="0"/>
        <v>98673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90" t="s">
        <v>155</v>
      </c>
      <c r="B40" s="295">
        <v>8401</v>
      </c>
      <c r="C40" s="3">
        <v>8874</v>
      </c>
      <c r="D40" s="3">
        <v>7256</v>
      </c>
      <c r="E40" s="3">
        <v>7372</v>
      </c>
      <c r="F40" s="3">
        <v>10539</v>
      </c>
      <c r="G40" s="3">
        <v>9808</v>
      </c>
      <c r="H40" s="3">
        <v>9742</v>
      </c>
      <c r="I40" s="3">
        <v>10418</v>
      </c>
      <c r="J40" s="179">
        <v>8913</v>
      </c>
      <c r="K40" s="3">
        <v>8581</v>
      </c>
      <c r="L40" s="3">
        <v>6280</v>
      </c>
      <c r="M40" s="3">
        <v>6835</v>
      </c>
      <c r="N40" s="4">
        <f t="shared" si="0"/>
        <v>103019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90" t="s">
        <v>156</v>
      </c>
      <c r="B41" s="295">
        <v>1084</v>
      </c>
      <c r="C41" s="3">
        <v>1321</v>
      </c>
      <c r="D41" s="3">
        <v>1609</v>
      </c>
      <c r="E41" s="3">
        <v>1933</v>
      </c>
      <c r="F41" s="3">
        <v>1957</v>
      </c>
      <c r="G41" s="3">
        <v>1934</v>
      </c>
      <c r="H41" s="3">
        <v>1742</v>
      </c>
      <c r="I41" s="3">
        <v>2105</v>
      </c>
      <c r="J41" s="179">
        <v>1241</v>
      </c>
      <c r="K41" s="3">
        <v>1021</v>
      </c>
      <c r="L41" s="3">
        <v>530</v>
      </c>
      <c r="M41" s="3">
        <v>570</v>
      </c>
      <c r="N41" s="4">
        <f t="shared" si="0"/>
        <v>17047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90" t="s">
        <v>157</v>
      </c>
      <c r="B42" s="295">
        <v>39626</v>
      </c>
      <c r="C42" s="3">
        <v>58051</v>
      </c>
      <c r="D42" s="3">
        <v>44647</v>
      </c>
      <c r="E42" s="3">
        <v>41372</v>
      </c>
      <c r="F42" s="3">
        <v>52074</v>
      </c>
      <c r="G42" s="3">
        <v>28561</v>
      </c>
      <c r="H42" s="3">
        <v>11199</v>
      </c>
      <c r="I42" s="3">
        <v>11950</v>
      </c>
      <c r="J42" s="179">
        <v>20542</v>
      </c>
      <c r="K42" s="3">
        <v>16268</v>
      </c>
      <c r="L42" s="3">
        <v>28945</v>
      </c>
      <c r="M42" s="3">
        <v>31832</v>
      </c>
      <c r="N42" s="4">
        <f t="shared" si="0"/>
        <v>385067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90" t="s">
        <v>158</v>
      </c>
      <c r="B43" s="295">
        <v>10693</v>
      </c>
      <c r="C43" s="3">
        <v>10907</v>
      </c>
      <c r="D43" s="3">
        <v>10234</v>
      </c>
      <c r="E43" s="3">
        <v>932</v>
      </c>
      <c r="F43" s="3">
        <v>8383</v>
      </c>
      <c r="G43" s="3">
        <v>8930</v>
      </c>
      <c r="H43" s="3">
        <v>9498</v>
      </c>
      <c r="I43" s="3">
        <v>10261</v>
      </c>
      <c r="J43" s="179">
        <v>9692</v>
      </c>
      <c r="K43" s="3">
        <v>9979</v>
      </c>
      <c r="L43" s="3">
        <v>11131</v>
      </c>
      <c r="M43" s="3">
        <v>11370</v>
      </c>
      <c r="N43" s="4">
        <f t="shared" si="0"/>
        <v>112010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90" t="s">
        <v>159</v>
      </c>
      <c r="B44" s="295">
        <v>5015</v>
      </c>
      <c r="C44" s="3">
        <v>10540</v>
      </c>
      <c r="D44" s="3">
        <v>7666</v>
      </c>
      <c r="E44" s="3">
        <v>4108</v>
      </c>
      <c r="F44" s="3">
        <v>774</v>
      </c>
      <c r="G44" s="3">
        <v>32</v>
      </c>
      <c r="H44" s="3">
        <v>0</v>
      </c>
      <c r="I44" s="3">
        <v>39</v>
      </c>
      <c r="J44" s="179">
        <v>180</v>
      </c>
      <c r="K44" s="3">
        <v>1048</v>
      </c>
      <c r="L44" s="3">
        <v>1331</v>
      </c>
      <c r="M44" s="3">
        <v>2517</v>
      </c>
      <c r="N44" s="4">
        <f t="shared" si="0"/>
        <v>33250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90" t="s">
        <v>160</v>
      </c>
      <c r="B45" s="295">
        <v>312015</v>
      </c>
      <c r="C45" s="3">
        <v>311172</v>
      </c>
      <c r="D45" s="3">
        <v>308758</v>
      </c>
      <c r="E45" s="3">
        <v>312419</v>
      </c>
      <c r="F45" s="3">
        <v>281651</v>
      </c>
      <c r="G45" s="3">
        <v>310045</v>
      </c>
      <c r="H45" s="3">
        <v>309732</v>
      </c>
      <c r="I45" s="3">
        <v>312752</v>
      </c>
      <c r="J45" s="179">
        <v>320185</v>
      </c>
      <c r="K45" s="3">
        <v>335640</v>
      </c>
      <c r="L45" s="3">
        <v>314311</v>
      </c>
      <c r="M45" s="3">
        <v>292710</v>
      </c>
      <c r="N45" s="4">
        <f>SUM(B45:M45)/12</f>
        <v>310115.8333333333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90" t="s">
        <v>161</v>
      </c>
      <c r="B46" s="295">
        <v>743353</v>
      </c>
      <c r="C46" s="3">
        <v>779855</v>
      </c>
      <c r="D46" s="3">
        <v>776731</v>
      </c>
      <c r="E46" s="3">
        <v>794247</v>
      </c>
      <c r="F46" s="3">
        <v>794261</v>
      </c>
      <c r="G46" s="3">
        <v>792540</v>
      </c>
      <c r="H46" s="3">
        <v>787251</v>
      </c>
      <c r="I46" s="3">
        <v>777106</v>
      </c>
      <c r="J46" s="182">
        <v>677779</v>
      </c>
      <c r="K46" s="3">
        <v>787962</v>
      </c>
      <c r="L46" s="3">
        <v>639016</v>
      </c>
      <c r="M46" s="3">
        <v>583764</v>
      </c>
      <c r="N46" s="4">
        <f>SUM(B46:M46)/12</f>
        <v>744488.75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1609460</v>
      </c>
      <c r="C47" s="77">
        <f aca="true" t="shared" si="1" ref="C47:M47">SUM(C13:C46)</f>
        <v>1768417</v>
      </c>
      <c r="D47" s="77">
        <f t="shared" si="1"/>
        <v>1589581</v>
      </c>
      <c r="E47" s="77">
        <f t="shared" si="1"/>
        <v>1621844</v>
      </c>
      <c r="F47" s="77">
        <f t="shared" si="1"/>
        <v>1913275</v>
      </c>
      <c r="G47" s="77">
        <f t="shared" si="1"/>
        <v>1839810</v>
      </c>
      <c r="H47" s="77">
        <f t="shared" si="1"/>
        <v>1630861</v>
      </c>
      <c r="I47" s="77">
        <f t="shared" si="1"/>
        <v>1622687</v>
      </c>
      <c r="J47" s="77">
        <f t="shared" si="1"/>
        <v>1594295</v>
      </c>
      <c r="K47" s="77">
        <f t="shared" si="1"/>
        <v>1929628</v>
      </c>
      <c r="L47" s="77">
        <f t="shared" si="1"/>
        <v>1704277</v>
      </c>
      <c r="M47" s="77">
        <f t="shared" si="1"/>
        <v>1389415</v>
      </c>
      <c r="N47" s="78">
        <f>SUM(N13:N46)</f>
        <v>7540299.583333333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11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107"/>
      <c r="B51" s="10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07"/>
      <c r="N51" s="10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4"/>
  <sheetViews>
    <sheetView zoomScale="50" zoomScaleNormal="50" zoomScalePageLayoutView="0" workbookViewId="0" topLeftCell="A1">
      <selection activeCell="Q14" sqref="Q14"/>
    </sheetView>
  </sheetViews>
  <sheetFormatPr defaultColWidth="11.421875" defaultRowHeight="15"/>
  <cols>
    <col min="1" max="1" width="21.7109375" style="0" customWidth="1"/>
    <col min="2" max="2" width="19.421875" style="0" customWidth="1"/>
    <col min="3" max="3" width="18.28125" style="0" bestFit="1" customWidth="1"/>
    <col min="4" max="4" width="17.7109375" style="0" customWidth="1"/>
    <col min="5" max="5" width="18.00390625" style="0" customWidth="1"/>
    <col min="6" max="6" width="17.7109375" style="0" customWidth="1"/>
    <col min="7" max="8" width="17.421875" style="0" customWidth="1"/>
    <col min="9" max="9" width="17.7109375" style="0" customWidth="1"/>
    <col min="10" max="10" width="18.57421875" style="0" customWidth="1"/>
    <col min="11" max="11" width="17.421875" style="0" customWidth="1"/>
    <col min="12" max="12" width="17.7109375" style="0" customWidth="1"/>
    <col min="13" max="13" width="18.00390625" style="0" customWidth="1"/>
    <col min="14" max="14" width="21.00390625" style="0" customWidth="1"/>
    <col min="15" max="15" width="16.57421875" style="0" customWidth="1"/>
    <col min="16" max="16" width="14.28125" style="0" bestFit="1" customWidth="1"/>
  </cols>
  <sheetData>
    <row r="1" spans="1:23" ht="16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7"/>
      <c r="P1" s="17"/>
      <c r="Q1" s="17"/>
      <c r="R1" s="17"/>
      <c r="S1" s="17"/>
      <c r="T1" s="17"/>
      <c r="U1" s="17"/>
      <c r="V1" s="17"/>
      <c r="W1" s="17"/>
    </row>
    <row r="2" spans="1:23" ht="16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  <c r="P2" s="17"/>
      <c r="Q2" s="17"/>
      <c r="R2" s="17"/>
      <c r="S2" s="17"/>
      <c r="T2" s="17"/>
      <c r="U2" s="17"/>
      <c r="V2" s="17"/>
      <c r="W2" s="17"/>
    </row>
    <row r="3" spans="1:23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  <c r="P3" s="17"/>
      <c r="Q3" s="17"/>
      <c r="R3" s="17"/>
      <c r="S3" s="17"/>
      <c r="T3" s="17"/>
      <c r="U3" s="17"/>
      <c r="V3" s="17"/>
      <c r="W3" s="17"/>
    </row>
    <row r="4" spans="1:23" ht="16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7"/>
      <c r="P4" s="17"/>
      <c r="Q4" s="17"/>
      <c r="R4" s="17"/>
      <c r="S4" s="17"/>
      <c r="T4" s="17"/>
      <c r="U4" s="17"/>
      <c r="V4" s="17"/>
      <c r="W4" s="17"/>
    </row>
    <row r="5" spans="1:23" ht="16.5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7"/>
      <c r="P5" s="17"/>
      <c r="Q5" s="17"/>
      <c r="R5" s="17"/>
      <c r="S5" s="17"/>
      <c r="T5" s="17"/>
      <c r="U5" s="17"/>
      <c r="V5" s="17"/>
      <c r="W5" s="17"/>
    </row>
    <row r="6" spans="1:23" ht="16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7"/>
      <c r="P6" s="17"/>
      <c r="Q6" s="17"/>
      <c r="R6" s="17"/>
      <c r="S6" s="17"/>
      <c r="T6" s="17"/>
      <c r="U6" s="17"/>
      <c r="V6" s="17"/>
      <c r="W6" s="17"/>
    </row>
    <row r="7" spans="1:23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1.5" customHeight="1">
      <c r="A8" s="270" t="s">
        <v>183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7"/>
      <c r="P8" s="17"/>
      <c r="Q8" s="17"/>
      <c r="R8" s="17"/>
      <c r="S8" s="17"/>
      <c r="T8" s="17"/>
      <c r="U8" s="17"/>
      <c r="V8" s="17"/>
      <c r="W8" s="17"/>
    </row>
    <row r="9" spans="1:23" ht="26.25">
      <c r="A9" s="271" t="s">
        <v>94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2"/>
      <c r="O9" s="17"/>
      <c r="P9" s="17"/>
      <c r="Q9" s="17"/>
      <c r="R9" s="17"/>
      <c r="S9" s="17"/>
      <c r="T9" s="17"/>
      <c r="U9" s="17"/>
      <c r="V9" s="17"/>
      <c r="W9" s="17"/>
    </row>
    <row r="10" spans="1:23" ht="3.7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.25" customHeight="1" thickBo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36" customHeight="1" thickBot="1">
      <c r="A12" s="173" t="s">
        <v>69</v>
      </c>
      <c r="B12" s="174" t="s">
        <v>118</v>
      </c>
      <c r="C12" s="175" t="s">
        <v>119</v>
      </c>
      <c r="D12" s="175" t="s">
        <v>120</v>
      </c>
      <c r="E12" s="175" t="s">
        <v>121</v>
      </c>
      <c r="F12" s="175" t="s">
        <v>122</v>
      </c>
      <c r="G12" s="175" t="s">
        <v>123</v>
      </c>
      <c r="H12" s="175" t="s">
        <v>124</v>
      </c>
      <c r="I12" s="175" t="s">
        <v>125</v>
      </c>
      <c r="J12" s="175" t="s">
        <v>126</v>
      </c>
      <c r="K12" s="175" t="s">
        <v>127</v>
      </c>
      <c r="L12" s="175" t="s">
        <v>12</v>
      </c>
      <c r="M12" s="175" t="s">
        <v>13</v>
      </c>
      <c r="N12" s="176" t="s">
        <v>14</v>
      </c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02" customFormat="1" ht="33.75" customHeight="1">
      <c r="A13" s="177" t="s">
        <v>128</v>
      </c>
      <c r="B13" s="178">
        <v>47655</v>
      </c>
      <c r="C13" s="3">
        <v>16988</v>
      </c>
      <c r="D13" s="3">
        <v>5770</v>
      </c>
      <c r="E13" s="3">
        <v>193612</v>
      </c>
      <c r="F13" s="3">
        <v>438526</v>
      </c>
      <c r="G13" s="3">
        <v>324591</v>
      </c>
      <c r="H13" s="3">
        <v>204471</v>
      </c>
      <c r="I13" s="3">
        <v>84496</v>
      </c>
      <c r="J13" s="179">
        <v>153957</v>
      </c>
      <c r="K13" s="3">
        <v>532684</v>
      </c>
      <c r="L13" s="3">
        <v>478083</v>
      </c>
      <c r="M13" s="3">
        <v>83640</v>
      </c>
      <c r="N13" s="180">
        <f aca="true" t="shared" si="0" ref="N13:N44">SUM(B13:M13)</f>
        <v>2564473</v>
      </c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s="102" customFormat="1" ht="33.75" customHeight="1">
      <c r="A14" s="181" t="s">
        <v>129</v>
      </c>
      <c r="B14" s="178">
        <v>31802</v>
      </c>
      <c r="C14" s="3">
        <v>17597</v>
      </c>
      <c r="D14" s="3">
        <v>15880</v>
      </c>
      <c r="E14" s="3">
        <v>21177</v>
      </c>
      <c r="F14" s="3">
        <v>16685</v>
      </c>
      <c r="G14" s="3">
        <v>15505</v>
      </c>
      <c r="H14" s="3">
        <v>20816</v>
      </c>
      <c r="I14" s="3">
        <v>42049</v>
      </c>
      <c r="J14" s="179">
        <v>40595</v>
      </c>
      <c r="K14" s="3">
        <v>34978</v>
      </c>
      <c r="L14" s="3">
        <v>21750</v>
      </c>
      <c r="M14" s="3">
        <v>22467</v>
      </c>
      <c r="N14" s="4">
        <f t="shared" si="0"/>
        <v>301301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s="102" customFormat="1" ht="33.75" customHeight="1">
      <c r="A15" s="181" t="s">
        <v>130</v>
      </c>
      <c r="B15" s="178">
        <v>90</v>
      </c>
      <c r="C15" s="3">
        <v>820</v>
      </c>
      <c r="D15" s="3">
        <v>2680</v>
      </c>
      <c r="E15" s="3">
        <v>0</v>
      </c>
      <c r="F15" s="3">
        <v>440</v>
      </c>
      <c r="G15" s="3">
        <v>0</v>
      </c>
      <c r="H15" s="3">
        <v>25</v>
      </c>
      <c r="I15" s="3">
        <v>67</v>
      </c>
      <c r="J15" s="179">
        <v>90</v>
      </c>
      <c r="K15" s="3">
        <v>0</v>
      </c>
      <c r="L15" s="3">
        <v>0</v>
      </c>
      <c r="M15" s="3">
        <v>0</v>
      </c>
      <c r="N15" s="4">
        <f t="shared" si="0"/>
        <v>4212</v>
      </c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s="102" customFormat="1" ht="33.75" customHeight="1">
      <c r="A16" s="181" t="s">
        <v>131</v>
      </c>
      <c r="B16" s="178">
        <v>133686</v>
      </c>
      <c r="C16" s="3">
        <v>134024</v>
      </c>
      <c r="D16" s="3">
        <v>134198</v>
      </c>
      <c r="E16" s="3">
        <v>134246</v>
      </c>
      <c r="F16" s="3">
        <v>134312</v>
      </c>
      <c r="G16" s="3">
        <v>133529</v>
      </c>
      <c r="H16" s="3">
        <v>134075</v>
      </c>
      <c r="I16" s="3">
        <v>133807</v>
      </c>
      <c r="J16" s="179">
        <v>133747</v>
      </c>
      <c r="K16" s="3">
        <v>134116</v>
      </c>
      <c r="L16" s="3">
        <v>133664</v>
      </c>
      <c r="M16" s="3">
        <v>134392</v>
      </c>
      <c r="N16" s="4">
        <f>SUM(B16:M16)/3</f>
        <v>535932</v>
      </c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s="102" customFormat="1" ht="33.75" customHeight="1">
      <c r="A17" s="181" t="s">
        <v>132</v>
      </c>
      <c r="B17" s="178">
        <v>2375</v>
      </c>
      <c r="C17" s="3">
        <v>145</v>
      </c>
      <c r="D17" s="3">
        <v>597</v>
      </c>
      <c r="E17" s="3">
        <v>1537</v>
      </c>
      <c r="F17" s="3">
        <v>2155</v>
      </c>
      <c r="G17" s="3">
        <v>1143</v>
      </c>
      <c r="H17" s="3">
        <v>4599</v>
      </c>
      <c r="I17" s="3">
        <v>8176</v>
      </c>
      <c r="J17" s="179">
        <v>1711</v>
      </c>
      <c r="K17" s="3">
        <v>1836</v>
      </c>
      <c r="L17" s="3">
        <v>4400</v>
      </c>
      <c r="M17" s="3">
        <v>2632</v>
      </c>
      <c r="N17" s="4">
        <f t="shared" si="0"/>
        <v>31306</v>
      </c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s="102" customFormat="1" ht="33.75" customHeight="1">
      <c r="A18" s="181" t="s">
        <v>133</v>
      </c>
      <c r="B18" s="178">
        <v>8770</v>
      </c>
      <c r="C18" s="3">
        <v>133498</v>
      </c>
      <c r="D18" s="3">
        <v>55644</v>
      </c>
      <c r="E18" s="3">
        <v>15742</v>
      </c>
      <c r="F18" s="3">
        <v>13984</v>
      </c>
      <c r="G18" s="3">
        <v>4000</v>
      </c>
      <c r="H18" s="3">
        <v>26075</v>
      </c>
      <c r="I18" s="3">
        <v>22348</v>
      </c>
      <c r="J18" s="179">
        <v>3093</v>
      </c>
      <c r="K18" s="3">
        <v>3545</v>
      </c>
      <c r="L18" s="3">
        <v>10776</v>
      </c>
      <c r="M18" s="3">
        <v>17592</v>
      </c>
      <c r="N18" s="4">
        <f t="shared" si="0"/>
        <v>315067</v>
      </c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33.75" customHeight="1">
      <c r="A19" s="181" t="s">
        <v>134</v>
      </c>
      <c r="B19" s="178">
        <v>34858</v>
      </c>
      <c r="C19" s="3">
        <v>12610</v>
      </c>
      <c r="D19" s="3">
        <v>18513</v>
      </c>
      <c r="E19" s="3">
        <v>6700</v>
      </c>
      <c r="F19" s="3">
        <v>2440</v>
      </c>
      <c r="G19" s="3">
        <v>4594</v>
      </c>
      <c r="H19" s="3">
        <v>19436</v>
      </c>
      <c r="I19" s="3">
        <v>24894</v>
      </c>
      <c r="J19" s="179">
        <v>4091</v>
      </c>
      <c r="K19" s="3">
        <v>1341</v>
      </c>
      <c r="L19" s="3">
        <v>10299</v>
      </c>
      <c r="M19" s="3">
        <v>19649</v>
      </c>
      <c r="N19" s="4">
        <f t="shared" si="0"/>
        <v>159425</v>
      </c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s="102" customFormat="1" ht="33.75" customHeight="1">
      <c r="A20" s="181" t="s">
        <v>135</v>
      </c>
      <c r="B20" s="178">
        <v>280</v>
      </c>
      <c r="C20" s="3">
        <v>681</v>
      </c>
      <c r="D20" s="3">
        <v>266</v>
      </c>
      <c r="E20" s="3">
        <v>395</v>
      </c>
      <c r="F20" s="3">
        <v>111</v>
      </c>
      <c r="G20" s="3">
        <v>180</v>
      </c>
      <c r="H20" s="3">
        <v>212</v>
      </c>
      <c r="I20" s="3">
        <v>844</v>
      </c>
      <c r="J20" s="179">
        <v>188</v>
      </c>
      <c r="K20" s="3">
        <v>95</v>
      </c>
      <c r="L20" s="3">
        <v>123</v>
      </c>
      <c r="M20" s="3">
        <v>246</v>
      </c>
      <c r="N20" s="4">
        <f t="shared" si="0"/>
        <v>3621</v>
      </c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s="102" customFormat="1" ht="33.75" customHeight="1">
      <c r="A21" s="181" t="s">
        <v>136</v>
      </c>
      <c r="B21" s="178">
        <v>82201</v>
      </c>
      <c r="C21" s="3">
        <v>80885</v>
      </c>
      <c r="D21" s="3">
        <v>51377</v>
      </c>
      <c r="E21" s="3">
        <v>25404</v>
      </c>
      <c r="F21" s="3">
        <v>13368</v>
      </c>
      <c r="G21" s="3">
        <v>9883</v>
      </c>
      <c r="H21" s="3">
        <v>9215</v>
      </c>
      <c r="I21" s="3">
        <v>9709</v>
      </c>
      <c r="J21" s="179">
        <v>9717</v>
      </c>
      <c r="K21" s="3">
        <v>9265</v>
      </c>
      <c r="L21" s="3">
        <v>13606</v>
      </c>
      <c r="M21" s="3">
        <v>39264</v>
      </c>
      <c r="N21" s="4">
        <f t="shared" si="0"/>
        <v>353894</v>
      </c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s="102" customFormat="1" ht="33.75" customHeight="1">
      <c r="A22" s="181" t="s">
        <v>137</v>
      </c>
      <c r="B22" s="178">
        <v>3507</v>
      </c>
      <c r="C22" s="3">
        <v>4016</v>
      </c>
      <c r="D22" s="3">
        <v>6627</v>
      </c>
      <c r="E22" s="3">
        <v>8413</v>
      </c>
      <c r="F22" s="3">
        <v>6905</v>
      </c>
      <c r="G22" s="3">
        <v>7541</v>
      </c>
      <c r="H22" s="3">
        <v>6022</v>
      </c>
      <c r="I22" s="3">
        <v>7918</v>
      </c>
      <c r="J22" s="179">
        <v>7672</v>
      </c>
      <c r="K22" s="3">
        <v>9197</v>
      </c>
      <c r="L22" s="3">
        <v>8999</v>
      </c>
      <c r="M22" s="3">
        <v>8838</v>
      </c>
      <c r="N22" s="4">
        <f t="shared" si="0"/>
        <v>85655</v>
      </c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s="102" customFormat="1" ht="33.75" customHeight="1">
      <c r="A23" s="181" t="s">
        <v>138</v>
      </c>
      <c r="B23" s="178">
        <v>6343</v>
      </c>
      <c r="C23" s="3">
        <v>9040</v>
      </c>
      <c r="D23" s="3">
        <v>11955</v>
      </c>
      <c r="E23" s="3">
        <v>6511</v>
      </c>
      <c r="F23" s="3">
        <v>4947</v>
      </c>
      <c r="G23" s="3">
        <v>2605</v>
      </c>
      <c r="H23" s="3">
        <v>3565</v>
      </c>
      <c r="I23" s="3">
        <v>1959</v>
      </c>
      <c r="J23" s="179">
        <v>1861</v>
      </c>
      <c r="K23" s="3">
        <v>7189</v>
      </c>
      <c r="L23" s="3">
        <v>3633</v>
      </c>
      <c r="M23" s="3">
        <v>6623</v>
      </c>
      <c r="N23" s="4">
        <f t="shared" si="0"/>
        <v>66231</v>
      </c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33.75" customHeight="1">
      <c r="A24" s="181" t="s">
        <v>139</v>
      </c>
      <c r="B24" s="178">
        <v>1600</v>
      </c>
      <c r="C24" s="3">
        <v>3442</v>
      </c>
      <c r="D24" s="3">
        <v>2159</v>
      </c>
      <c r="E24" s="3">
        <v>2269</v>
      </c>
      <c r="F24" s="3">
        <v>3709</v>
      </c>
      <c r="G24" s="3">
        <v>1658</v>
      </c>
      <c r="H24" s="3">
        <v>1655</v>
      </c>
      <c r="I24" s="3">
        <v>1243</v>
      </c>
      <c r="J24" s="179">
        <v>2641</v>
      </c>
      <c r="K24" s="3">
        <v>3581</v>
      </c>
      <c r="L24" s="3">
        <v>1658</v>
      </c>
      <c r="M24" s="3">
        <v>795</v>
      </c>
      <c r="N24" s="4">
        <f t="shared" si="0"/>
        <v>26410</v>
      </c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s="102" customFormat="1" ht="33.75" customHeight="1">
      <c r="A25" s="181" t="s">
        <v>140</v>
      </c>
      <c r="B25" s="178">
        <v>6490</v>
      </c>
      <c r="C25" s="3">
        <v>6681</v>
      </c>
      <c r="D25" s="3">
        <v>6642</v>
      </c>
      <c r="E25" s="3">
        <v>7310</v>
      </c>
      <c r="F25" s="3">
        <v>5173</v>
      </c>
      <c r="G25" s="3">
        <v>3634</v>
      </c>
      <c r="H25" s="3">
        <v>3675</v>
      </c>
      <c r="I25" s="3">
        <v>4807</v>
      </c>
      <c r="J25" s="179">
        <v>3465</v>
      </c>
      <c r="K25" s="3">
        <v>3643</v>
      </c>
      <c r="L25" s="3">
        <v>3685</v>
      </c>
      <c r="M25" s="3">
        <v>7283</v>
      </c>
      <c r="N25" s="4">
        <f t="shared" si="0"/>
        <v>62488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s="102" customFormat="1" ht="33.75" customHeight="1">
      <c r="A26" s="181" t="s">
        <v>141</v>
      </c>
      <c r="B26" s="178">
        <v>18988</v>
      </c>
      <c r="C26" s="3">
        <v>23574</v>
      </c>
      <c r="D26" s="3">
        <v>23441</v>
      </c>
      <c r="E26" s="3">
        <v>19157</v>
      </c>
      <c r="F26" s="3">
        <v>15882</v>
      </c>
      <c r="G26" s="3">
        <v>13118</v>
      </c>
      <c r="H26" s="3">
        <v>14471</v>
      </c>
      <c r="I26" s="3">
        <v>18121</v>
      </c>
      <c r="J26" s="179">
        <v>16620</v>
      </c>
      <c r="K26" s="3">
        <v>21546</v>
      </c>
      <c r="L26" s="3">
        <v>18754</v>
      </c>
      <c r="M26" s="3">
        <v>21242</v>
      </c>
      <c r="N26" s="4">
        <f t="shared" si="0"/>
        <v>224914</v>
      </c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s="102" customFormat="1" ht="33.75" customHeight="1">
      <c r="A27" s="181" t="s">
        <v>142</v>
      </c>
      <c r="B27" s="178">
        <v>9295</v>
      </c>
      <c r="C27" s="3">
        <v>11634</v>
      </c>
      <c r="D27" s="3">
        <v>12601</v>
      </c>
      <c r="E27" s="3">
        <v>14324</v>
      </c>
      <c r="F27" s="3">
        <v>12300</v>
      </c>
      <c r="G27" s="3">
        <v>13468</v>
      </c>
      <c r="H27" s="3">
        <v>9971</v>
      </c>
      <c r="I27" s="3">
        <v>8984</v>
      </c>
      <c r="J27" s="179">
        <v>6821</v>
      </c>
      <c r="K27" s="3">
        <v>6673</v>
      </c>
      <c r="L27" s="3">
        <v>6154</v>
      </c>
      <c r="M27" s="3">
        <v>8107</v>
      </c>
      <c r="N27" s="4">
        <f t="shared" si="0"/>
        <v>120332</v>
      </c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s="102" customFormat="1" ht="33.75" customHeight="1">
      <c r="A28" s="181" t="s">
        <v>143</v>
      </c>
      <c r="B28" s="178">
        <v>0</v>
      </c>
      <c r="C28" s="3">
        <v>0</v>
      </c>
      <c r="D28" s="3">
        <v>0</v>
      </c>
      <c r="E28" s="3">
        <v>1177</v>
      </c>
      <c r="F28" s="3">
        <v>4762</v>
      </c>
      <c r="G28" s="3">
        <v>340</v>
      </c>
      <c r="H28" s="3">
        <v>416</v>
      </c>
      <c r="I28" s="3">
        <v>0</v>
      </c>
      <c r="J28" s="179">
        <v>0</v>
      </c>
      <c r="K28" s="3">
        <v>0</v>
      </c>
      <c r="L28" s="3">
        <v>0</v>
      </c>
      <c r="M28" s="3">
        <v>0</v>
      </c>
      <c r="N28" s="4">
        <f t="shared" si="0"/>
        <v>6695</v>
      </c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33.75" customHeight="1">
      <c r="A29" s="181" t="s">
        <v>144</v>
      </c>
      <c r="B29" s="178">
        <v>13264</v>
      </c>
      <c r="C29" s="3">
        <v>16599</v>
      </c>
      <c r="D29" s="3">
        <v>18103</v>
      </c>
      <c r="E29" s="3">
        <v>13802</v>
      </c>
      <c r="F29" s="3">
        <v>12349</v>
      </c>
      <c r="G29" s="3">
        <v>11116</v>
      </c>
      <c r="H29" s="3">
        <v>11948</v>
      </c>
      <c r="I29" s="3">
        <v>10476</v>
      </c>
      <c r="J29" s="179">
        <v>9389</v>
      </c>
      <c r="K29" s="3">
        <v>10207</v>
      </c>
      <c r="L29" s="3">
        <v>10987</v>
      </c>
      <c r="M29" s="3">
        <v>14622</v>
      </c>
      <c r="N29" s="4">
        <f t="shared" si="0"/>
        <v>152862</v>
      </c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s="102" customFormat="1" ht="33.75" customHeight="1">
      <c r="A30" s="181" t="s">
        <v>145</v>
      </c>
      <c r="B30" s="178">
        <v>4667</v>
      </c>
      <c r="C30" s="3">
        <v>4778</v>
      </c>
      <c r="D30" s="3">
        <v>6810</v>
      </c>
      <c r="E30" s="3">
        <v>7767</v>
      </c>
      <c r="F30" s="3">
        <v>7939</v>
      </c>
      <c r="G30" s="3">
        <v>7494</v>
      </c>
      <c r="H30" s="3">
        <v>6080</v>
      </c>
      <c r="I30" s="3">
        <v>6618</v>
      </c>
      <c r="J30" s="179">
        <v>4558</v>
      </c>
      <c r="K30" s="3">
        <v>5063</v>
      </c>
      <c r="L30" s="3">
        <v>4696</v>
      </c>
      <c r="M30" s="3">
        <v>5466</v>
      </c>
      <c r="N30" s="4">
        <f t="shared" si="0"/>
        <v>71936</v>
      </c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s="102" customFormat="1" ht="33.75" customHeight="1">
      <c r="A31" s="181" t="s">
        <v>146</v>
      </c>
      <c r="B31" s="178">
        <v>3546</v>
      </c>
      <c r="C31" s="3">
        <v>2583</v>
      </c>
      <c r="D31" s="3">
        <v>2117</v>
      </c>
      <c r="E31" s="3">
        <v>10785</v>
      </c>
      <c r="F31" s="3">
        <v>7271</v>
      </c>
      <c r="G31" s="3">
        <v>1946</v>
      </c>
      <c r="H31" s="3">
        <v>4023</v>
      </c>
      <c r="I31" s="3">
        <v>10425</v>
      </c>
      <c r="J31" s="179">
        <v>3573</v>
      </c>
      <c r="K31" s="3">
        <v>2535</v>
      </c>
      <c r="L31" s="3">
        <v>326</v>
      </c>
      <c r="M31" s="3">
        <v>513</v>
      </c>
      <c r="N31" s="4">
        <f t="shared" si="0"/>
        <v>49643</v>
      </c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33.75" customHeight="1">
      <c r="A32" s="181" t="s">
        <v>147</v>
      </c>
      <c r="B32" s="178">
        <v>1170</v>
      </c>
      <c r="C32" s="3">
        <v>1096</v>
      </c>
      <c r="D32" s="3">
        <v>1340</v>
      </c>
      <c r="E32" s="3">
        <v>1234</v>
      </c>
      <c r="F32" s="3">
        <v>1561</v>
      </c>
      <c r="G32" s="3">
        <v>1279</v>
      </c>
      <c r="H32" s="3">
        <v>988</v>
      </c>
      <c r="I32" s="3">
        <v>1193</v>
      </c>
      <c r="J32" s="179">
        <v>683</v>
      </c>
      <c r="K32" s="3">
        <v>589</v>
      </c>
      <c r="L32" s="3">
        <v>823</v>
      </c>
      <c r="M32" s="3">
        <v>647</v>
      </c>
      <c r="N32" s="4">
        <f t="shared" si="0"/>
        <v>12603</v>
      </c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s="102" customFormat="1" ht="33.75" customHeight="1">
      <c r="A33" s="181" t="s">
        <v>148</v>
      </c>
      <c r="B33" s="178">
        <v>917</v>
      </c>
      <c r="C33" s="3">
        <v>943</v>
      </c>
      <c r="D33" s="3">
        <v>577</v>
      </c>
      <c r="E33" s="3">
        <v>619</v>
      </c>
      <c r="F33" s="3">
        <v>787</v>
      </c>
      <c r="G33" s="3">
        <v>453</v>
      </c>
      <c r="H33" s="3">
        <v>641</v>
      </c>
      <c r="I33" s="3">
        <v>455</v>
      </c>
      <c r="J33" s="179">
        <v>875</v>
      </c>
      <c r="K33" s="3">
        <v>872</v>
      </c>
      <c r="L33" s="3">
        <v>516</v>
      </c>
      <c r="M33" s="3">
        <v>473</v>
      </c>
      <c r="N33" s="4">
        <f t="shared" si="0"/>
        <v>8128</v>
      </c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s="102" customFormat="1" ht="33.75" customHeight="1">
      <c r="A34" s="181" t="s">
        <v>149</v>
      </c>
      <c r="B34" s="178">
        <v>10253</v>
      </c>
      <c r="C34" s="3">
        <v>13110</v>
      </c>
      <c r="D34" s="3">
        <v>11849</v>
      </c>
      <c r="E34" s="3">
        <v>10354</v>
      </c>
      <c r="F34" s="3">
        <v>10271</v>
      </c>
      <c r="G34" s="3">
        <v>471</v>
      </c>
      <c r="H34" s="3">
        <v>11602</v>
      </c>
      <c r="I34" s="3">
        <v>12300</v>
      </c>
      <c r="J34" s="179">
        <v>9517</v>
      </c>
      <c r="K34" s="3">
        <v>9879</v>
      </c>
      <c r="L34" s="3">
        <v>10873</v>
      </c>
      <c r="M34" s="3">
        <v>10595</v>
      </c>
      <c r="N34" s="4">
        <f t="shared" si="0"/>
        <v>121074</v>
      </c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s="102" customFormat="1" ht="33.75" customHeight="1">
      <c r="A35" s="181" t="s">
        <v>150</v>
      </c>
      <c r="B35" s="178">
        <v>964</v>
      </c>
      <c r="C35" s="3">
        <v>906</v>
      </c>
      <c r="D35" s="3">
        <v>1418</v>
      </c>
      <c r="E35" s="3">
        <v>1267</v>
      </c>
      <c r="F35" s="3">
        <v>1698</v>
      </c>
      <c r="G35" s="3">
        <v>1343</v>
      </c>
      <c r="H35" s="3">
        <v>1286</v>
      </c>
      <c r="I35" s="3">
        <v>1265</v>
      </c>
      <c r="J35" s="179">
        <v>1192</v>
      </c>
      <c r="K35" s="3">
        <v>1047</v>
      </c>
      <c r="L35" s="3">
        <v>1305</v>
      </c>
      <c r="M35" s="3">
        <v>1525</v>
      </c>
      <c r="N35" s="4">
        <f t="shared" si="0"/>
        <v>15216</v>
      </c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02" customFormat="1" ht="33.75" customHeight="1">
      <c r="A36" s="181" t="s">
        <v>151</v>
      </c>
      <c r="B36" s="178">
        <v>0</v>
      </c>
      <c r="C36" s="3">
        <v>40300</v>
      </c>
      <c r="D36" s="3">
        <v>32000</v>
      </c>
      <c r="E36" s="3">
        <v>30700</v>
      </c>
      <c r="F36" s="3">
        <v>18000</v>
      </c>
      <c r="G36" s="3">
        <v>0</v>
      </c>
      <c r="H36" s="3">
        <v>0</v>
      </c>
      <c r="I36" s="3">
        <v>0</v>
      </c>
      <c r="J36" s="179">
        <v>0</v>
      </c>
      <c r="K36" s="3">
        <v>0</v>
      </c>
      <c r="L36" s="3">
        <v>0</v>
      </c>
      <c r="M36" s="3">
        <v>0</v>
      </c>
      <c r="N36" s="4">
        <f t="shared" si="0"/>
        <v>121000</v>
      </c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 s="102" customFormat="1" ht="33.75" customHeight="1">
      <c r="A37" s="181" t="s">
        <v>152</v>
      </c>
      <c r="B37" s="178">
        <v>1162</v>
      </c>
      <c r="C37" s="3">
        <v>1913</v>
      </c>
      <c r="D37" s="3">
        <v>1136</v>
      </c>
      <c r="E37" s="3">
        <v>1264</v>
      </c>
      <c r="F37" s="3">
        <v>1011</v>
      </c>
      <c r="G37" s="3">
        <v>9590</v>
      </c>
      <c r="H37" s="3">
        <v>848</v>
      </c>
      <c r="I37" s="3">
        <v>401</v>
      </c>
      <c r="J37" s="179">
        <v>1094</v>
      </c>
      <c r="K37" s="3">
        <v>853</v>
      </c>
      <c r="L37" s="3">
        <v>885</v>
      </c>
      <c r="M37" s="3">
        <v>470</v>
      </c>
      <c r="N37" s="4">
        <f t="shared" si="0"/>
        <v>20627</v>
      </c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s="102" customFormat="1" ht="33.75" customHeight="1">
      <c r="A38" s="181" t="s">
        <v>153</v>
      </c>
      <c r="B38" s="178">
        <v>17161</v>
      </c>
      <c r="C38" s="3">
        <v>5684</v>
      </c>
      <c r="D38" s="3">
        <v>2295</v>
      </c>
      <c r="E38" s="3">
        <v>50</v>
      </c>
      <c r="F38" s="3">
        <v>212</v>
      </c>
      <c r="G38" s="3">
        <v>358</v>
      </c>
      <c r="H38" s="3">
        <v>13034</v>
      </c>
      <c r="I38" s="3">
        <v>41200</v>
      </c>
      <c r="J38" s="179">
        <v>54874</v>
      </c>
      <c r="K38" s="3">
        <v>65403</v>
      </c>
      <c r="L38" s="3">
        <v>39444</v>
      </c>
      <c r="M38" s="3">
        <v>38448</v>
      </c>
      <c r="N38" s="4">
        <f t="shared" si="0"/>
        <v>278163</v>
      </c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s="102" customFormat="1" ht="33.75" customHeight="1">
      <c r="A39" s="181" t="s">
        <v>154</v>
      </c>
      <c r="B39" s="178">
        <v>5928</v>
      </c>
      <c r="C39" s="3">
        <v>7195</v>
      </c>
      <c r="D39" s="3">
        <v>6144</v>
      </c>
      <c r="E39" s="3">
        <v>7536</v>
      </c>
      <c r="F39" s="3">
        <v>5833</v>
      </c>
      <c r="G39" s="3">
        <v>7307</v>
      </c>
      <c r="H39" s="3">
        <v>6781</v>
      </c>
      <c r="I39" s="3">
        <v>6212</v>
      </c>
      <c r="J39" s="179">
        <v>6216</v>
      </c>
      <c r="K39" s="3">
        <v>6216</v>
      </c>
      <c r="L39" s="3">
        <v>6649</v>
      </c>
      <c r="M39" s="3">
        <v>5604</v>
      </c>
      <c r="N39" s="4">
        <f t="shared" si="0"/>
        <v>77621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102" customFormat="1" ht="33.75" customHeight="1">
      <c r="A40" s="181" t="s">
        <v>155</v>
      </c>
      <c r="B40" s="178">
        <v>6900</v>
      </c>
      <c r="C40" s="3">
        <v>6246</v>
      </c>
      <c r="D40" s="3">
        <v>6931</v>
      </c>
      <c r="E40" s="3">
        <v>7223</v>
      </c>
      <c r="F40" s="3">
        <v>6484</v>
      </c>
      <c r="G40" s="3">
        <v>6458</v>
      </c>
      <c r="H40" s="3">
        <v>6457</v>
      </c>
      <c r="I40" s="3">
        <v>6287</v>
      </c>
      <c r="J40" s="179">
        <v>7492</v>
      </c>
      <c r="K40" s="3">
        <v>7210</v>
      </c>
      <c r="L40" s="3">
        <v>7314</v>
      </c>
      <c r="M40" s="3">
        <v>7917</v>
      </c>
      <c r="N40" s="4">
        <f t="shared" si="0"/>
        <v>82919</v>
      </c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 s="102" customFormat="1" ht="33.75" customHeight="1">
      <c r="A41" s="181" t="s">
        <v>156</v>
      </c>
      <c r="B41" s="178">
        <v>1453</v>
      </c>
      <c r="C41" s="3">
        <v>1017</v>
      </c>
      <c r="D41" s="3">
        <v>1242</v>
      </c>
      <c r="E41" s="3">
        <v>1781</v>
      </c>
      <c r="F41" s="3">
        <v>1769</v>
      </c>
      <c r="G41" s="3">
        <v>1554</v>
      </c>
      <c r="H41" s="3">
        <v>1861</v>
      </c>
      <c r="I41" s="3">
        <v>1326</v>
      </c>
      <c r="J41" s="179">
        <v>543</v>
      </c>
      <c r="K41" s="3">
        <v>759</v>
      </c>
      <c r="L41" s="3">
        <v>1274</v>
      </c>
      <c r="M41" s="3">
        <v>468</v>
      </c>
      <c r="N41" s="4">
        <f t="shared" si="0"/>
        <v>15047</v>
      </c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33.75" customHeight="1">
      <c r="A42" s="181" t="s">
        <v>157</v>
      </c>
      <c r="B42" s="178">
        <v>31797</v>
      </c>
      <c r="C42" s="3">
        <v>35157</v>
      </c>
      <c r="D42" s="3">
        <v>46690</v>
      </c>
      <c r="E42" s="3">
        <v>26832</v>
      </c>
      <c r="F42" s="3">
        <v>23520</v>
      </c>
      <c r="G42" s="3">
        <v>14595</v>
      </c>
      <c r="H42" s="3">
        <v>19791</v>
      </c>
      <c r="I42" s="3">
        <v>16190</v>
      </c>
      <c r="J42" s="179">
        <v>14162</v>
      </c>
      <c r="K42" s="3">
        <v>22278</v>
      </c>
      <c r="L42" s="3">
        <v>36965</v>
      </c>
      <c r="M42" s="3">
        <v>35741</v>
      </c>
      <c r="N42" s="4">
        <f t="shared" si="0"/>
        <v>323718</v>
      </c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s="102" customFormat="1" ht="33.75" customHeight="1">
      <c r="A43" s="181" t="s">
        <v>158</v>
      </c>
      <c r="B43" s="178">
        <v>12039</v>
      </c>
      <c r="C43" s="3">
        <v>12375</v>
      </c>
      <c r="D43" s="3">
        <v>12670</v>
      </c>
      <c r="E43" s="3">
        <v>12547</v>
      </c>
      <c r="F43" s="3">
        <v>12928</v>
      </c>
      <c r="G43" s="3">
        <v>12079</v>
      </c>
      <c r="H43" s="3">
        <v>13355</v>
      </c>
      <c r="I43" s="3">
        <v>14806</v>
      </c>
      <c r="J43" s="179">
        <v>14363</v>
      </c>
      <c r="K43" s="3">
        <v>14360</v>
      </c>
      <c r="L43" s="3">
        <v>15056</v>
      </c>
      <c r="M43" s="3">
        <v>14285</v>
      </c>
      <c r="N43" s="4">
        <f t="shared" si="0"/>
        <v>160863</v>
      </c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s="102" customFormat="1" ht="33.75" customHeight="1">
      <c r="A44" s="181" t="s">
        <v>159</v>
      </c>
      <c r="B44" s="178">
        <v>3816</v>
      </c>
      <c r="C44" s="3">
        <v>5027</v>
      </c>
      <c r="D44" s="3">
        <v>3004</v>
      </c>
      <c r="E44" s="3">
        <v>1574</v>
      </c>
      <c r="F44" s="3">
        <v>655</v>
      </c>
      <c r="G44" s="3">
        <v>459</v>
      </c>
      <c r="H44" s="3">
        <v>300</v>
      </c>
      <c r="I44" s="3">
        <v>276</v>
      </c>
      <c r="J44" s="179">
        <v>414</v>
      </c>
      <c r="K44" s="3">
        <v>1238</v>
      </c>
      <c r="L44" s="3">
        <v>2650</v>
      </c>
      <c r="M44" s="3">
        <v>5542</v>
      </c>
      <c r="N44" s="4">
        <f t="shared" si="0"/>
        <v>24955</v>
      </c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33.75" customHeight="1">
      <c r="A45" s="181" t="s">
        <v>160</v>
      </c>
      <c r="B45" s="178">
        <v>301502</v>
      </c>
      <c r="C45" s="3">
        <v>256704</v>
      </c>
      <c r="D45" s="3">
        <v>298677</v>
      </c>
      <c r="E45" s="3">
        <v>287000</v>
      </c>
      <c r="F45" s="3">
        <v>292588</v>
      </c>
      <c r="G45" s="3">
        <v>287072</v>
      </c>
      <c r="H45" s="3">
        <v>280000</v>
      </c>
      <c r="I45" s="3">
        <v>271041</v>
      </c>
      <c r="J45" s="179">
        <v>280690</v>
      </c>
      <c r="K45" s="3">
        <v>393212</v>
      </c>
      <c r="L45" s="3">
        <v>277991</v>
      </c>
      <c r="M45" s="3">
        <v>286033</v>
      </c>
      <c r="N45" s="4">
        <f>SUM(B45:M45)/12</f>
        <v>292709.1666666667</v>
      </c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s="102" customFormat="1" ht="33.75" customHeight="1" thickBot="1">
      <c r="A46" s="181" t="s">
        <v>161</v>
      </c>
      <c r="B46" s="178">
        <v>585186</v>
      </c>
      <c r="C46" s="3">
        <v>584582</v>
      </c>
      <c r="D46" s="3">
        <v>578370</v>
      </c>
      <c r="E46" s="3">
        <v>587151</v>
      </c>
      <c r="F46" s="3">
        <v>589591</v>
      </c>
      <c r="G46" s="3">
        <v>600819</v>
      </c>
      <c r="H46" s="3">
        <v>563312</v>
      </c>
      <c r="I46" s="3">
        <v>600864</v>
      </c>
      <c r="J46" s="182">
        <v>622240</v>
      </c>
      <c r="K46" s="3">
        <v>491621</v>
      </c>
      <c r="L46" s="3">
        <v>624064</v>
      </c>
      <c r="M46" s="3">
        <v>643771</v>
      </c>
      <c r="N46" s="4">
        <f>SUM(B46:M46)/12</f>
        <v>589297.5833333334</v>
      </c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s="102" customFormat="1" ht="33.75" customHeight="1" thickBot="1">
      <c r="A47" s="76" t="s">
        <v>14</v>
      </c>
      <c r="B47" s="77">
        <f>SUM(B13:B46)</f>
        <v>1389665</v>
      </c>
      <c r="C47" s="77">
        <f aca="true" t="shared" si="1" ref="C47:M47">SUM(C13:C46)</f>
        <v>1451850</v>
      </c>
      <c r="D47" s="77">
        <f t="shared" si="1"/>
        <v>1379723</v>
      </c>
      <c r="E47" s="77">
        <f t="shared" si="1"/>
        <v>1467460</v>
      </c>
      <c r="F47" s="77">
        <f t="shared" si="1"/>
        <v>1670166</v>
      </c>
      <c r="G47" s="77">
        <f t="shared" si="1"/>
        <v>1500182</v>
      </c>
      <c r="H47" s="77">
        <f t="shared" si="1"/>
        <v>1401006</v>
      </c>
      <c r="I47" s="77">
        <f t="shared" si="1"/>
        <v>1370757</v>
      </c>
      <c r="J47" s="77">
        <f t="shared" si="1"/>
        <v>1418144</v>
      </c>
      <c r="K47" s="77">
        <f t="shared" si="1"/>
        <v>1803031</v>
      </c>
      <c r="L47" s="77">
        <f t="shared" si="1"/>
        <v>1757402</v>
      </c>
      <c r="M47" s="77">
        <f t="shared" si="1"/>
        <v>1444890</v>
      </c>
      <c r="N47" s="78">
        <f>SUM(N13:N46)</f>
        <v>7280337.75</v>
      </c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s="102" customFormat="1" ht="20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6.5" customHeight="1">
      <c r="A49" s="184" t="s">
        <v>162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6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6.5" customHeight="1">
      <c r="A51" s="87"/>
      <c r="B51" s="87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87"/>
      <c r="N51" s="8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6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25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25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05"/>
      <c r="P55" s="17"/>
      <c r="Q55" s="17"/>
      <c r="R55" s="17"/>
      <c r="S55" s="17"/>
      <c r="T55" s="17"/>
      <c r="U55" s="17"/>
      <c r="V55" s="17"/>
      <c r="W55" s="17"/>
    </row>
    <row r="56" spans="1:23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05"/>
      <c r="P56" s="17"/>
      <c r="Q56" s="17"/>
      <c r="R56" s="17"/>
      <c r="S56" s="17"/>
      <c r="T56" s="17"/>
      <c r="U56" s="17"/>
      <c r="V56" s="17"/>
      <c r="W56" s="17"/>
    </row>
    <row r="57" spans="1:23" ht="16.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05"/>
      <c r="P57" s="17"/>
      <c r="Q57" s="17"/>
      <c r="R57" s="17"/>
      <c r="S57" s="17"/>
      <c r="T57" s="17"/>
      <c r="U57" s="17"/>
      <c r="V57" s="17"/>
      <c r="W57" s="17"/>
    </row>
    <row r="58" spans="1:23" ht="3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3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3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3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3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3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14" ht="3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</sheetData>
  <sheetProtection/>
  <mergeCells count="2">
    <mergeCell ref="A8:N8"/>
    <mergeCell ref="A9:N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Miguel G</dc:creator>
  <cp:keywords/>
  <dc:description/>
  <cp:lastModifiedBy>Marisleida Herrera</cp:lastModifiedBy>
  <cp:lastPrinted>2017-03-20T16:16:25Z</cp:lastPrinted>
  <dcterms:created xsi:type="dcterms:W3CDTF">2016-03-08T18:34:01Z</dcterms:created>
  <dcterms:modified xsi:type="dcterms:W3CDTF">2024-04-05T18:03:18Z</dcterms:modified>
  <cp:category/>
  <cp:version/>
  <cp:contentType/>
  <cp:contentStatus/>
</cp:coreProperties>
</file>