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acruz.AGRICULTURA\Desktop\"/>
    </mc:Choice>
  </mc:AlternateContent>
  <xr:revisionPtr revIDLastSave="0" documentId="8_{9356DB8C-6A33-4021-BF20-460E1EC320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o. Enero - Diciembre 2023" sheetId="9" r:id="rId1"/>
  </sheets>
  <definedNames>
    <definedName name="DGAEXP_0104_21_CAP_01_AL_24" localSheetId="0">#REF!</definedName>
    <definedName name="DGAEXP_0104_21_CAP_01_AL_24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10" i="9" l="1"/>
  <c r="AB10" i="9"/>
  <c r="AA28" i="9" l="1"/>
  <c r="C23" i="9"/>
  <c r="AB14" i="9"/>
  <c r="AA14" i="9"/>
  <c r="C15" i="9"/>
  <c r="C10" i="9"/>
  <c r="AB68" i="9"/>
  <c r="AA68" i="9"/>
  <c r="U67" i="9"/>
  <c r="U46" i="9"/>
  <c r="AA42" i="9"/>
  <c r="AA40" i="9"/>
  <c r="V23" i="9"/>
  <c r="AB25" i="9"/>
  <c r="AB24" i="9"/>
  <c r="C33" i="9"/>
  <c r="AA113" i="9" l="1"/>
  <c r="AB113" i="9"/>
  <c r="AA11" i="9"/>
  <c r="C46" i="9"/>
  <c r="AB11" i="9"/>
  <c r="D33" i="9"/>
  <c r="C67" i="9"/>
  <c r="D67" i="9"/>
  <c r="F67" i="9"/>
  <c r="H67" i="9"/>
  <c r="J67" i="9"/>
  <c r="L67" i="9"/>
  <c r="N67" i="9"/>
  <c r="P67" i="9"/>
  <c r="R67" i="9"/>
  <c r="T67" i="9"/>
  <c r="V67" i="9"/>
  <c r="X67" i="9"/>
  <c r="Z67" i="9"/>
  <c r="AB70" i="9"/>
  <c r="AA70" i="9"/>
  <c r="AA63" i="9"/>
  <c r="AB67" i="9" l="1"/>
  <c r="AB115" i="9"/>
  <c r="AA115" i="9"/>
  <c r="AA111" i="9"/>
  <c r="Z23" i="9" l="1"/>
  <c r="Y23" i="9"/>
  <c r="X23" i="9"/>
  <c r="W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AA74" i="9"/>
  <c r="Y46" i="9"/>
  <c r="AB144" i="9"/>
  <c r="AA144" i="9"/>
  <c r="AB143" i="9"/>
  <c r="AA143" i="9"/>
  <c r="AB142" i="9"/>
  <c r="AA142" i="9"/>
  <c r="AB141" i="9"/>
  <c r="AA141" i="9"/>
  <c r="AB140" i="9"/>
  <c r="AA140" i="9"/>
  <c r="AB139" i="9"/>
  <c r="AA139" i="9"/>
  <c r="AB138" i="9"/>
  <c r="AA138" i="9"/>
  <c r="AB137" i="9"/>
  <c r="AA137" i="9"/>
  <c r="AB136" i="9"/>
  <c r="AA136" i="9"/>
  <c r="AB134" i="9"/>
  <c r="AA134" i="9"/>
  <c r="AB135" i="9"/>
  <c r="AA135" i="9"/>
  <c r="AB132" i="9"/>
  <c r="AA132" i="9"/>
  <c r="AB131" i="9"/>
  <c r="AA131" i="9"/>
  <c r="AB130" i="9"/>
  <c r="AA130" i="9"/>
  <c r="AB129" i="9"/>
  <c r="AA129" i="9"/>
  <c r="AB128" i="9"/>
  <c r="AA128" i="9"/>
  <c r="AA126" i="9"/>
  <c r="AB126" i="9"/>
  <c r="AB125" i="9"/>
  <c r="AA125" i="9"/>
  <c r="AB124" i="9"/>
  <c r="AA124" i="9"/>
  <c r="AB123" i="9"/>
  <c r="AA123" i="9"/>
  <c r="AB122" i="9"/>
  <c r="AA122" i="9"/>
  <c r="AB121" i="9"/>
  <c r="AA121" i="9"/>
  <c r="AB120" i="9"/>
  <c r="AA120" i="9"/>
  <c r="AB119" i="9"/>
  <c r="AA119" i="9"/>
  <c r="AB118" i="9"/>
  <c r="AA118" i="9"/>
  <c r="AB117" i="9"/>
  <c r="AA117" i="9"/>
  <c r="AB116" i="9"/>
  <c r="AA116" i="9"/>
  <c r="AB114" i="9"/>
  <c r="AA114" i="9"/>
  <c r="AB112" i="9"/>
  <c r="AA112" i="9"/>
  <c r="AB111" i="9"/>
  <c r="AB110" i="9"/>
  <c r="AA110" i="9"/>
  <c r="AB109" i="9"/>
  <c r="AA109" i="9"/>
  <c r="AB108" i="9"/>
  <c r="AA108" i="9"/>
  <c r="AB107" i="9"/>
  <c r="AA107" i="9"/>
  <c r="AB106" i="9"/>
  <c r="AA106" i="9"/>
  <c r="AB104" i="9"/>
  <c r="AA104" i="9"/>
  <c r="AB103" i="9"/>
  <c r="AA103" i="9"/>
  <c r="AB101" i="9"/>
  <c r="AA101" i="9"/>
  <c r="Z100" i="9"/>
  <c r="Y100" i="9"/>
  <c r="AB102" i="9"/>
  <c r="AA102" i="9"/>
  <c r="W100" i="9"/>
  <c r="AB98" i="9"/>
  <c r="AA98" i="9"/>
  <c r="AB96" i="9"/>
  <c r="AA96" i="9"/>
  <c r="AA95" i="9"/>
  <c r="AB95" i="9"/>
  <c r="AB94" i="9"/>
  <c r="AA94" i="9"/>
  <c r="AB93" i="9"/>
  <c r="AA93" i="9"/>
  <c r="AB92" i="9"/>
  <c r="AA92" i="9"/>
  <c r="AB91" i="9"/>
  <c r="AA91" i="9"/>
  <c r="AB89" i="9"/>
  <c r="AA89" i="9"/>
  <c r="AB90" i="9"/>
  <c r="AA90" i="9"/>
  <c r="AB87" i="9"/>
  <c r="AA87" i="9"/>
  <c r="AB86" i="9"/>
  <c r="AA86" i="9"/>
  <c r="AB85" i="9"/>
  <c r="AA85" i="9"/>
  <c r="AB84" i="9"/>
  <c r="AA84" i="9"/>
  <c r="AB83" i="9"/>
  <c r="AA83" i="9"/>
  <c r="AB82" i="9"/>
  <c r="AA82" i="9"/>
  <c r="AB81" i="9"/>
  <c r="AA81" i="9"/>
  <c r="AB80" i="9"/>
  <c r="AA80" i="9"/>
  <c r="AB79" i="9"/>
  <c r="AA79" i="9"/>
  <c r="AA78" i="9"/>
  <c r="AB78" i="9"/>
  <c r="AB77" i="9"/>
  <c r="AA77" i="9"/>
  <c r="AB76" i="9"/>
  <c r="AA76" i="9"/>
  <c r="AB75" i="9"/>
  <c r="AA75" i="9"/>
  <c r="AB74" i="9"/>
  <c r="AB73" i="9"/>
  <c r="AA73" i="9"/>
  <c r="AB72" i="9"/>
  <c r="AA72" i="9"/>
  <c r="AB71" i="9"/>
  <c r="AA71" i="9"/>
  <c r="Y67" i="9"/>
  <c r="AB69" i="9"/>
  <c r="AA69" i="9"/>
  <c r="AB65" i="9"/>
  <c r="AA65" i="9"/>
  <c r="W67" i="9"/>
  <c r="AA64" i="9"/>
  <c r="AB64" i="9"/>
  <c r="AB63" i="9"/>
  <c r="AB61" i="9"/>
  <c r="AA61" i="9"/>
  <c r="AB60" i="9"/>
  <c r="AA60" i="9"/>
  <c r="AA58" i="9"/>
  <c r="AB58" i="9"/>
  <c r="AA57" i="9"/>
  <c r="AB57" i="9"/>
  <c r="AB56" i="9"/>
  <c r="AA56" i="9"/>
  <c r="AB55" i="9"/>
  <c r="AA55" i="9"/>
  <c r="AB53" i="9"/>
  <c r="AA53" i="9"/>
  <c r="AB52" i="9"/>
  <c r="AA52" i="9"/>
  <c r="AB51" i="9"/>
  <c r="AA51" i="9"/>
  <c r="AB50" i="9"/>
  <c r="AA50" i="9"/>
  <c r="AB49" i="9"/>
  <c r="AA49" i="9"/>
  <c r="AA48" i="9"/>
  <c r="AB48" i="9"/>
  <c r="AB47" i="9"/>
  <c r="AA47" i="9"/>
  <c r="Z46" i="9"/>
  <c r="X46" i="9"/>
  <c r="W46" i="9"/>
  <c r="AB44" i="9"/>
  <c r="AA44" i="9"/>
  <c r="AB43" i="9"/>
  <c r="AA43" i="9"/>
  <c r="AB42" i="9"/>
  <c r="AB41" i="9"/>
  <c r="AA41" i="9"/>
  <c r="AB40" i="9"/>
  <c r="AB38" i="9"/>
  <c r="AA38" i="9"/>
  <c r="AB37" i="9"/>
  <c r="AA37" i="9"/>
  <c r="AB36" i="9"/>
  <c r="AA36" i="9"/>
  <c r="AB35" i="9"/>
  <c r="AA35" i="9"/>
  <c r="AB34" i="9"/>
  <c r="AA34" i="9"/>
  <c r="AB31" i="9"/>
  <c r="AA31" i="9"/>
  <c r="AB28" i="9"/>
  <c r="AB27" i="9"/>
  <c r="AA27" i="9"/>
  <c r="AB26" i="9"/>
  <c r="AA26" i="9"/>
  <c r="AA25" i="9"/>
  <c r="AA24" i="9"/>
  <c r="AA29" i="9"/>
  <c r="AA30" i="9"/>
  <c r="AB29" i="9"/>
  <c r="AB30" i="9"/>
  <c r="AB21" i="9"/>
  <c r="AA21" i="9"/>
  <c r="AB20" i="9"/>
  <c r="AA20" i="9"/>
  <c r="AB19" i="9"/>
  <c r="AA19" i="9"/>
  <c r="AB18" i="9"/>
  <c r="AA18" i="9"/>
  <c r="AB16" i="9"/>
  <c r="AA16" i="9"/>
  <c r="AB17" i="9"/>
  <c r="AA17" i="9"/>
  <c r="AB13" i="9"/>
  <c r="AA13" i="9"/>
  <c r="AB12" i="9"/>
  <c r="AA12" i="9"/>
  <c r="Z33" i="9"/>
  <c r="Y33" i="9"/>
  <c r="X33" i="9"/>
  <c r="W33" i="9"/>
  <c r="X15" i="9"/>
  <c r="Z15" i="9"/>
  <c r="Y15" i="9"/>
  <c r="Z10" i="9"/>
  <c r="Y10" i="9"/>
  <c r="X10" i="9"/>
  <c r="W10" i="9"/>
  <c r="X100" i="9"/>
  <c r="U33" i="9"/>
  <c r="W15" i="9"/>
  <c r="V100" i="9"/>
  <c r="U100" i="9"/>
  <c r="V46" i="9"/>
  <c r="S46" i="9"/>
  <c r="V33" i="9"/>
  <c r="S33" i="9"/>
  <c r="V15" i="9"/>
  <c r="U15" i="9"/>
  <c r="S15" i="9"/>
  <c r="V10" i="9"/>
  <c r="U10" i="9"/>
  <c r="AA33" i="9" l="1"/>
  <c r="AA23" i="9"/>
  <c r="AA46" i="9"/>
  <c r="AA15" i="9"/>
  <c r="AB23" i="9"/>
  <c r="AB46" i="9"/>
  <c r="T100" i="9"/>
  <c r="S100" i="9"/>
  <c r="Q100" i="9"/>
  <c r="S67" i="9"/>
  <c r="T46" i="9" l="1"/>
  <c r="T33" i="9"/>
  <c r="T15" i="9"/>
  <c r="T10" i="9"/>
  <c r="S10" i="9"/>
  <c r="R100" i="9"/>
  <c r="O100" i="9"/>
  <c r="Q67" i="9" l="1"/>
  <c r="Q46" i="9" l="1"/>
  <c r="R46" i="9"/>
  <c r="O46" i="9"/>
  <c r="Q33" i="9"/>
  <c r="R33" i="9"/>
  <c r="R15" i="9" l="1"/>
  <c r="Q15" i="9"/>
  <c r="O15" i="9"/>
  <c r="Q10" i="9" l="1"/>
  <c r="R10" i="9"/>
  <c r="O10" i="9"/>
  <c r="O67" i="9" l="1"/>
  <c r="M33" i="9" l="1"/>
  <c r="N33" i="9"/>
  <c r="P33" i="9"/>
  <c r="O33" i="9"/>
  <c r="P15" i="9"/>
  <c r="P10" i="9"/>
  <c r="P100" i="9" l="1"/>
  <c r="C100" i="9"/>
  <c r="P46" i="9"/>
  <c r="M100" i="9"/>
  <c r="J100" i="9"/>
  <c r="L100" i="9"/>
  <c r="D100" i="9"/>
  <c r="E100" i="9"/>
  <c r="F100" i="9"/>
  <c r="G100" i="9"/>
  <c r="H100" i="9"/>
  <c r="I100" i="9"/>
  <c r="K100" i="9"/>
  <c r="N100" i="9"/>
  <c r="M67" i="9"/>
  <c r="K67" i="9"/>
  <c r="I67" i="9"/>
  <c r="G67" i="9"/>
  <c r="E67" i="9"/>
  <c r="N46" i="9"/>
  <c r="M46" i="9"/>
  <c r="K46" i="9"/>
  <c r="AA67" i="9" l="1"/>
  <c r="AA100" i="9"/>
  <c r="AB100" i="9"/>
  <c r="N15" i="9" l="1"/>
  <c r="M15" i="9"/>
  <c r="K15" i="9"/>
  <c r="AB33" i="9"/>
  <c r="M10" i="9"/>
  <c r="N10" i="9"/>
  <c r="AB15" i="9" l="1"/>
  <c r="L46" i="9" l="1"/>
  <c r="L15" i="9"/>
  <c r="L10" i="9"/>
  <c r="D46" i="9" l="1"/>
  <c r="E46" i="9"/>
  <c r="F46" i="9"/>
  <c r="G46" i="9"/>
  <c r="H46" i="9"/>
  <c r="I46" i="9"/>
  <c r="J46" i="9"/>
  <c r="L33" i="9" l="1"/>
  <c r="E33" i="9"/>
  <c r="F33" i="9"/>
  <c r="G33" i="9"/>
  <c r="H33" i="9"/>
  <c r="I33" i="9"/>
  <c r="J33" i="9"/>
  <c r="K33" i="9"/>
  <c r="D10" i="9" l="1"/>
  <c r="E10" i="9"/>
  <c r="F10" i="9"/>
  <c r="G10" i="9"/>
  <c r="H10" i="9"/>
  <c r="I10" i="9"/>
  <c r="J10" i="9"/>
  <c r="K10" i="9"/>
  <c r="D15" i="9"/>
  <c r="E15" i="9"/>
  <c r="F15" i="9"/>
  <c r="G15" i="9"/>
  <c r="H15" i="9"/>
  <c r="I15" i="9"/>
  <c r="J15" i="9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EA3EB41-1D1A-4B4E-9123-12F8531CE39C}" keepAlive="1" name="Consulta - Libro1" description="Conexión a la consulta 'Libro1' en el libro." type="5" refreshedVersion="0" background="1">
    <dbPr connection="Provider=Microsoft.Mashup.OleDb.1;Data Source=$Workbook$;Location=Libro1;Extended Properties=&quot;&quot;" command="SELECT * FROM [Libro1]"/>
  </connection>
  <connection id="2" xr16:uid="{F6D1654B-B107-45F3-BEA6-15200FE930C4}" keepAlive="1" name="Consulta - Libro2" description="Conexión a la consulta 'Libro2' en el libro." type="5" refreshedVersion="0" background="1">
    <dbPr connection="Provider=Microsoft.Mashup.OleDb.1;Data Source=$Workbook$;Location=Libro2;Extended Properties=&quot;&quot;" command="SELECT * FROM [Libro2]"/>
  </connection>
</connections>
</file>

<file path=xl/sharedStrings.xml><?xml version="1.0" encoding="utf-8"?>
<sst xmlns="http://schemas.openxmlformats.org/spreadsheetml/2006/main" count="277" uniqueCount="245">
  <si>
    <t>0105.11.00</t>
  </si>
  <si>
    <t>0701.90.00</t>
  </si>
  <si>
    <t>0703.10.00</t>
  </si>
  <si>
    <t>0703.20.00</t>
  </si>
  <si>
    <t>0704.20.00</t>
  </si>
  <si>
    <t>0705.11.00</t>
  </si>
  <si>
    <t>0705.19.90</t>
  </si>
  <si>
    <t>0706.90.10</t>
  </si>
  <si>
    <t>0706.90.20</t>
  </si>
  <si>
    <t>0708.90.10</t>
  </si>
  <si>
    <t>0709.30.00</t>
  </si>
  <si>
    <t>0709.40.00</t>
  </si>
  <si>
    <t>0709.70.00</t>
  </si>
  <si>
    <t>0709.93.11</t>
  </si>
  <si>
    <t>0709.99.13</t>
  </si>
  <si>
    <t>0709.99.14</t>
  </si>
  <si>
    <t>0713.40.00</t>
  </si>
  <si>
    <t>0714.10.00</t>
  </si>
  <si>
    <t>0714.20.00</t>
  </si>
  <si>
    <t>Batata</t>
  </si>
  <si>
    <t>0804.30.10</t>
  </si>
  <si>
    <t>0804.50.11</t>
  </si>
  <si>
    <t>0805.21.00</t>
  </si>
  <si>
    <t>0805.40.00</t>
  </si>
  <si>
    <t>0807.11.00</t>
  </si>
  <si>
    <t>0807.19.00</t>
  </si>
  <si>
    <t>0807.20.00</t>
  </si>
  <si>
    <t>0810.10.00</t>
  </si>
  <si>
    <t>0810.60.00</t>
  </si>
  <si>
    <t>0810.90.10</t>
  </si>
  <si>
    <t>0810.90.50</t>
  </si>
  <si>
    <t>0810.90.60</t>
  </si>
  <si>
    <t>0810.90.80</t>
  </si>
  <si>
    <t>0901.12.00</t>
  </si>
  <si>
    <t>0901.21.20</t>
  </si>
  <si>
    <t>0901.22.00</t>
  </si>
  <si>
    <t>0901.90.10</t>
  </si>
  <si>
    <t>1005.90.00</t>
  </si>
  <si>
    <t>1006.20.00</t>
  </si>
  <si>
    <t>1006.30.00</t>
  </si>
  <si>
    <t>1006.40.00</t>
  </si>
  <si>
    <t>Avena</t>
  </si>
  <si>
    <t>1211.90.40</t>
  </si>
  <si>
    <t>1211.90.90</t>
  </si>
  <si>
    <t>FRUTAS</t>
  </si>
  <si>
    <t>VEGETALES</t>
  </si>
  <si>
    <t>TOTAL</t>
  </si>
  <si>
    <t>Volumen</t>
  </si>
  <si>
    <t>Viceministerio de Planificación Sectorial Agropecuaria</t>
  </si>
  <si>
    <t>(Volumen en Toneladas Métricas y Valor en FOB US$)</t>
  </si>
  <si>
    <t>Partida  / Subpartida</t>
  </si>
  <si>
    <t xml:space="preserve">              PRODUCTOS</t>
  </si>
  <si>
    <t>ENERO</t>
  </si>
  <si>
    <t>FEBRERO</t>
  </si>
  <si>
    <t>MARZO</t>
  </si>
  <si>
    <t>ABRIL</t>
  </si>
  <si>
    <t xml:space="preserve">Valor </t>
  </si>
  <si>
    <t>Tabaco y Sucedáneos del Tabaco Elaborados</t>
  </si>
  <si>
    <t>Tabaco en rama o sin elaborar ; desperdicios de tabaco. (Tabaco en Rama)</t>
  </si>
  <si>
    <t>Cigarrillos</t>
  </si>
  <si>
    <t>Los demás tabacos y sucedaneos del tabaco, elaborados; tabaco Homogeneizado o reconstituido; extractos y jugos de tabaco.</t>
  </si>
  <si>
    <t>Cacao y sus Preparaciones</t>
  </si>
  <si>
    <t>Cacao en Grano, entero o partido, crudo o tostado.  (Cacao Crudo en Grano)</t>
  </si>
  <si>
    <t xml:space="preserve">Cascara, peliculas y demas residuos de cacao </t>
  </si>
  <si>
    <t>Pasta de Cacao, incluso desgrasada.</t>
  </si>
  <si>
    <t>Manteca, grasa y aceite de cacao.</t>
  </si>
  <si>
    <t>Cacao en polvo sin adición de azúcar ni otro edulcorante.</t>
  </si>
  <si>
    <t>Chocolate y demas preparaciones alimenticias que contengan cacao</t>
  </si>
  <si>
    <t>Café, té, yerba Mate y Especias.</t>
  </si>
  <si>
    <t>0901</t>
  </si>
  <si>
    <t>Café, incluso tostado o descafeinados; cáscara y cascarilla de café sucedaneos del café que contenga café en cualquier proporcion. (Total)</t>
  </si>
  <si>
    <t>0901.11.00</t>
  </si>
  <si>
    <t>Café sin descafeinar (Café Verde en Grano)</t>
  </si>
  <si>
    <t>Café descafeinado</t>
  </si>
  <si>
    <t>Café tostado sin descafeinar en grano</t>
  </si>
  <si>
    <t>Café tostado sin descafeinar molido</t>
  </si>
  <si>
    <t>Café tostado desafeinado</t>
  </si>
  <si>
    <t>sucedaneos del café que contenga café en cualquier proporción</t>
  </si>
  <si>
    <t>0901.90.20</t>
  </si>
  <si>
    <t>Cascara y Cascarillas de Café</t>
  </si>
  <si>
    <t>09.02-09.10</t>
  </si>
  <si>
    <t xml:space="preserve">Los demas </t>
  </si>
  <si>
    <t xml:space="preserve">Azúcares y Artículos de Confitería </t>
  </si>
  <si>
    <t>Azúcar de caña o de remolacha y sacarosa químicamente pura, en estado sólido (Azúcar Crudo de Caña).</t>
  </si>
  <si>
    <t>Los demás azúcares, incluidoas la lactosa, maltosa, glucosa y fructosa…</t>
  </si>
  <si>
    <t xml:space="preserve">Melaza procedente de la extración o del refinado del azúcar. </t>
  </si>
  <si>
    <t>17.04</t>
  </si>
  <si>
    <t>Artículos de Confiteria sin cacao (incluido el chocolate blanco).</t>
  </si>
  <si>
    <t>1212.93.00/1212.99.00</t>
  </si>
  <si>
    <t>Caña de azúcar</t>
  </si>
  <si>
    <t>RAICES Y TUBERCULOS</t>
  </si>
  <si>
    <t>yuca</t>
  </si>
  <si>
    <t>Yautía</t>
  </si>
  <si>
    <t>0714.30.</t>
  </si>
  <si>
    <t>Ñame</t>
  </si>
  <si>
    <t>Papa</t>
  </si>
  <si>
    <t>CEREALES</t>
  </si>
  <si>
    <t>Arroz (Total)</t>
  </si>
  <si>
    <t>1006.10.00</t>
  </si>
  <si>
    <t xml:space="preserve"> - Arroz con cáscara (arroz «paddy»)</t>
  </si>
  <si>
    <t xml:space="preserve"> - Arroz descascarillado (arroz cargo o Arroz pardo)</t>
  </si>
  <si>
    <t xml:space="preserve"> - Arroz semiblanqueado o blanqueado, incluso pulido o glaseado</t>
  </si>
  <si>
    <t xml:space="preserve"> - Arroz partido</t>
  </si>
  <si>
    <t>10.01</t>
  </si>
  <si>
    <t xml:space="preserve">Trigo y morcajo </t>
  </si>
  <si>
    <t>10.04</t>
  </si>
  <si>
    <t>Maíz</t>
  </si>
  <si>
    <t>LEGUMINOSAS FRESCAS,(Refrigeradas o Secas)</t>
  </si>
  <si>
    <t xml:space="preserve"> - Guisantes </t>
  </si>
  <si>
    <t>0708.20</t>
  </si>
  <si>
    <t xml:space="preserve"> - - Vainitas</t>
  </si>
  <si>
    <t xml:space="preserve"> - - Guandules </t>
  </si>
  <si>
    <t xml:space="preserve"> - - Frijoles (frijoles, porotos, alubias, judías) (Total)</t>
  </si>
  <si>
    <t xml:space="preserve"> - Lentejas</t>
  </si>
  <si>
    <t>0713.50.00</t>
  </si>
  <si>
    <t xml:space="preserve"> - Habas (Vicia faba var. Major), habas caballar (Vicia faba var.  Equina) y menor (Vicia faba var. minor)</t>
  </si>
  <si>
    <t>Auyama</t>
  </si>
  <si>
    <t>Berenjena</t>
  </si>
  <si>
    <t>Ajies (Total)</t>
  </si>
  <si>
    <t>Tomate (Total)</t>
  </si>
  <si>
    <t>0702.00.01</t>
  </si>
  <si>
    <t>Tomates (incluye demas variedades  Convencionales)</t>
  </si>
  <si>
    <t>Tomates Tipo Cherry y Grape</t>
  </si>
  <si>
    <t xml:space="preserve">Tomates Para Ensalada </t>
  </si>
  <si>
    <t>0707.00.00/0711.40.00</t>
  </si>
  <si>
    <t>Pepinos Frescos o Refrigerados</t>
  </si>
  <si>
    <t>Repollo</t>
  </si>
  <si>
    <t>Cebolla Fresca</t>
  </si>
  <si>
    <t>Ajo</t>
  </si>
  <si>
    <t>Tayota</t>
  </si>
  <si>
    <t>Apio</t>
  </si>
  <si>
    <t>Cepa de Apio</t>
  </si>
  <si>
    <t>0712.90.91/0709.99.12</t>
  </si>
  <si>
    <t>Cilantro/semillas</t>
  </si>
  <si>
    <t>Remolacha</t>
  </si>
  <si>
    <t>0706.10</t>
  </si>
  <si>
    <t>Zanahoria</t>
  </si>
  <si>
    <t>Molondrón</t>
  </si>
  <si>
    <t>Lechuga Repollada</t>
  </si>
  <si>
    <t>0704.10</t>
  </si>
  <si>
    <t>Coliflores y Brocolis (broccoli)</t>
  </si>
  <si>
    <t>Rabano</t>
  </si>
  <si>
    <t>Espinaca</t>
  </si>
  <si>
    <t>Rucula</t>
  </si>
  <si>
    <t>0712.90.21/ 0910.99.90</t>
  </si>
  <si>
    <t>Perejil</t>
  </si>
  <si>
    <t>VEGETALES ORIENTALES</t>
  </si>
  <si>
    <t>Cundeamor</t>
  </si>
  <si>
    <t>Berenjenas chinas</t>
  </si>
  <si>
    <t>0707.00.00/0709.93.19/0711.40.00</t>
  </si>
  <si>
    <t>Tindoras</t>
  </si>
  <si>
    <t>0708.20.</t>
  </si>
  <si>
    <t>Vainitas China</t>
  </si>
  <si>
    <t>Bangaña</t>
  </si>
  <si>
    <t xml:space="preserve"> 0709.99.19</t>
  </si>
  <si>
    <t>Musu Chino</t>
  </si>
  <si>
    <t>0910.30.10/0910.30.90</t>
  </si>
  <si>
    <t>Curcumar</t>
  </si>
  <si>
    <t>0709.93.11/ 0709.59.00/ 0709.93.12</t>
  </si>
  <si>
    <t>Calabazines</t>
  </si>
  <si>
    <t>HIERBAS  AROMATICAS</t>
  </si>
  <si>
    <t>Hierbas Aromaticas (Convencionales)</t>
  </si>
  <si>
    <t>MUSACEAS</t>
  </si>
  <si>
    <t>Bananos (total)</t>
  </si>
  <si>
    <t>0803</t>
  </si>
  <si>
    <t xml:space="preserve">  Bananas (Convencional)</t>
  </si>
  <si>
    <t xml:space="preserve">  Bananos Frescos Organicos</t>
  </si>
  <si>
    <t>Platanos</t>
  </si>
  <si>
    <t>Rulo</t>
  </si>
  <si>
    <t>Coco</t>
  </si>
  <si>
    <t>Lechosa</t>
  </si>
  <si>
    <t>Aguacate</t>
  </si>
  <si>
    <t>Piña Fresca</t>
  </si>
  <si>
    <t>Melones</t>
  </si>
  <si>
    <t>0804.50.21-30</t>
  </si>
  <si>
    <t>Mangos</t>
  </si>
  <si>
    <t>0805</t>
  </si>
  <si>
    <t>Naranja (Agria y Dulce)</t>
  </si>
  <si>
    <t>Mandarina</t>
  </si>
  <si>
    <t>Toronja</t>
  </si>
  <si>
    <t>Limones (Agrio y Dulce)</t>
  </si>
  <si>
    <t>Guayaba</t>
  </si>
  <si>
    <t>Tamarindo</t>
  </si>
  <si>
    <t>Níspero</t>
  </si>
  <si>
    <t>Sandía</t>
  </si>
  <si>
    <t>Fresa</t>
  </si>
  <si>
    <t>Zapote</t>
  </si>
  <si>
    <t>chinola</t>
  </si>
  <si>
    <t>Granadillo</t>
  </si>
  <si>
    <t>Guanabana</t>
  </si>
  <si>
    <t xml:space="preserve">0809.21.00 </t>
  </si>
  <si>
    <t>Cereza</t>
  </si>
  <si>
    <t>Flores</t>
  </si>
  <si>
    <t>PECUARIOS</t>
  </si>
  <si>
    <t>0201-0202</t>
  </si>
  <si>
    <t>Carne de res</t>
  </si>
  <si>
    <t>0203</t>
  </si>
  <si>
    <t>carne de cerdo</t>
  </si>
  <si>
    <t>0207.11.00-0207.14.99</t>
  </si>
  <si>
    <t>Carne de Pollo</t>
  </si>
  <si>
    <t>Gallos y Gallinas vivos</t>
  </si>
  <si>
    <t>0407</t>
  </si>
  <si>
    <t>Huevo fresco</t>
  </si>
  <si>
    <t xml:space="preserve">Productos Lácteos </t>
  </si>
  <si>
    <t>Leche En  Polvo</t>
  </si>
  <si>
    <t>0401.00.00</t>
  </si>
  <si>
    <t xml:space="preserve">Leche Líquida </t>
  </si>
  <si>
    <t>Leche Carnation</t>
  </si>
  <si>
    <t>0402</t>
  </si>
  <si>
    <t>Leche Saborizada</t>
  </si>
  <si>
    <t>Leche Condesada</t>
  </si>
  <si>
    <t>Nata Y Crema de Leche</t>
  </si>
  <si>
    <t>0406.00.00</t>
  </si>
  <si>
    <t>Quesos</t>
  </si>
  <si>
    <t>0405</t>
  </si>
  <si>
    <t>Mantequilla y Demás Grasa de Leche</t>
  </si>
  <si>
    <t>0403</t>
  </si>
  <si>
    <t>Yogurt</t>
  </si>
  <si>
    <t>03</t>
  </si>
  <si>
    <t>Peces y crustaceos</t>
  </si>
  <si>
    <t>0409</t>
  </si>
  <si>
    <t xml:space="preserve">Miel </t>
  </si>
  <si>
    <t>* Datos preliminares, sujetos a rectificación</t>
  </si>
  <si>
    <t xml:space="preserve">              Elaborado:  Ministerio de Agricultura de la República Dominicana.   Departamento de Economía Agropecuaria y Estadísticas.</t>
  </si>
  <si>
    <t>2401</t>
  </si>
  <si>
    <t xml:space="preserve"> </t>
  </si>
  <si>
    <t>0401/0402/0403</t>
  </si>
  <si>
    <t>0804.40.00/0804.40.19</t>
  </si>
  <si>
    <r>
      <t>Fuente:</t>
    </r>
    <r>
      <rPr>
        <sz val="9"/>
        <rFont val="Calibri"/>
        <family val="2"/>
        <scheme val="minor"/>
      </rPr>
      <t xml:space="preserve"> Dirección General de Aduanas (DGA), Departamento de Estadísticas.</t>
    </r>
  </si>
  <si>
    <t>MAYO</t>
  </si>
  <si>
    <t>JUNIO</t>
  </si>
  <si>
    <t>402/402.91.10</t>
  </si>
  <si>
    <t>JULIO</t>
  </si>
  <si>
    <t>AGOSTO</t>
  </si>
  <si>
    <t>0713.31-0713.39.00</t>
  </si>
  <si>
    <t>SEPTIEMBRE</t>
  </si>
  <si>
    <t>0709.59..00</t>
  </si>
  <si>
    <t>Valor</t>
  </si>
  <si>
    <t>OCTUBRE</t>
  </si>
  <si>
    <t>NOVIEMBRE</t>
  </si>
  <si>
    <t>DICIEMBRE</t>
  </si>
  <si>
    <t>Exportaciones  por Producto Mensuales de los Principales Productos Agropecuarios, Enero - Diciembre 2023.</t>
  </si>
  <si>
    <t>2404</t>
  </si>
  <si>
    <t>Productos que contengan tabaco, tabaco reconstituido, nicotina o sucedáneos del tabaco o de nicotina,  destinados para la inhalación sin combustión.</t>
  </si>
  <si>
    <t>0901.21.10 y 0901.21.19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</si>
</sst>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1E335C"/>
        <bgColor indexed="64"/>
      </patternFill>
    </fill>
    <fill>
      <patternFill patternType="solid">
        <fgColor rgb="FFFF0000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1" fillId="2" borderId="0"/>
    <xf numFmtId="43" fontId="1" fillId="2" borderId="0" applyFont="0" applyFill="0" applyBorder="0" applyAlignment="0" applyProtection="0"/>
    <xf numFmtId="0" fontId="4" fillId="2" borderId="0"/>
    <xf numFmtId="43" fontId="8" fillId="2" borderId="0" applyFont="0" applyFill="0" applyBorder="0" applyAlignment="0" applyProtection="0"/>
    <xf numFmtId="0" fontId="8" fillId="2" borderId="0"/>
    <xf numFmtId="164" fontId="1" fillId="2" borderId="0" applyFont="0" applyFill="0" applyBorder="0" applyAlignment="0" applyProtection="0"/>
  </cellStyleXfs>
  <cellXfs count="149">
    <xf numFmtId="0" fontId="0" fillId="0" borderId="0" xfId="0"/>
    <xf numFmtId="0" fontId="3" fillId="3" borderId="0" xfId="2" applyFont="1" applyFill="1"/>
    <xf numFmtId="0" fontId="3" fillId="3" borderId="0" xfId="2" applyFont="1" applyFill="1" applyAlignment="1">
      <alignment horizontal="left"/>
    </xf>
    <xf numFmtId="43" fontId="3" fillId="3" borderId="0" xfId="3" applyFont="1" applyFill="1"/>
    <xf numFmtId="43" fontId="7" fillId="3" borderId="0" xfId="3" applyFont="1" applyFill="1"/>
    <xf numFmtId="0" fontId="7" fillId="3" borderId="0" xfId="2" applyFont="1" applyFill="1"/>
    <xf numFmtId="0" fontId="9" fillId="3" borderId="0" xfId="2" applyFont="1" applyFill="1"/>
    <xf numFmtId="3" fontId="3" fillId="3" borderId="0" xfId="3" applyNumberFormat="1" applyFont="1" applyFill="1" applyBorder="1" applyAlignment="1">
      <alignment horizontal="right" vertical="center"/>
    </xf>
    <xf numFmtId="3" fontId="7" fillId="3" borderId="0" xfId="3" applyNumberFormat="1" applyFont="1" applyFill="1" applyBorder="1" applyAlignment="1">
      <alignment horizontal="right"/>
    </xf>
    <xf numFmtId="43" fontId="10" fillId="3" borderId="0" xfId="3" applyFont="1" applyFill="1"/>
    <xf numFmtId="3" fontId="7" fillId="3" borderId="0" xfId="3" applyNumberFormat="1" applyFont="1" applyFill="1" applyBorder="1" applyAlignment="1">
      <alignment horizontal="right" vertical="center"/>
    </xf>
    <xf numFmtId="49" fontId="3" fillId="3" borderId="0" xfId="2" applyNumberFormat="1" applyFont="1" applyFill="1" applyAlignment="1">
      <alignment horizontal="center"/>
    </xf>
    <xf numFmtId="3" fontId="3" fillId="3" borderId="0" xfId="3" applyNumberFormat="1" applyFont="1" applyFill="1" applyBorder="1" applyAlignment="1">
      <alignment horizontal="left" wrapText="1"/>
    </xf>
    <xf numFmtId="3" fontId="3" fillId="3" borderId="0" xfId="2" applyNumberFormat="1" applyFont="1" applyFill="1"/>
    <xf numFmtId="43" fontId="3" fillId="3" borderId="0" xfId="2" applyNumberFormat="1" applyFont="1" applyFill="1"/>
    <xf numFmtId="164" fontId="7" fillId="3" borderId="0" xfId="1" applyFont="1" applyFill="1"/>
    <xf numFmtId="43" fontId="11" fillId="3" borderId="0" xfId="3" applyFont="1" applyFill="1" applyBorder="1" applyAlignment="1" applyProtection="1">
      <alignment horizontal="right"/>
    </xf>
    <xf numFmtId="0" fontId="7" fillId="3" borderId="22" xfId="2" applyFont="1" applyFill="1" applyBorder="1"/>
    <xf numFmtId="43" fontId="3" fillId="3" borderId="22" xfId="3" applyFont="1" applyFill="1" applyBorder="1"/>
    <xf numFmtId="43" fontId="3" fillId="3" borderId="0" xfId="3" applyFont="1" applyFill="1" applyBorder="1"/>
    <xf numFmtId="165" fontId="3" fillId="3" borderId="0" xfId="3" applyNumberFormat="1" applyFont="1" applyFill="1"/>
    <xf numFmtId="0" fontId="6" fillId="6" borderId="11" xfId="4" applyFont="1" applyFill="1" applyBorder="1" applyAlignment="1">
      <alignment horizontal="center"/>
    </xf>
    <xf numFmtId="0" fontId="6" fillId="6" borderId="11" xfId="4" applyFont="1" applyFill="1" applyBorder="1" applyAlignment="1">
      <alignment horizontal="left"/>
    </xf>
    <xf numFmtId="164" fontId="9" fillId="3" borderId="0" xfId="1" applyFont="1" applyFill="1"/>
    <xf numFmtId="164" fontId="3" fillId="3" borderId="0" xfId="1" applyFont="1" applyFill="1"/>
    <xf numFmtId="0" fontId="12" fillId="5" borderId="6" xfId="4" applyFont="1" applyFill="1" applyBorder="1" applyAlignment="1">
      <alignment horizontal="left"/>
    </xf>
    <xf numFmtId="0" fontId="12" fillId="5" borderId="10" xfId="4" applyFont="1" applyFill="1" applyBorder="1" applyAlignment="1">
      <alignment horizontal="left"/>
    </xf>
    <xf numFmtId="0" fontId="13" fillId="6" borderId="3" xfId="4" applyFont="1" applyFill="1" applyBorder="1" applyAlignment="1">
      <alignment horizontal="right" vertical="center" wrapText="1"/>
    </xf>
    <xf numFmtId="0" fontId="13" fillId="6" borderId="10" xfId="4" applyFont="1" applyFill="1" applyBorder="1" applyAlignment="1">
      <alignment horizontal="left"/>
    </xf>
    <xf numFmtId="0" fontId="13" fillId="6" borderId="11" xfId="4" applyFont="1" applyFill="1" applyBorder="1" applyAlignment="1">
      <alignment horizontal="right"/>
    </xf>
    <xf numFmtId="0" fontId="13" fillId="6" borderId="24" xfId="4" applyFont="1" applyFill="1" applyBorder="1" applyAlignment="1">
      <alignment horizontal="right"/>
    </xf>
    <xf numFmtId="0" fontId="13" fillId="6" borderId="25" xfId="4" applyFont="1" applyFill="1" applyBorder="1" applyAlignment="1">
      <alignment horizontal="right"/>
    </xf>
    <xf numFmtId="49" fontId="14" fillId="3" borderId="13" xfId="2" applyNumberFormat="1" applyFont="1" applyFill="1" applyBorder="1" applyAlignment="1">
      <alignment horizontal="left"/>
    </xf>
    <xf numFmtId="3" fontId="15" fillId="3" borderId="14" xfId="3" applyNumberFormat="1" applyFont="1" applyFill="1" applyBorder="1" applyAlignment="1" applyProtection="1">
      <alignment horizontal="left" vertical="center"/>
    </xf>
    <xf numFmtId="43" fontId="15" fillId="3" borderId="15" xfId="3" applyFont="1" applyFill="1" applyBorder="1" applyAlignment="1" applyProtection="1">
      <alignment horizontal="right"/>
    </xf>
    <xf numFmtId="43" fontId="15" fillId="3" borderId="1" xfId="3" applyFont="1" applyFill="1" applyBorder="1" applyAlignment="1" applyProtection="1">
      <alignment horizontal="right"/>
    </xf>
    <xf numFmtId="49" fontId="14" fillId="3" borderId="17" xfId="2" applyNumberFormat="1" applyFont="1" applyFill="1" applyBorder="1" applyAlignment="1">
      <alignment horizontal="left"/>
    </xf>
    <xf numFmtId="3" fontId="14" fillId="3" borderId="16" xfId="2" applyNumberFormat="1" applyFont="1" applyFill="1" applyBorder="1" applyAlignment="1">
      <alignment horizontal="left" wrapText="1"/>
    </xf>
    <xf numFmtId="43" fontId="14" fillId="3" borderId="1" xfId="3" applyFont="1" applyFill="1" applyBorder="1" applyAlignment="1">
      <alignment horizontal="right"/>
    </xf>
    <xf numFmtId="43" fontId="16" fillId="3" borderId="1" xfId="3" applyFont="1" applyFill="1" applyBorder="1" applyAlignment="1" applyProtection="1">
      <alignment horizontal="right"/>
    </xf>
    <xf numFmtId="49" fontId="14" fillId="3" borderId="2" xfId="2" applyNumberFormat="1" applyFont="1" applyFill="1" applyBorder="1" applyAlignment="1">
      <alignment horizontal="left" wrapText="1"/>
    </xf>
    <xf numFmtId="3" fontId="14" fillId="3" borderId="1" xfId="2" applyNumberFormat="1" applyFont="1" applyFill="1" applyBorder="1" applyAlignment="1">
      <alignment horizontal="left" wrapText="1"/>
    </xf>
    <xf numFmtId="43" fontId="17" fillId="3" borderId="16" xfId="3" applyFont="1" applyFill="1" applyBorder="1" applyAlignment="1" applyProtection="1">
      <alignment horizontal="right"/>
    </xf>
    <xf numFmtId="3" fontId="14" fillId="3" borderId="1" xfId="3" applyNumberFormat="1" applyFont="1" applyFill="1" applyBorder="1" applyAlignment="1">
      <alignment horizontal="left" wrapText="1"/>
    </xf>
    <xf numFmtId="0" fontId="14" fillId="3" borderId="2" xfId="2" applyFont="1" applyFill="1" applyBorder="1" applyAlignment="1">
      <alignment horizontal="left"/>
    </xf>
    <xf numFmtId="3" fontId="15" fillId="3" borderId="1" xfId="5" applyNumberFormat="1" applyFont="1" applyFill="1" applyBorder="1" applyAlignment="1" applyProtection="1">
      <alignment horizontal="left" vertical="center" indent="1"/>
    </xf>
    <xf numFmtId="43" fontId="18" fillId="3" borderId="16" xfId="3" applyFont="1" applyFill="1" applyBorder="1" applyAlignment="1" applyProtection="1">
      <alignment horizontal="right"/>
    </xf>
    <xf numFmtId="49" fontId="14" fillId="3" borderId="2" xfId="2" applyNumberFormat="1" applyFont="1" applyFill="1" applyBorder="1" applyAlignment="1">
      <alignment horizontal="left"/>
    </xf>
    <xf numFmtId="3" fontId="17" fillId="3" borderId="1" xfId="3" applyNumberFormat="1" applyFont="1" applyFill="1" applyBorder="1" applyAlignment="1" applyProtection="1">
      <alignment horizontal="left" vertical="justify" indent="1"/>
    </xf>
    <xf numFmtId="43" fontId="16" fillId="3" borderId="16" xfId="3" applyFont="1" applyFill="1" applyBorder="1" applyAlignment="1" applyProtection="1">
      <alignment horizontal="right"/>
    </xf>
    <xf numFmtId="49" fontId="16" fillId="3" borderId="2" xfId="2" applyNumberFormat="1" applyFont="1" applyFill="1" applyBorder="1" applyAlignment="1">
      <alignment horizontal="left"/>
    </xf>
    <xf numFmtId="3" fontId="16" fillId="3" borderId="1" xfId="3" applyNumberFormat="1" applyFont="1" applyFill="1" applyBorder="1" applyAlignment="1">
      <alignment horizontal="left"/>
    </xf>
    <xf numFmtId="3" fontId="14" fillId="3" borderId="1" xfId="3" applyNumberFormat="1" applyFont="1" applyFill="1" applyBorder="1" applyAlignment="1">
      <alignment horizontal="left"/>
    </xf>
    <xf numFmtId="49" fontId="14" fillId="3" borderId="18" xfId="2" applyNumberFormat="1" applyFont="1" applyFill="1" applyBorder="1" applyAlignment="1">
      <alignment horizontal="left"/>
    </xf>
    <xf numFmtId="3" fontId="14" fillId="3" borderId="19" xfId="3" applyNumberFormat="1" applyFont="1" applyFill="1" applyBorder="1" applyAlignment="1">
      <alignment horizontal="left" wrapText="1"/>
    </xf>
    <xf numFmtId="43" fontId="17" fillId="3" borderId="20" xfId="3" applyFont="1" applyFill="1" applyBorder="1" applyAlignment="1" applyProtection="1">
      <alignment horizontal="right"/>
    </xf>
    <xf numFmtId="49" fontId="14" fillId="3" borderId="1" xfId="2" applyNumberFormat="1" applyFont="1" applyFill="1" applyBorder="1" applyAlignment="1">
      <alignment horizontal="left"/>
    </xf>
    <xf numFmtId="3" fontId="15" fillId="3" borderId="1" xfId="3" applyNumberFormat="1" applyFont="1" applyFill="1" applyBorder="1" applyAlignment="1">
      <alignment horizontal="left"/>
    </xf>
    <xf numFmtId="43" fontId="19" fillId="3" borderId="2" xfId="3" applyFont="1" applyFill="1" applyBorder="1" applyAlignment="1" applyProtection="1">
      <alignment horizontal="right"/>
    </xf>
    <xf numFmtId="43" fontId="19" fillId="3" borderId="16" xfId="3" applyFont="1" applyFill="1" applyBorder="1" applyAlignment="1" applyProtection="1">
      <alignment horizontal="right"/>
    </xf>
    <xf numFmtId="3" fontId="15" fillId="3" borderId="1" xfId="5" applyNumberFormat="1" applyFont="1" applyFill="1" applyBorder="1" applyAlignment="1" applyProtection="1">
      <alignment horizontal="left" vertical="center" wrapText="1"/>
    </xf>
    <xf numFmtId="43" fontId="19" fillId="3" borderId="1" xfId="3" applyFont="1" applyFill="1" applyBorder="1" applyAlignment="1" applyProtection="1">
      <alignment horizontal="right"/>
    </xf>
    <xf numFmtId="3" fontId="14" fillId="3" borderId="1" xfId="2" applyNumberFormat="1" applyFont="1" applyFill="1" applyBorder="1" applyAlignment="1">
      <alignment horizontal="left"/>
    </xf>
    <xf numFmtId="43" fontId="18" fillId="4" borderId="16" xfId="3" applyFont="1" applyFill="1" applyBorder="1" applyAlignment="1" applyProtection="1">
      <alignment horizontal="right"/>
    </xf>
    <xf numFmtId="43" fontId="17" fillId="4" borderId="16" xfId="3" applyFont="1" applyFill="1" applyBorder="1" applyAlignment="1" applyProtection="1">
      <alignment horizontal="right"/>
    </xf>
    <xf numFmtId="43" fontId="17" fillId="4" borderId="20" xfId="3" applyFont="1" applyFill="1" applyBorder="1" applyAlignment="1" applyProtection="1">
      <alignment horizontal="right"/>
    </xf>
    <xf numFmtId="3" fontId="15" fillId="3" borderId="2" xfId="5" applyNumberFormat="1" applyFont="1" applyFill="1" applyBorder="1" applyAlignment="1" applyProtection="1">
      <alignment horizontal="left" vertical="center" indent="1"/>
    </xf>
    <xf numFmtId="43" fontId="17" fillId="3" borderId="2" xfId="3" applyFont="1" applyFill="1" applyBorder="1" applyAlignment="1" applyProtection="1">
      <alignment horizontal="right"/>
    </xf>
    <xf numFmtId="43" fontId="17" fillId="3" borderId="21" xfId="3" applyFont="1" applyFill="1" applyBorder="1" applyAlignment="1" applyProtection="1">
      <alignment horizontal="right"/>
    </xf>
    <xf numFmtId="43" fontId="14" fillId="3" borderId="16" xfId="3" applyFont="1" applyFill="1" applyBorder="1" applyAlignment="1">
      <alignment horizontal="right"/>
    </xf>
    <xf numFmtId="3" fontId="15" fillId="3" borderId="2" xfId="3" applyNumberFormat="1" applyFont="1" applyFill="1" applyBorder="1" applyAlignment="1">
      <alignment horizontal="left"/>
    </xf>
    <xf numFmtId="3" fontId="15" fillId="3" borderId="1" xfId="5" applyNumberFormat="1" applyFont="1" applyFill="1" applyBorder="1" applyAlignment="1" applyProtection="1">
      <alignment horizontal="left" vertical="justify" indent="1"/>
    </xf>
    <xf numFmtId="3" fontId="14" fillId="3" borderId="19" xfId="3" applyNumberFormat="1" applyFont="1" applyFill="1" applyBorder="1" applyAlignment="1">
      <alignment horizontal="left"/>
    </xf>
    <xf numFmtId="49" fontId="14" fillId="3" borderId="2" xfId="2" applyNumberFormat="1" applyFont="1" applyFill="1" applyBorder="1" applyAlignment="1">
      <alignment horizontal="left" vertical="center" wrapText="1"/>
    </xf>
    <xf numFmtId="49" fontId="14" fillId="3" borderId="18" xfId="2" applyNumberFormat="1" applyFont="1" applyFill="1" applyBorder="1" applyAlignment="1">
      <alignment horizontal="left" vertical="center"/>
    </xf>
    <xf numFmtId="0" fontId="18" fillId="3" borderId="2" xfId="6" applyFont="1" applyFill="1" applyBorder="1" applyAlignment="1">
      <alignment horizontal="left" vertical="center"/>
    </xf>
    <xf numFmtId="3" fontId="15" fillId="3" borderId="2" xfId="5" applyNumberFormat="1" applyFont="1" applyFill="1" applyBorder="1" applyAlignment="1" applyProtection="1">
      <alignment horizontal="left" vertical="justify" indent="1"/>
    </xf>
    <xf numFmtId="3" fontId="17" fillId="3" borderId="1" xfId="5" applyNumberFormat="1" applyFont="1" applyFill="1" applyBorder="1" applyAlignment="1" applyProtection="1">
      <alignment horizontal="left" vertical="justify" indent="1"/>
    </xf>
    <xf numFmtId="0" fontId="16" fillId="3" borderId="18" xfId="2" applyFont="1" applyFill="1" applyBorder="1" applyAlignment="1">
      <alignment horizontal="left"/>
    </xf>
    <xf numFmtId="3" fontId="17" fillId="3" borderId="19" xfId="5" applyNumberFormat="1" applyFont="1" applyFill="1" applyBorder="1" applyAlignment="1" applyProtection="1">
      <alignment horizontal="left" vertical="justify" indent="1"/>
    </xf>
    <xf numFmtId="3" fontId="18" fillId="3" borderId="1" xfId="5" applyNumberFormat="1" applyFont="1" applyFill="1" applyBorder="1" applyAlignment="1" applyProtection="1">
      <alignment horizontal="left" vertical="justify" indent="1"/>
    </xf>
    <xf numFmtId="43" fontId="18" fillId="3" borderId="1" xfId="3" applyFont="1" applyFill="1" applyBorder="1" applyAlignment="1" applyProtection="1">
      <alignment horizontal="right"/>
    </xf>
    <xf numFmtId="0" fontId="16" fillId="3" borderId="2" xfId="2" applyFont="1" applyFill="1" applyBorder="1" applyAlignment="1">
      <alignment horizontal="left"/>
    </xf>
    <xf numFmtId="43" fontId="14" fillId="4" borderId="1" xfId="3" applyFont="1" applyFill="1" applyBorder="1" applyAlignment="1">
      <alignment horizontal="right"/>
    </xf>
    <xf numFmtId="165" fontId="17" fillId="3" borderId="16" xfId="3" applyNumberFormat="1" applyFont="1" applyFill="1" applyBorder="1" applyAlignment="1" applyProtection="1">
      <alignment horizontal="right"/>
    </xf>
    <xf numFmtId="3" fontId="14" fillId="3" borderId="2" xfId="3" applyNumberFormat="1" applyFont="1" applyFill="1" applyBorder="1" applyAlignment="1">
      <alignment horizontal="left"/>
    </xf>
    <xf numFmtId="43" fontId="17" fillId="3" borderId="1" xfId="3" applyFont="1" applyFill="1" applyBorder="1" applyAlignment="1" applyProtection="1">
      <alignment horizontal="right"/>
    </xf>
    <xf numFmtId="0" fontId="19" fillId="3" borderId="2" xfId="6" applyFont="1" applyFill="1" applyBorder="1" applyAlignment="1">
      <alignment horizontal="left" vertical="center"/>
    </xf>
    <xf numFmtId="0" fontId="16" fillId="3" borderId="2" xfId="6" applyFont="1" applyFill="1" applyBorder="1" applyAlignment="1">
      <alignment horizontal="left" vertical="center"/>
    </xf>
    <xf numFmtId="0" fontId="16" fillId="3" borderId="2" xfId="6" applyFont="1" applyFill="1" applyBorder="1" applyAlignment="1">
      <alignment horizontal="left" vertical="center" wrapText="1"/>
    </xf>
    <xf numFmtId="0" fontId="16" fillId="3" borderId="22" xfId="2" applyFont="1" applyFill="1" applyBorder="1" applyAlignment="1">
      <alignment horizontal="left"/>
    </xf>
    <xf numFmtId="3" fontId="15" fillId="3" borderId="17" xfId="3" applyNumberFormat="1" applyFont="1" applyFill="1" applyBorder="1" applyAlignment="1" applyProtection="1">
      <alignment horizontal="left" vertical="center" indent="1"/>
    </xf>
    <xf numFmtId="0" fontId="19" fillId="3" borderId="2" xfId="6" applyFont="1" applyFill="1" applyBorder="1" applyAlignment="1">
      <alignment horizontal="left"/>
    </xf>
    <xf numFmtId="3" fontId="15" fillId="3" borderId="1" xfId="3" applyNumberFormat="1" applyFont="1" applyFill="1" applyBorder="1" applyAlignment="1" applyProtection="1">
      <alignment horizontal="left" vertical="justify" indent="1"/>
    </xf>
    <xf numFmtId="3" fontId="15" fillId="3" borderId="1" xfId="2" applyNumberFormat="1" applyFont="1" applyFill="1" applyBorder="1" applyAlignment="1">
      <alignment horizontal="left"/>
    </xf>
    <xf numFmtId="49" fontId="16" fillId="3" borderId="2" xfId="2" applyNumberFormat="1" applyFont="1" applyFill="1" applyBorder="1" applyAlignment="1">
      <alignment horizontal="left" vertical="center" wrapText="1"/>
    </xf>
    <xf numFmtId="3" fontId="15" fillId="3" borderId="2" xfId="3" applyNumberFormat="1" applyFont="1" applyFill="1" applyBorder="1" applyAlignment="1" applyProtection="1">
      <alignment horizontal="left" vertical="justify" indent="1"/>
    </xf>
    <xf numFmtId="43" fontId="17" fillId="3" borderId="17" xfId="3" applyFont="1" applyFill="1" applyBorder="1" applyAlignment="1" applyProtection="1">
      <alignment horizontal="right"/>
    </xf>
    <xf numFmtId="43" fontId="17" fillId="3" borderId="4" xfId="3" applyFont="1" applyFill="1" applyBorder="1" applyAlignment="1" applyProtection="1">
      <alignment horizontal="right"/>
    </xf>
    <xf numFmtId="3" fontId="14" fillId="3" borderId="16" xfId="3" applyNumberFormat="1" applyFont="1" applyFill="1" applyBorder="1" applyAlignment="1">
      <alignment horizontal="left"/>
    </xf>
    <xf numFmtId="0" fontId="16" fillId="3" borderId="2" xfId="2" applyFont="1" applyFill="1" applyBorder="1" applyAlignment="1">
      <alignment horizontal="left" wrapText="1"/>
    </xf>
    <xf numFmtId="49" fontId="14" fillId="3" borderId="23" xfId="3" applyNumberFormat="1" applyFont="1" applyFill="1" applyBorder="1" applyAlignment="1">
      <alignment horizontal="left"/>
    </xf>
    <xf numFmtId="43" fontId="14" fillId="4" borderId="21" xfId="3" applyFont="1" applyFill="1" applyBorder="1" applyAlignment="1">
      <alignment horizontal="right"/>
    </xf>
    <xf numFmtId="3" fontId="17" fillId="3" borderId="1" xfId="5" applyNumberFormat="1" applyFont="1" applyFill="1" applyBorder="1" applyAlignment="1" applyProtection="1">
      <alignment horizontal="left" vertical="center" indent="1"/>
    </xf>
    <xf numFmtId="3" fontId="14" fillId="3" borderId="19" xfId="5" applyNumberFormat="1" applyFont="1" applyFill="1" applyBorder="1" applyAlignment="1" applyProtection="1">
      <alignment horizontal="left" vertical="justify" indent="1"/>
    </xf>
    <xf numFmtId="0" fontId="14" fillId="3" borderId="17" xfId="2" applyFont="1" applyFill="1" applyBorder="1" applyAlignment="1">
      <alignment horizontal="left"/>
    </xf>
    <xf numFmtId="49" fontId="17" fillId="3" borderId="2" xfId="6" applyNumberFormat="1" applyFont="1" applyFill="1" applyBorder="1" applyAlignment="1">
      <alignment horizontal="left" vertical="center"/>
    </xf>
    <xf numFmtId="49" fontId="17" fillId="3" borderId="18" xfId="6" applyNumberFormat="1" applyFont="1" applyFill="1" applyBorder="1" applyAlignment="1">
      <alignment horizontal="left" vertical="center"/>
    </xf>
    <xf numFmtId="0" fontId="12" fillId="5" borderId="11" xfId="4" applyFont="1" applyFill="1" applyBorder="1" applyAlignment="1">
      <alignment horizontal="center"/>
    </xf>
    <xf numFmtId="0" fontId="12" fillId="5" borderId="12" xfId="4" applyFont="1" applyFill="1" applyBorder="1" applyAlignment="1">
      <alignment horizontal="center"/>
    </xf>
    <xf numFmtId="0" fontId="20" fillId="3" borderId="0" xfId="2" applyFont="1" applyFill="1"/>
    <xf numFmtId="0" fontId="21" fillId="3" borderId="0" xfId="2" applyFont="1" applyFill="1" applyAlignment="1">
      <alignment horizontal="left"/>
    </xf>
    <xf numFmtId="0" fontId="21" fillId="3" borderId="0" xfId="2" applyFont="1" applyFill="1"/>
    <xf numFmtId="0" fontId="22" fillId="3" borderId="0" xfId="2" applyFont="1" applyFill="1"/>
    <xf numFmtId="0" fontId="14" fillId="4" borderId="2" xfId="2" applyFont="1" applyFill="1" applyBorder="1" applyAlignment="1">
      <alignment horizontal="left"/>
    </xf>
    <xf numFmtId="3" fontId="15" fillId="4" borderId="1" xfId="5" applyNumberFormat="1" applyFont="1" applyFill="1" applyBorder="1" applyAlignment="1" applyProtection="1">
      <alignment horizontal="left" vertical="center" indent="1"/>
    </xf>
    <xf numFmtId="0" fontId="3" fillId="4" borderId="0" xfId="2" applyFont="1" applyFill="1"/>
    <xf numFmtId="0" fontId="14" fillId="4" borderId="2" xfId="2" applyFont="1" applyFill="1" applyBorder="1" applyAlignment="1">
      <alignment horizontal="left" wrapText="1"/>
    </xf>
    <xf numFmtId="3" fontId="14" fillId="4" borderId="1" xfId="3" applyNumberFormat="1" applyFont="1" applyFill="1" applyBorder="1" applyAlignment="1">
      <alignment horizontal="left" wrapText="1"/>
    </xf>
    <xf numFmtId="0" fontId="7" fillId="4" borderId="0" xfId="2" applyFont="1" applyFill="1"/>
    <xf numFmtId="2" fontId="14" fillId="4" borderId="2" xfId="2" applyNumberFormat="1" applyFont="1" applyFill="1" applyBorder="1" applyAlignment="1">
      <alignment horizontal="left" vertical="center" wrapText="1"/>
    </xf>
    <xf numFmtId="3" fontId="14" fillId="4" borderId="1" xfId="3" applyNumberFormat="1" applyFont="1" applyFill="1" applyBorder="1" applyAlignment="1">
      <alignment horizontal="left"/>
    </xf>
    <xf numFmtId="49" fontId="14" fillId="4" borderId="2" xfId="2" applyNumberFormat="1" applyFont="1" applyFill="1" applyBorder="1" applyAlignment="1">
      <alignment horizontal="left" wrapText="1"/>
    </xf>
    <xf numFmtId="49" fontId="14" fillId="4" borderId="2" xfId="2" applyNumberFormat="1" applyFont="1" applyFill="1" applyBorder="1" applyAlignment="1">
      <alignment horizontal="left" vertical="center" wrapText="1"/>
    </xf>
    <xf numFmtId="0" fontId="14" fillId="4" borderId="17" xfId="2" applyFont="1" applyFill="1" applyBorder="1" applyAlignment="1">
      <alignment horizontal="left"/>
    </xf>
    <xf numFmtId="3" fontId="14" fillId="4" borderId="16" xfId="3" applyNumberFormat="1" applyFont="1" applyFill="1" applyBorder="1" applyAlignment="1">
      <alignment horizontal="left"/>
    </xf>
    <xf numFmtId="43" fontId="14" fillId="4" borderId="16" xfId="3" applyFont="1" applyFill="1" applyBorder="1" applyAlignment="1">
      <alignment horizontal="right"/>
    </xf>
    <xf numFmtId="0" fontId="12" fillId="5" borderId="3" xfId="4" applyFont="1" applyFill="1" applyBorder="1" applyAlignment="1">
      <alignment horizontal="center"/>
    </xf>
    <xf numFmtId="0" fontId="12" fillId="5" borderId="27" xfId="4" applyFont="1" applyFill="1" applyBorder="1" applyAlignment="1">
      <alignment horizontal="center"/>
    </xf>
    <xf numFmtId="43" fontId="17" fillId="4" borderId="1" xfId="3" applyFont="1" applyFill="1" applyBorder="1" applyAlignment="1" applyProtection="1">
      <alignment horizontal="right"/>
    </xf>
    <xf numFmtId="43" fontId="19" fillId="3" borderId="17" xfId="3" applyFont="1" applyFill="1" applyBorder="1" applyAlignment="1" applyProtection="1">
      <alignment horizontal="right"/>
    </xf>
    <xf numFmtId="43" fontId="17" fillId="3" borderId="28" xfId="3" applyFont="1" applyFill="1" applyBorder="1" applyAlignment="1" applyProtection="1">
      <alignment horizontal="right"/>
    </xf>
    <xf numFmtId="3" fontId="14" fillId="3" borderId="28" xfId="3" applyNumberFormat="1" applyFont="1" applyFill="1" applyBorder="1" applyAlignment="1">
      <alignment horizontal="left"/>
    </xf>
    <xf numFmtId="49" fontId="14" fillId="3" borderId="29" xfId="2" applyNumberFormat="1" applyFont="1" applyFill="1" applyBorder="1" applyAlignment="1">
      <alignment horizontal="left" wrapText="1"/>
    </xf>
    <xf numFmtId="43" fontId="16" fillId="3" borderId="30" xfId="3" applyFont="1" applyFill="1" applyBorder="1" applyAlignment="1" applyProtection="1">
      <alignment horizontal="right"/>
    </xf>
    <xf numFmtId="43" fontId="17" fillId="3" borderId="0" xfId="3" applyFont="1" applyFill="1" applyBorder="1" applyAlignment="1" applyProtection="1">
      <alignment horizontal="right"/>
    </xf>
    <xf numFmtId="43" fontId="16" fillId="3" borderId="0" xfId="3" applyFont="1" applyFill="1" applyBorder="1" applyAlignment="1" applyProtection="1">
      <alignment horizontal="right"/>
    </xf>
    <xf numFmtId="3" fontId="18" fillId="3" borderId="2" xfId="5" applyNumberFormat="1" applyFont="1" applyFill="1" applyBorder="1" applyAlignment="1" applyProtection="1">
      <alignment horizontal="left" vertical="justify" indent="1"/>
    </xf>
    <xf numFmtId="43" fontId="18" fillId="3" borderId="2" xfId="3" applyFont="1" applyFill="1" applyBorder="1" applyAlignment="1" applyProtection="1">
      <alignment horizontal="right"/>
    </xf>
    <xf numFmtId="43" fontId="18" fillId="3" borderId="17" xfId="3" applyFont="1" applyFill="1" applyBorder="1" applyAlignment="1" applyProtection="1">
      <alignment horizontal="right"/>
    </xf>
    <xf numFmtId="49" fontId="17" fillId="4" borderId="2" xfId="6" applyNumberFormat="1" applyFont="1" applyFill="1" applyBorder="1" applyAlignment="1">
      <alignment horizontal="left" vertical="center"/>
    </xf>
    <xf numFmtId="0" fontId="12" fillId="5" borderId="7" xfId="4" applyFont="1" applyFill="1" applyBorder="1" applyAlignment="1">
      <alignment horizontal="center"/>
    </xf>
    <xf numFmtId="0" fontId="12" fillId="5" borderId="8" xfId="4" applyFont="1" applyFill="1" applyBorder="1" applyAlignment="1">
      <alignment horizontal="center"/>
    </xf>
    <xf numFmtId="0" fontId="7" fillId="3" borderId="0" xfId="2" applyFont="1" applyFill="1" applyAlignment="1">
      <alignment horizontal="center"/>
    </xf>
    <xf numFmtId="1" fontId="5" fillId="3" borderId="0" xfId="4" applyNumberFormat="1" applyFont="1" applyFill="1" applyAlignment="1">
      <alignment horizontal="center"/>
    </xf>
    <xf numFmtId="43" fontId="5" fillId="3" borderId="4" xfId="3" applyFont="1" applyFill="1" applyBorder="1" applyAlignment="1">
      <alignment horizontal="center"/>
    </xf>
    <xf numFmtId="0" fontId="12" fillId="5" borderId="5" xfId="4" applyFont="1" applyFill="1" applyBorder="1" applyAlignment="1">
      <alignment horizontal="right" vertical="top" wrapText="1"/>
    </xf>
    <xf numFmtId="0" fontId="12" fillId="5" borderId="9" xfId="4" applyFont="1" applyFill="1" applyBorder="1" applyAlignment="1">
      <alignment horizontal="right" vertical="top" wrapText="1"/>
    </xf>
    <xf numFmtId="0" fontId="12" fillId="5" borderId="26" xfId="4" applyFont="1" applyFill="1" applyBorder="1" applyAlignment="1">
      <alignment horizontal="center"/>
    </xf>
  </cellXfs>
  <cellStyles count="8">
    <cellStyle name="Millares" xfId="1" builtinId="3"/>
    <cellStyle name="Millares 2" xfId="3" xr:uid="{AD82D255-99A8-423E-AFF1-12DC6C679287}"/>
    <cellStyle name="Millares 2 2" xfId="5" xr:uid="{CD654375-C85D-468B-A8FA-0EF5059BAE04}"/>
    <cellStyle name="Millares 3" xfId="7" xr:uid="{B8898B8A-227E-4D67-BFE4-50941E68D460}"/>
    <cellStyle name="Normal" xfId="0" builtinId="0"/>
    <cellStyle name="Normal 2" xfId="2" xr:uid="{8C8DAD5C-0475-459C-958A-D89DEA5DB0D0}"/>
    <cellStyle name="Normal 2 2" xfId="6" xr:uid="{44C26939-EEFC-4B8E-BE37-9A3094CC980D}"/>
    <cellStyle name="Normal_Hoja1" xfId="4" xr:uid="{4A239D81-553E-4E5A-9B2F-DD733DC50F5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233267</xdr:colOff>
      <xdr:row>0</xdr:row>
      <xdr:rowOff>136071</xdr:rowOff>
    </xdr:from>
    <xdr:to>
      <xdr:col>13</xdr:col>
      <xdr:colOff>476249</xdr:colOff>
      <xdr:row>3</xdr:row>
      <xdr:rowOff>19440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9ACD630-F87D-4EAB-8B8D-809514B3E5C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6481" y="136071"/>
          <a:ext cx="2235457" cy="4956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F4B26-5049-40CD-A4E7-13F692F6E64B}">
  <dimension ref="A2:BQ153"/>
  <sheetViews>
    <sheetView tabSelected="1" zoomScale="98" zoomScaleNormal="98" workbookViewId="0">
      <pane xSplit="2" ySplit="9" topLeftCell="C110" activePane="bottomRight" state="frozen"/>
      <selection pane="topRight" activeCell="C1" sqref="C1"/>
      <selection pane="bottomLeft" activeCell="A10" sqref="A10"/>
      <selection pane="bottomRight" activeCell="D115" sqref="D115"/>
    </sheetView>
  </sheetViews>
  <sheetFormatPr baseColWidth="10" defaultColWidth="12" defaultRowHeight="15.75" x14ac:dyDescent="0.25"/>
  <cols>
    <col min="1" max="1" width="30.140625" style="1" customWidth="1"/>
    <col min="2" max="2" width="55" style="2" bestFit="1" customWidth="1"/>
    <col min="3" max="3" width="12.7109375" style="1" customWidth="1"/>
    <col min="4" max="4" width="15" style="1" customWidth="1"/>
    <col min="5" max="5" width="11.5703125" style="1" bestFit="1" customWidth="1"/>
    <col min="6" max="6" width="15.5703125" style="1" bestFit="1" customWidth="1"/>
    <col min="7" max="7" width="11.5703125" style="1" bestFit="1" customWidth="1"/>
    <col min="8" max="8" width="15.28515625" style="1" customWidth="1"/>
    <col min="9" max="9" width="12.7109375" style="1" bestFit="1" customWidth="1"/>
    <col min="10" max="10" width="13.85546875" style="1" customWidth="1"/>
    <col min="11" max="11" width="12.85546875" style="1" customWidth="1"/>
    <col min="12" max="12" width="15.5703125" style="1" customWidth="1"/>
    <col min="13" max="13" width="14.28515625" style="1" customWidth="1"/>
    <col min="14" max="14" width="15.140625" style="1" customWidth="1"/>
    <col min="15" max="15" width="13" style="1" customWidth="1"/>
    <col min="16" max="16" width="14.5703125" style="1" customWidth="1"/>
    <col min="17" max="17" width="12.7109375" style="1" customWidth="1"/>
    <col min="18" max="18" width="14.85546875" style="1" customWidth="1"/>
    <col min="19" max="19" width="13.140625" style="1" customWidth="1"/>
    <col min="20" max="20" width="15.140625" style="1" customWidth="1"/>
    <col min="21" max="21" width="13.5703125" style="1" customWidth="1"/>
    <col min="22" max="23" width="14.85546875" style="1" customWidth="1"/>
    <col min="24" max="24" width="15.28515625" style="1" customWidth="1"/>
    <col min="25" max="25" width="15.7109375" style="1" customWidth="1"/>
    <col min="26" max="26" width="16" style="1" customWidth="1"/>
    <col min="27" max="28" width="16" style="5" customWidth="1"/>
    <col min="29" max="29" width="12.7109375" style="5" bestFit="1" customWidth="1"/>
    <col min="30" max="30" width="16.85546875" style="5" bestFit="1" customWidth="1"/>
    <col min="31" max="31" width="14.42578125" style="1" bestFit="1" customWidth="1"/>
    <col min="32" max="16384" width="12" style="1"/>
  </cols>
  <sheetData>
    <row r="2" spans="1:32" x14ac:dyDescent="0.25">
      <c r="AA2" s="1"/>
      <c r="AB2" s="1"/>
      <c r="AC2" s="1"/>
      <c r="AD2" s="1"/>
    </row>
    <row r="3" spans="1:32" x14ac:dyDescent="0.25">
      <c r="AA3" s="1"/>
      <c r="AB3" s="1"/>
      <c r="AC3" s="1"/>
      <c r="AD3" s="1"/>
    </row>
    <row r="4" spans="1:32" x14ac:dyDescent="0.25">
      <c r="A4" s="144" t="s">
        <v>48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"/>
      <c r="AD4" s="1"/>
    </row>
    <row r="5" spans="1:32" x14ac:dyDescent="0.25">
      <c r="A5" s="144" t="s">
        <v>241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"/>
      <c r="AD5" s="1"/>
    </row>
    <row r="6" spans="1:32" x14ac:dyDescent="0.25">
      <c r="A6" s="145" t="s">
        <v>49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"/>
      <c r="AD6" s="1"/>
    </row>
    <row r="7" spans="1:32" ht="16.5" thickBot="1" x14ac:dyDescent="0.3">
      <c r="A7" s="146" t="s">
        <v>50</v>
      </c>
      <c r="B7" s="25" t="s">
        <v>51</v>
      </c>
      <c r="C7" s="148" t="s">
        <v>52</v>
      </c>
      <c r="D7" s="142"/>
      <c r="E7" s="141" t="s">
        <v>53</v>
      </c>
      <c r="F7" s="142"/>
      <c r="G7" s="141" t="s">
        <v>54</v>
      </c>
      <c r="H7" s="142"/>
      <c r="I7" s="141" t="s">
        <v>55</v>
      </c>
      <c r="J7" s="142"/>
      <c r="K7" s="141" t="s">
        <v>229</v>
      </c>
      <c r="L7" s="142"/>
      <c r="M7" s="141" t="s">
        <v>230</v>
      </c>
      <c r="N7" s="142"/>
      <c r="O7" s="141" t="s">
        <v>232</v>
      </c>
      <c r="P7" s="142"/>
      <c r="Q7" s="141" t="s">
        <v>233</v>
      </c>
      <c r="R7" s="142"/>
      <c r="S7" s="141" t="s">
        <v>235</v>
      </c>
      <c r="T7" s="142"/>
      <c r="U7" s="141" t="s">
        <v>238</v>
      </c>
      <c r="V7" s="142"/>
      <c r="W7" s="141" t="s">
        <v>239</v>
      </c>
      <c r="X7" s="142"/>
      <c r="Y7" s="141" t="s">
        <v>240</v>
      </c>
      <c r="Z7" s="142"/>
      <c r="AA7" s="141" t="s">
        <v>46</v>
      </c>
      <c r="AB7" s="142"/>
      <c r="AC7" s="1"/>
      <c r="AD7" s="1"/>
    </row>
    <row r="8" spans="1:32" ht="16.5" thickBot="1" x14ac:dyDescent="0.3">
      <c r="A8" s="147"/>
      <c r="B8" s="26"/>
      <c r="C8" s="127" t="s">
        <v>47</v>
      </c>
      <c r="D8" s="128" t="s">
        <v>56</v>
      </c>
      <c r="E8" s="108" t="s">
        <v>47</v>
      </c>
      <c r="F8" s="128" t="s">
        <v>56</v>
      </c>
      <c r="G8" s="108" t="s">
        <v>47</v>
      </c>
      <c r="H8" s="128" t="s">
        <v>56</v>
      </c>
      <c r="I8" s="108" t="s">
        <v>47</v>
      </c>
      <c r="J8" s="128" t="s">
        <v>56</v>
      </c>
      <c r="K8" s="108" t="s">
        <v>47</v>
      </c>
      <c r="L8" s="128" t="s">
        <v>56</v>
      </c>
      <c r="M8" s="108" t="s">
        <v>47</v>
      </c>
      <c r="N8" s="128" t="s">
        <v>56</v>
      </c>
      <c r="O8" s="108" t="s">
        <v>47</v>
      </c>
      <c r="P8" s="128" t="s">
        <v>56</v>
      </c>
      <c r="Q8" s="108" t="s">
        <v>47</v>
      </c>
      <c r="R8" s="128" t="s">
        <v>56</v>
      </c>
      <c r="S8" s="108" t="s">
        <v>47</v>
      </c>
      <c r="T8" s="128" t="s">
        <v>56</v>
      </c>
      <c r="U8" s="108" t="s">
        <v>47</v>
      </c>
      <c r="V8" s="128" t="s">
        <v>237</v>
      </c>
      <c r="W8" s="108" t="s">
        <v>47</v>
      </c>
      <c r="X8" s="128" t="s">
        <v>237</v>
      </c>
      <c r="Y8" s="108" t="s">
        <v>47</v>
      </c>
      <c r="Z8" s="128" t="s">
        <v>237</v>
      </c>
      <c r="AA8" s="108" t="s">
        <v>47</v>
      </c>
      <c r="AB8" s="109" t="s">
        <v>56</v>
      </c>
      <c r="AC8" s="1"/>
      <c r="AD8" s="1"/>
    </row>
    <row r="9" spans="1:32" ht="10.5" customHeight="1" thickBot="1" x14ac:dyDescent="0.3">
      <c r="A9" s="27"/>
      <c r="B9" s="28"/>
      <c r="C9" s="29"/>
      <c r="D9" s="29"/>
      <c r="E9" s="29"/>
      <c r="F9" s="29"/>
      <c r="G9" s="29"/>
      <c r="H9" s="29"/>
      <c r="I9" s="29"/>
      <c r="J9" s="29"/>
      <c r="K9" s="29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C9" s="3"/>
      <c r="AD9" s="3"/>
    </row>
    <row r="10" spans="1:32" ht="16.5" thickBot="1" x14ac:dyDescent="0.3">
      <c r="A10" s="32"/>
      <c r="B10" s="33" t="s">
        <v>57</v>
      </c>
      <c r="C10" s="34">
        <f>SUM(C11:C13)</f>
        <v>4077.9253230999993</v>
      </c>
      <c r="D10" s="34">
        <f t="shared" ref="D10:K10" si="0">SUM(D11:D13)</f>
        <v>79181549.01350005</v>
      </c>
      <c r="E10" s="34">
        <f t="shared" si="0"/>
        <v>4455.8473937999997</v>
      </c>
      <c r="F10" s="34">
        <f t="shared" si="0"/>
        <v>96726828.360499918</v>
      </c>
      <c r="G10" s="34">
        <f t="shared" si="0"/>
        <v>5678.4103791999951</v>
      </c>
      <c r="H10" s="34">
        <f t="shared" si="0"/>
        <v>118257106.49029996</v>
      </c>
      <c r="I10" s="34">
        <f t="shared" si="0"/>
        <v>3922.6122892000008</v>
      </c>
      <c r="J10" s="34">
        <f t="shared" si="0"/>
        <v>86710979.671999991</v>
      </c>
      <c r="K10" s="34">
        <f t="shared" si="0"/>
        <v>5180.7281002999971</v>
      </c>
      <c r="L10" s="35">
        <f t="shared" ref="L10:P10" si="1">SUM(L11:L13)</f>
        <v>110554325.19680007</v>
      </c>
      <c r="M10" s="35">
        <f t="shared" si="1"/>
        <v>4565.957468300001</v>
      </c>
      <c r="N10" s="35">
        <f t="shared" si="1"/>
        <v>101010535.67269999</v>
      </c>
      <c r="O10" s="35">
        <f>SUM(O11:O13)</f>
        <v>4645.1218615999987</v>
      </c>
      <c r="P10" s="35">
        <f t="shared" si="1"/>
        <v>105306941.42649995</v>
      </c>
      <c r="Q10" s="35">
        <f t="shared" ref="Q10:V10" si="2">SUM(Q11:Q13)</f>
        <v>4651.973911699999</v>
      </c>
      <c r="R10" s="35">
        <f t="shared" si="2"/>
        <v>105997991.54009999</v>
      </c>
      <c r="S10" s="35">
        <f t="shared" si="2"/>
        <v>4447.1652706000041</v>
      </c>
      <c r="T10" s="35">
        <f t="shared" si="2"/>
        <v>98367029.551500008</v>
      </c>
      <c r="U10" s="35">
        <f t="shared" si="2"/>
        <v>5018.4057722000007</v>
      </c>
      <c r="V10" s="35">
        <f t="shared" si="2"/>
        <v>113208698.62749991</v>
      </c>
      <c r="W10" s="35">
        <f>SUM(W11:W13)</f>
        <v>4579.1062062000028</v>
      </c>
      <c r="X10" s="35">
        <f>SUM(X11:X13)</f>
        <v>110912254.54479997</v>
      </c>
      <c r="Y10" s="35">
        <f>SUM(Y11:Y13)</f>
        <v>3187.1605189000002</v>
      </c>
      <c r="Z10" s="35">
        <f>SUM(Z11:Z13)</f>
        <v>87859826.201200068</v>
      </c>
      <c r="AA10" s="35">
        <f>SUM(AA11:AA14)</f>
        <v>54412.0285611</v>
      </c>
      <c r="AB10" s="35">
        <f>SUM(AB11:AB14)</f>
        <v>1214312114.4774001</v>
      </c>
      <c r="AC10" s="15"/>
      <c r="AD10" s="15"/>
      <c r="AE10" s="3"/>
      <c r="AF10" s="3"/>
    </row>
    <row r="11" spans="1:32" ht="26.25" x14ac:dyDescent="0.25">
      <c r="A11" s="36" t="s">
        <v>224</v>
      </c>
      <c r="B11" s="37" t="s">
        <v>58</v>
      </c>
      <c r="C11" s="38">
        <v>511.98761020000001</v>
      </c>
      <c r="D11" s="38">
        <v>6859062.8375000004</v>
      </c>
      <c r="E11" s="38">
        <v>673.92379069999981</v>
      </c>
      <c r="F11" s="38">
        <v>12728065.908200001</v>
      </c>
      <c r="G11" s="38">
        <v>949.42110159999993</v>
      </c>
      <c r="H11" s="38">
        <v>13848035.564100007</v>
      </c>
      <c r="I11" s="38">
        <v>481.43220830000001</v>
      </c>
      <c r="J11" s="38">
        <v>10523668.405000001</v>
      </c>
      <c r="K11" s="38">
        <v>729.63183100000003</v>
      </c>
      <c r="L11" s="38">
        <v>14835436.133499995</v>
      </c>
      <c r="M11" s="38">
        <v>457.5943380999999</v>
      </c>
      <c r="N11" s="38">
        <v>10286655.008700002</v>
      </c>
      <c r="O11" s="38">
        <v>480.7884742999999</v>
      </c>
      <c r="P11" s="38">
        <v>12704257.779800003</v>
      </c>
      <c r="Q11" s="38">
        <v>494.22367690000021</v>
      </c>
      <c r="R11" s="38">
        <v>10825040.004399998</v>
      </c>
      <c r="S11" s="38">
        <v>475.63536699999997</v>
      </c>
      <c r="T11" s="38">
        <v>11265836.393400008</v>
      </c>
      <c r="U11" s="38">
        <v>587.93987000000004</v>
      </c>
      <c r="V11" s="38">
        <v>12453169.752599996</v>
      </c>
      <c r="W11" s="38">
        <v>508.11108940000008</v>
      </c>
      <c r="X11" s="38">
        <v>13849022.451699995</v>
      </c>
      <c r="Y11" s="38">
        <v>463.72128780000025</v>
      </c>
      <c r="Z11" s="38">
        <v>10689307.062899997</v>
      </c>
      <c r="AA11" s="39">
        <f>C11+E11+G11+I11+K11+M11+O11+Q11+S11+U11+W11+Y11</f>
        <v>6814.4106452999995</v>
      </c>
      <c r="AB11" s="39">
        <f>D11+F11+H11+J11+L11+N11+P11+R11+T11+V11+X11+Z11</f>
        <v>140867557.30180001</v>
      </c>
      <c r="AC11" s="4"/>
      <c r="AD11" s="4"/>
    </row>
    <row r="12" spans="1:32" x14ac:dyDescent="0.25">
      <c r="A12" s="40">
        <v>2402</v>
      </c>
      <c r="B12" s="41" t="s">
        <v>59</v>
      </c>
      <c r="C12" s="42">
        <v>3217.0790268999995</v>
      </c>
      <c r="D12" s="42">
        <v>70382955.676600039</v>
      </c>
      <c r="E12" s="42">
        <v>3438.1737481</v>
      </c>
      <c r="F12" s="42">
        <v>80768338.289899915</v>
      </c>
      <c r="G12" s="42">
        <v>4323.6082316999955</v>
      </c>
      <c r="H12" s="42">
        <v>101310339.11039995</v>
      </c>
      <c r="I12" s="38">
        <v>3088.7725949000005</v>
      </c>
      <c r="J12" s="38">
        <v>73929967.418899983</v>
      </c>
      <c r="K12" s="42">
        <v>3926.8368412999971</v>
      </c>
      <c r="L12" s="42">
        <v>92578246.70720008</v>
      </c>
      <c r="M12" s="42">
        <v>3747.6126424000013</v>
      </c>
      <c r="N12" s="42">
        <v>88061779.074199989</v>
      </c>
      <c r="O12" s="42">
        <v>3692.1717072999986</v>
      </c>
      <c r="P12" s="42">
        <v>88793044.757299945</v>
      </c>
      <c r="Q12" s="42">
        <v>3659.4012527999989</v>
      </c>
      <c r="R12" s="42">
        <v>91793174.733599991</v>
      </c>
      <c r="S12" s="42">
        <v>3623.7897346000041</v>
      </c>
      <c r="T12" s="42">
        <v>84755588.976699993</v>
      </c>
      <c r="U12" s="42">
        <v>3802.7348312000004</v>
      </c>
      <c r="V12" s="42">
        <v>95941918.321299911</v>
      </c>
      <c r="W12" s="42">
        <v>3537.3676338000023</v>
      </c>
      <c r="X12" s="42">
        <v>94055558.392399967</v>
      </c>
      <c r="Y12" s="42">
        <v>2385.8202799000001</v>
      </c>
      <c r="Z12" s="42">
        <v>74727069.21190007</v>
      </c>
      <c r="AA12" s="39">
        <f t="shared" ref="AA12:AB13" si="3">C12+E12+G12+I12+K12+M12+O12+Q12+S12+U12+W12+Y12</f>
        <v>42443.368524899997</v>
      </c>
      <c r="AB12" s="39">
        <f t="shared" si="3"/>
        <v>1037097980.6703998</v>
      </c>
      <c r="AC12" s="3"/>
      <c r="AD12" s="3"/>
    </row>
    <row r="13" spans="1:32" ht="26.25" x14ac:dyDescent="0.25">
      <c r="A13" s="40">
        <v>2403</v>
      </c>
      <c r="B13" s="43" t="s">
        <v>60</v>
      </c>
      <c r="C13" s="38">
        <v>348.85868599999998</v>
      </c>
      <c r="D13" s="38">
        <v>1939530.4994000001</v>
      </c>
      <c r="E13" s="38">
        <v>343.74985500000003</v>
      </c>
      <c r="F13" s="38">
        <v>3230424.1624000007</v>
      </c>
      <c r="G13" s="38">
        <v>405.3810459</v>
      </c>
      <c r="H13" s="38">
        <v>3098731.8158000004</v>
      </c>
      <c r="I13" s="38">
        <v>352.40748599999995</v>
      </c>
      <c r="J13" s="38">
        <v>2257343.8481000001</v>
      </c>
      <c r="K13" s="38">
        <v>524.25942800000007</v>
      </c>
      <c r="L13" s="38">
        <v>3140642.3561</v>
      </c>
      <c r="M13" s="38">
        <v>360.75048780000003</v>
      </c>
      <c r="N13" s="38">
        <v>2662101.5897999997</v>
      </c>
      <c r="O13" s="38">
        <v>472.16167999999993</v>
      </c>
      <c r="P13" s="38">
        <v>3809638.8894000007</v>
      </c>
      <c r="Q13" s="38">
        <v>498.34898199999998</v>
      </c>
      <c r="R13" s="38">
        <v>3379776.8021000004</v>
      </c>
      <c r="S13" s="38">
        <v>347.74016899999998</v>
      </c>
      <c r="T13" s="38">
        <v>2345604.1814000006</v>
      </c>
      <c r="U13" s="38">
        <v>627.73107100000004</v>
      </c>
      <c r="V13" s="38">
        <v>4813610.5536000002</v>
      </c>
      <c r="W13" s="38">
        <v>533.62748299999998</v>
      </c>
      <c r="X13" s="38">
        <v>3007673.7007000009</v>
      </c>
      <c r="Y13" s="38">
        <v>337.61895120000003</v>
      </c>
      <c r="Z13" s="38">
        <v>2443449.9264000002</v>
      </c>
      <c r="AA13" s="39">
        <f t="shared" si="3"/>
        <v>5152.6353249000013</v>
      </c>
      <c r="AB13" s="39">
        <f t="shared" si="3"/>
        <v>36128528.325199999</v>
      </c>
      <c r="AC13" s="1"/>
      <c r="AD13" s="1"/>
      <c r="AE13" s="3"/>
      <c r="AF13" s="3"/>
    </row>
    <row r="14" spans="1:32" ht="39" x14ac:dyDescent="0.25">
      <c r="A14" s="40" t="s">
        <v>242</v>
      </c>
      <c r="B14" s="43" t="s">
        <v>243</v>
      </c>
      <c r="C14" s="69">
        <v>0</v>
      </c>
      <c r="D14" s="69">
        <v>0</v>
      </c>
      <c r="E14" s="69">
        <v>0</v>
      </c>
      <c r="F14" s="69">
        <v>0</v>
      </c>
      <c r="G14" s="69">
        <v>0</v>
      </c>
      <c r="H14" s="69">
        <v>0</v>
      </c>
      <c r="I14" s="69">
        <v>0</v>
      </c>
      <c r="J14" s="69">
        <v>0</v>
      </c>
      <c r="K14" s="69">
        <v>0</v>
      </c>
      <c r="L14" s="69">
        <v>0</v>
      </c>
      <c r="M14" s="69">
        <v>0</v>
      </c>
      <c r="N14" s="69">
        <v>0</v>
      </c>
      <c r="O14" s="69">
        <v>0</v>
      </c>
      <c r="P14" s="69">
        <v>0</v>
      </c>
      <c r="Q14" s="69">
        <v>0</v>
      </c>
      <c r="R14" s="69">
        <v>0</v>
      </c>
      <c r="S14" s="69">
        <v>0</v>
      </c>
      <c r="T14" s="69">
        <v>0</v>
      </c>
      <c r="U14" s="69">
        <v>0.38295000000000007</v>
      </c>
      <c r="V14" s="69">
        <v>48762.299999999996</v>
      </c>
      <c r="W14" s="69">
        <v>0.1275</v>
      </c>
      <c r="X14" s="69">
        <v>16235</v>
      </c>
      <c r="Y14" s="69">
        <v>1.1036159999999999</v>
      </c>
      <c r="Z14" s="69">
        <v>153050.88</v>
      </c>
      <c r="AA14" s="39">
        <f>C14+E14+G14+I14+K14+M14+O14+Q14+S14+U14+W14+Y14</f>
        <v>1.614066</v>
      </c>
      <c r="AB14" s="39">
        <f>D14+F14+H14+J14+L14+N14+P14+R14+T14+V14+X14+Z14</f>
        <v>218048.18</v>
      </c>
      <c r="AC14" s="1"/>
      <c r="AD14" s="1"/>
      <c r="AE14" s="3"/>
      <c r="AF14" s="3"/>
    </row>
    <row r="15" spans="1:32" x14ac:dyDescent="0.25">
      <c r="A15" s="44"/>
      <c r="B15" s="45" t="s">
        <v>61</v>
      </c>
      <c r="C15" s="46">
        <f>SUM(C16:C21)</f>
        <v>3239.0753495000004</v>
      </c>
      <c r="D15" s="46">
        <f t="shared" ref="D15:J15" si="4">SUM(D16:D21)</f>
        <v>9439523.309799999</v>
      </c>
      <c r="E15" s="46">
        <f t="shared" si="4"/>
        <v>4476.4432336999998</v>
      </c>
      <c r="F15" s="46">
        <f t="shared" si="4"/>
        <v>13320639.104800003</v>
      </c>
      <c r="G15" s="46">
        <f t="shared" si="4"/>
        <v>9590.8496515999996</v>
      </c>
      <c r="H15" s="46">
        <f t="shared" si="4"/>
        <v>26237070.371500004</v>
      </c>
      <c r="I15" s="46">
        <f t="shared" si="4"/>
        <v>8318.1254098999998</v>
      </c>
      <c r="J15" s="46">
        <f t="shared" si="4"/>
        <v>24570013.017800003</v>
      </c>
      <c r="K15" s="46">
        <f t="shared" ref="K15:Z15" si="5">SUM(K16:K21)</f>
        <v>12442.110451199998</v>
      </c>
      <c r="L15" s="46">
        <f t="shared" si="5"/>
        <v>36074543.998500004</v>
      </c>
      <c r="M15" s="46">
        <f t="shared" si="5"/>
        <v>11745.198621900001</v>
      </c>
      <c r="N15" s="46">
        <f t="shared" si="5"/>
        <v>34926560.508400016</v>
      </c>
      <c r="O15" s="46">
        <f>SUM(O16:O21)</f>
        <v>9427.6668931000004</v>
      </c>
      <c r="P15" s="46">
        <f t="shared" si="5"/>
        <v>28923829.319699995</v>
      </c>
      <c r="Q15" s="46">
        <f>SUM(Q16:Q21)</f>
        <v>3794.8033157000004</v>
      </c>
      <c r="R15" s="46">
        <f t="shared" si="5"/>
        <v>12510649.660400003</v>
      </c>
      <c r="S15" s="46">
        <f>SUM(S16:S21)</f>
        <v>2721.4825013</v>
      </c>
      <c r="T15" s="46">
        <f t="shared" si="5"/>
        <v>10667271.864800001</v>
      </c>
      <c r="U15" s="46">
        <f>SUM(U16:U21)</f>
        <v>875.07633630000009</v>
      </c>
      <c r="V15" s="46">
        <f t="shared" si="5"/>
        <v>3445772.7911999999</v>
      </c>
      <c r="W15" s="46">
        <f>SUM(W16:W21)</f>
        <v>1496.0878313999999</v>
      </c>
      <c r="X15" s="46">
        <f>SUM(X16:X21)</f>
        <v>5014311.7934999997</v>
      </c>
      <c r="Y15" s="46">
        <f>SUM(Y16:Y21)</f>
        <v>1611.0332799</v>
      </c>
      <c r="Z15" s="46">
        <f t="shared" si="5"/>
        <v>5796814.6378000006</v>
      </c>
      <c r="AA15" s="46">
        <f>SUM(AA16:AA21)</f>
        <v>69737.952875499992</v>
      </c>
      <c r="AB15" s="46">
        <f t="shared" ref="AB15" si="6">SUM(AB16:AB21)</f>
        <v>210927000.37820005</v>
      </c>
      <c r="AC15" s="15"/>
      <c r="AD15" s="15"/>
      <c r="AE15" s="3"/>
      <c r="AF15" s="3"/>
    </row>
    <row r="16" spans="1:32" ht="25.5" x14ac:dyDescent="0.25">
      <c r="A16" s="47">
        <v>1801</v>
      </c>
      <c r="B16" s="48" t="s">
        <v>62</v>
      </c>
      <c r="C16" s="42">
        <v>3005.2870400000002</v>
      </c>
      <c r="D16" s="42">
        <v>8450359.7743999995</v>
      </c>
      <c r="E16" s="42">
        <v>4087.3310799999999</v>
      </c>
      <c r="F16" s="42">
        <v>11304458.550600002</v>
      </c>
      <c r="G16" s="42">
        <v>9183.0066999999999</v>
      </c>
      <c r="H16" s="42">
        <v>24228893.461400002</v>
      </c>
      <c r="I16" s="38">
        <v>7919.0346200000004</v>
      </c>
      <c r="J16" s="38">
        <v>22306895.874000002</v>
      </c>
      <c r="K16" s="42">
        <v>12154.140625</v>
      </c>
      <c r="L16" s="42">
        <v>34661453.061000004</v>
      </c>
      <c r="M16" s="42">
        <v>11242.8701</v>
      </c>
      <c r="N16" s="42">
        <v>32475704.967400011</v>
      </c>
      <c r="O16" s="42">
        <v>9216.531289999999</v>
      </c>
      <c r="P16" s="42">
        <v>28140582.718299996</v>
      </c>
      <c r="Q16" s="42">
        <v>3592.5747000000001</v>
      </c>
      <c r="R16" s="42">
        <v>11473403.115000002</v>
      </c>
      <c r="S16" s="42">
        <v>2285.5070000000001</v>
      </c>
      <c r="T16" s="42">
        <v>8871274.8000000007</v>
      </c>
      <c r="U16" s="42">
        <v>509.21093000000008</v>
      </c>
      <c r="V16" s="42">
        <v>1573313.5251</v>
      </c>
      <c r="W16" s="42">
        <v>1370.5256999999999</v>
      </c>
      <c r="X16" s="42">
        <v>4196227.4000000004</v>
      </c>
      <c r="Y16" s="42">
        <v>1473.0419999999999</v>
      </c>
      <c r="Z16" s="42">
        <v>4989580.1150000002</v>
      </c>
      <c r="AA16" s="49">
        <f t="shared" ref="AA16:AB21" si="7">C16+E16+G16+I16+K16+M16+O16+Q16+S16+U16+W16+Y16</f>
        <v>66039.061784999998</v>
      </c>
      <c r="AB16" s="49">
        <f t="shared" si="7"/>
        <v>192672147.36220005</v>
      </c>
    </row>
    <row r="17" spans="1:69" s="6" customFormat="1" x14ac:dyDescent="0.25">
      <c r="A17" s="50">
        <v>1802</v>
      </c>
      <c r="B17" s="51" t="s">
        <v>63</v>
      </c>
      <c r="C17" s="42">
        <v>0</v>
      </c>
      <c r="D17" s="42">
        <v>0</v>
      </c>
      <c r="E17" s="42">
        <v>5.7599999999999995E-3</v>
      </c>
      <c r="F17" s="42">
        <v>191.99979999999999</v>
      </c>
      <c r="G17" s="42">
        <v>2.3039999999999998E-2</v>
      </c>
      <c r="H17" s="42">
        <v>767.99919999999997</v>
      </c>
      <c r="I17" s="38">
        <v>0</v>
      </c>
      <c r="J17" s="38">
        <v>0</v>
      </c>
      <c r="K17" s="42">
        <v>0</v>
      </c>
      <c r="L17" s="42">
        <v>0</v>
      </c>
      <c r="M17" s="42">
        <v>0</v>
      </c>
      <c r="N17" s="42">
        <v>0</v>
      </c>
      <c r="O17" s="42">
        <v>25.024999999999999</v>
      </c>
      <c r="P17" s="42">
        <v>20017.497500000001</v>
      </c>
      <c r="Q17" s="42">
        <v>0</v>
      </c>
      <c r="R17" s="42">
        <v>0</v>
      </c>
      <c r="S17" s="42">
        <v>75.082800000000006</v>
      </c>
      <c r="T17" s="42">
        <v>60136.732499999998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9">
        <f t="shared" si="7"/>
        <v>100.1366</v>
      </c>
      <c r="AB17" s="49">
        <f t="shared" si="7"/>
        <v>81114.228999999992</v>
      </c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</row>
    <row r="18" spans="1:69" x14ac:dyDescent="0.25">
      <c r="A18" s="47">
        <v>1803</v>
      </c>
      <c r="B18" s="52" t="s">
        <v>64</v>
      </c>
      <c r="C18" s="42">
        <v>113.5</v>
      </c>
      <c r="D18" s="42">
        <v>408375</v>
      </c>
      <c r="E18" s="42">
        <v>161.01</v>
      </c>
      <c r="F18" s="42">
        <v>716291.4</v>
      </c>
      <c r="G18" s="42">
        <v>150</v>
      </c>
      <c r="H18" s="42">
        <v>520425</v>
      </c>
      <c r="I18" s="38">
        <v>183.50720000000001</v>
      </c>
      <c r="J18" s="38">
        <v>722619</v>
      </c>
      <c r="K18" s="42">
        <v>0</v>
      </c>
      <c r="L18" s="42">
        <v>0</v>
      </c>
      <c r="M18" s="42">
        <v>213.011</v>
      </c>
      <c r="N18" s="42">
        <v>901472.5</v>
      </c>
      <c r="O18" s="42">
        <v>0</v>
      </c>
      <c r="P18" s="42">
        <v>0</v>
      </c>
      <c r="Q18" s="42">
        <v>23.51164</v>
      </c>
      <c r="R18" s="42">
        <v>163304</v>
      </c>
      <c r="S18" s="42">
        <v>154.22</v>
      </c>
      <c r="T18" s="42">
        <v>712958</v>
      </c>
      <c r="U18" s="42">
        <v>91.77</v>
      </c>
      <c r="V18" s="42">
        <v>492622.2</v>
      </c>
      <c r="W18" s="42">
        <v>4.0000000000000001E-3</v>
      </c>
      <c r="X18" s="42">
        <v>20</v>
      </c>
      <c r="Y18" s="42">
        <v>37.020139999999998</v>
      </c>
      <c r="Z18" s="42">
        <v>207677</v>
      </c>
      <c r="AA18" s="49">
        <f t="shared" si="7"/>
        <v>1127.5539799999999</v>
      </c>
      <c r="AB18" s="49">
        <f t="shared" si="7"/>
        <v>4845764.0999999996</v>
      </c>
      <c r="AC18" s="1"/>
      <c r="AD18" s="1"/>
    </row>
    <row r="19" spans="1:69" x14ac:dyDescent="0.25">
      <c r="A19" s="47">
        <v>1804</v>
      </c>
      <c r="B19" s="52" t="s">
        <v>65</v>
      </c>
      <c r="C19" s="42">
        <v>3.6551999999999994E-2</v>
      </c>
      <c r="D19" s="42">
        <v>679.697</v>
      </c>
      <c r="E19" s="42">
        <v>121.20876200000001</v>
      </c>
      <c r="F19" s="42">
        <v>553484.83199999994</v>
      </c>
      <c r="G19" s="42">
        <v>96.5505</v>
      </c>
      <c r="H19" s="42">
        <v>510289.71950000001</v>
      </c>
      <c r="I19" s="38">
        <v>40.032687999999993</v>
      </c>
      <c r="J19" s="38">
        <v>188816.05470000001</v>
      </c>
      <c r="K19" s="42">
        <v>126.0078</v>
      </c>
      <c r="L19" s="42">
        <v>660819.1398</v>
      </c>
      <c r="M19" s="42">
        <v>140.18764000000002</v>
      </c>
      <c r="N19" s="42">
        <v>770934.91980000003</v>
      </c>
      <c r="O19" s="42">
        <v>20.052399999999999</v>
      </c>
      <c r="P19" s="42">
        <v>91603.5</v>
      </c>
      <c r="Q19" s="42">
        <v>41.515000000000001</v>
      </c>
      <c r="R19" s="42">
        <v>246718</v>
      </c>
      <c r="S19" s="42">
        <v>65.100369999999998</v>
      </c>
      <c r="T19" s="42">
        <v>422309</v>
      </c>
      <c r="U19" s="42">
        <v>101.504</v>
      </c>
      <c r="V19" s="42">
        <v>652346.39999999991</v>
      </c>
      <c r="W19" s="42">
        <v>58</v>
      </c>
      <c r="X19" s="42">
        <v>408100</v>
      </c>
      <c r="Y19" s="42">
        <v>38.000599999999999</v>
      </c>
      <c r="Z19" s="42">
        <v>325225</v>
      </c>
      <c r="AA19" s="49">
        <f t="shared" si="7"/>
        <v>848.19631200000003</v>
      </c>
      <c r="AB19" s="49">
        <f t="shared" si="7"/>
        <v>4831326.2628000006</v>
      </c>
      <c r="AC19" s="1"/>
      <c r="AD19" s="1"/>
    </row>
    <row r="20" spans="1:69" x14ac:dyDescent="0.25">
      <c r="A20" s="47">
        <v>1805</v>
      </c>
      <c r="B20" s="52" t="s">
        <v>66</v>
      </c>
      <c r="C20" s="42">
        <v>3.225227499999999</v>
      </c>
      <c r="D20" s="42">
        <v>12085.516599999999</v>
      </c>
      <c r="E20" s="42">
        <v>21.274357199999997</v>
      </c>
      <c r="F20" s="42">
        <v>65085.195299999985</v>
      </c>
      <c r="G20" s="42">
        <v>3.9518154000000001</v>
      </c>
      <c r="H20" s="42">
        <v>19778.292699999998</v>
      </c>
      <c r="I20" s="38">
        <v>24.596114499999995</v>
      </c>
      <c r="J20" s="38">
        <v>98077.07729999999</v>
      </c>
      <c r="K20" s="42">
        <v>29.406190000000002</v>
      </c>
      <c r="L20" s="42">
        <v>89018.859999999986</v>
      </c>
      <c r="M20" s="42">
        <v>2.0287518000000002</v>
      </c>
      <c r="N20" s="42">
        <v>10884.515799999999</v>
      </c>
      <c r="O20" s="42">
        <v>0.23960000000000001</v>
      </c>
      <c r="P20" s="42">
        <v>788.43240000000003</v>
      </c>
      <c r="Q20" s="42">
        <v>29.259789299999998</v>
      </c>
      <c r="R20" s="42">
        <v>107284.87449999999</v>
      </c>
      <c r="S20" s="42">
        <v>23.756769999999999</v>
      </c>
      <c r="T20" s="42">
        <v>89751.007000000012</v>
      </c>
      <c r="U20" s="42">
        <v>1.6500000000000001E-2</v>
      </c>
      <c r="V20" s="42">
        <v>253.75</v>
      </c>
      <c r="W20" s="42">
        <v>7.4364163999999997</v>
      </c>
      <c r="X20" s="42">
        <v>121254.61970000001</v>
      </c>
      <c r="Y20" s="42">
        <v>2.6825981999999997</v>
      </c>
      <c r="Z20" s="42">
        <v>11841.347</v>
      </c>
      <c r="AA20" s="49">
        <f t="shared" si="7"/>
        <v>147.87413029999999</v>
      </c>
      <c r="AB20" s="49">
        <f t="shared" si="7"/>
        <v>626103.48829999997</v>
      </c>
      <c r="AC20" s="1"/>
      <c r="AD20" s="1"/>
    </row>
    <row r="21" spans="1:69" ht="26.25" x14ac:dyDescent="0.25">
      <c r="A21" s="53">
        <v>1806</v>
      </c>
      <c r="B21" s="54" t="s">
        <v>67</v>
      </c>
      <c r="C21" s="55">
        <v>117.02652999999999</v>
      </c>
      <c r="D21" s="55">
        <v>568023.32179999969</v>
      </c>
      <c r="E21" s="55">
        <v>85.613274499999989</v>
      </c>
      <c r="F21" s="55">
        <v>681127.12710000039</v>
      </c>
      <c r="G21" s="55">
        <v>157.31759619999997</v>
      </c>
      <c r="H21" s="55">
        <v>956915.89869999944</v>
      </c>
      <c r="I21" s="38">
        <v>150.95478739999993</v>
      </c>
      <c r="J21" s="38">
        <v>1253605.0118000004</v>
      </c>
      <c r="K21" s="55">
        <v>132.55583620000002</v>
      </c>
      <c r="L21" s="55">
        <v>663252.93769999966</v>
      </c>
      <c r="M21" s="55">
        <v>147.10113010000003</v>
      </c>
      <c r="N21" s="55">
        <v>767563.60539999988</v>
      </c>
      <c r="O21" s="86">
        <v>165.81860310000005</v>
      </c>
      <c r="P21" s="86">
        <v>670837.1715000004</v>
      </c>
      <c r="Q21" s="42">
        <v>107.94218639999998</v>
      </c>
      <c r="R21" s="42">
        <v>519939.67090000014</v>
      </c>
      <c r="S21" s="42">
        <v>117.8155613</v>
      </c>
      <c r="T21" s="42">
        <v>510842.32530000014</v>
      </c>
      <c r="U21" s="42">
        <v>172.57490630000004</v>
      </c>
      <c r="V21" s="42">
        <v>727236.9160999998</v>
      </c>
      <c r="W21" s="42">
        <v>60.121714999999995</v>
      </c>
      <c r="X21" s="42">
        <v>288709.77380000002</v>
      </c>
      <c r="Y21" s="42">
        <v>60.287941700000005</v>
      </c>
      <c r="Z21" s="42">
        <v>262491.17579999997</v>
      </c>
      <c r="AA21" s="49">
        <f t="shared" si="7"/>
        <v>1475.1300681999999</v>
      </c>
      <c r="AB21" s="49">
        <f t="shared" si="7"/>
        <v>7870544.9358999999</v>
      </c>
      <c r="AC21" s="7"/>
      <c r="AD21" s="7"/>
      <c r="AE21" s="7"/>
      <c r="AF21" s="7"/>
      <c r="AG21" s="7"/>
      <c r="AH21" s="7"/>
      <c r="AI21" s="8"/>
      <c r="AJ21" s="8"/>
    </row>
    <row r="22" spans="1:69" x14ac:dyDescent="0.25">
      <c r="A22" s="56"/>
      <c r="B22" s="57" t="s">
        <v>68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59"/>
      <c r="AB22" s="59"/>
      <c r="AC22" s="17"/>
      <c r="AE22" s="143"/>
      <c r="AF22" s="143"/>
    </row>
    <row r="23" spans="1:69" ht="39" thickBot="1" x14ac:dyDescent="0.3">
      <c r="A23" s="32" t="s">
        <v>69</v>
      </c>
      <c r="B23" s="60" t="s">
        <v>70</v>
      </c>
      <c r="C23" s="58">
        <f>SUM(C24:C30)</f>
        <v>87.824429999999992</v>
      </c>
      <c r="D23" s="58">
        <f t="shared" ref="D23:AB23" si="8">SUM(D24:D30)</f>
        <v>579926.29449999996</v>
      </c>
      <c r="E23" s="58">
        <f t="shared" si="8"/>
        <v>81.467998000000023</v>
      </c>
      <c r="F23" s="58">
        <f t="shared" si="8"/>
        <v>613150.34420000005</v>
      </c>
      <c r="G23" s="58">
        <f t="shared" si="8"/>
        <v>693.03195200000016</v>
      </c>
      <c r="H23" s="58">
        <f t="shared" si="8"/>
        <v>4099518.3709999989</v>
      </c>
      <c r="I23" s="58">
        <f t="shared" si="8"/>
        <v>711.42711399999996</v>
      </c>
      <c r="J23" s="58">
        <f t="shared" si="8"/>
        <v>3982599.1357999993</v>
      </c>
      <c r="K23" s="58">
        <f t="shared" si="8"/>
        <v>720.22668999999996</v>
      </c>
      <c r="L23" s="58">
        <f t="shared" si="8"/>
        <v>4335042.3606000002</v>
      </c>
      <c r="M23" s="58">
        <f t="shared" si="8"/>
        <v>329.45548000000014</v>
      </c>
      <c r="N23" s="58">
        <f t="shared" si="8"/>
        <v>2043329.0592</v>
      </c>
      <c r="O23" s="58">
        <f t="shared" si="8"/>
        <v>119.44792339999998</v>
      </c>
      <c r="P23" s="58">
        <f t="shared" si="8"/>
        <v>864115.9902</v>
      </c>
      <c r="Q23" s="58">
        <f t="shared" si="8"/>
        <v>87.650723099999979</v>
      </c>
      <c r="R23" s="58">
        <f t="shared" si="8"/>
        <v>716292.08850000007</v>
      </c>
      <c r="S23" s="58">
        <f t="shared" si="8"/>
        <v>103.20575199999999</v>
      </c>
      <c r="T23" s="58">
        <f t="shared" si="8"/>
        <v>770375.94400000013</v>
      </c>
      <c r="U23" s="58">
        <f t="shared" si="8"/>
        <v>56.713241799999999</v>
      </c>
      <c r="V23" s="58">
        <f>SUM(V24:V30)</f>
        <v>340052.33779999998</v>
      </c>
      <c r="W23" s="58">
        <f t="shared" si="8"/>
        <v>85.178623700000017</v>
      </c>
      <c r="X23" s="58">
        <f t="shared" si="8"/>
        <v>885745.74419999972</v>
      </c>
      <c r="Y23" s="58">
        <f t="shared" si="8"/>
        <v>101.19312040000003</v>
      </c>
      <c r="Z23" s="58">
        <f t="shared" si="8"/>
        <v>710157.74019999977</v>
      </c>
      <c r="AA23" s="58">
        <f t="shared" si="8"/>
        <v>3176.8230484000005</v>
      </c>
      <c r="AB23" s="61">
        <f t="shared" si="8"/>
        <v>19940305.410199996</v>
      </c>
      <c r="AC23" s="16"/>
      <c r="AD23" s="16"/>
      <c r="AE23" s="4"/>
      <c r="AF23" s="3"/>
      <c r="AG23" s="3"/>
      <c r="AH23" s="3"/>
    </row>
    <row r="24" spans="1:69" x14ac:dyDescent="0.25">
      <c r="A24" s="36" t="s">
        <v>71</v>
      </c>
      <c r="B24" s="62" t="s">
        <v>72</v>
      </c>
      <c r="C24" s="42">
        <v>58.258749999999999</v>
      </c>
      <c r="D24" s="42">
        <v>322110.39</v>
      </c>
      <c r="E24" s="42">
        <v>39.999790000000004</v>
      </c>
      <c r="F24" s="42">
        <v>219421.37959999999</v>
      </c>
      <c r="G24" s="42">
        <v>128.80907199999999</v>
      </c>
      <c r="H24" s="42">
        <v>870326.32059999998</v>
      </c>
      <c r="I24" s="38">
        <v>59.569000000000003</v>
      </c>
      <c r="J24" s="38">
        <v>460296.01</v>
      </c>
      <c r="K24" s="42">
        <v>112.265</v>
      </c>
      <c r="L24" s="42">
        <v>824156.78899999999</v>
      </c>
      <c r="M24" s="42">
        <v>46.2</v>
      </c>
      <c r="N24" s="42">
        <v>283328.40000000002</v>
      </c>
      <c r="O24" s="42">
        <v>42.96</v>
      </c>
      <c r="P24" s="42">
        <v>296944.62000000005</v>
      </c>
      <c r="Q24" s="42">
        <v>30.78</v>
      </c>
      <c r="R24" s="42">
        <v>195327.57</v>
      </c>
      <c r="S24" s="42">
        <v>56.4</v>
      </c>
      <c r="T24" s="42">
        <v>331521.55200000003</v>
      </c>
      <c r="U24" s="42">
        <v>37.950000000000003</v>
      </c>
      <c r="V24" s="42">
        <v>167329.14000000001</v>
      </c>
      <c r="W24" s="42">
        <v>6.45</v>
      </c>
      <c r="X24" s="42">
        <v>89820</v>
      </c>
      <c r="Y24" s="42">
        <v>50.723999999999997</v>
      </c>
      <c r="Z24" s="42">
        <v>222627.53679999997</v>
      </c>
      <c r="AA24" s="49">
        <f t="shared" ref="AA24:AB28" si="9">C24+E24+G24+I24+K24+M24+O24+Q24+S24+U24+W24+Y24</f>
        <v>670.36561200000006</v>
      </c>
      <c r="AB24" s="49">
        <f>D24+F24+H24+J24+L24+N24+P24+R24+T24+V24+X24+Z24</f>
        <v>4283209.7080000006</v>
      </c>
      <c r="AC24" s="18"/>
      <c r="AD24" s="3"/>
      <c r="AE24" s="3"/>
      <c r="AF24" s="3"/>
    </row>
    <row r="25" spans="1:69" x14ac:dyDescent="0.25">
      <c r="A25" s="47" t="s">
        <v>33</v>
      </c>
      <c r="B25" s="52" t="s">
        <v>73</v>
      </c>
      <c r="C25" s="42">
        <v>0</v>
      </c>
      <c r="D25" s="42">
        <v>0</v>
      </c>
      <c r="E25" s="42">
        <v>0</v>
      </c>
      <c r="F25" s="42">
        <v>0</v>
      </c>
      <c r="G25" s="42">
        <v>0</v>
      </c>
      <c r="H25" s="42">
        <v>0</v>
      </c>
      <c r="I25" s="38">
        <v>0</v>
      </c>
      <c r="J25" s="38">
        <v>0</v>
      </c>
      <c r="K25" s="42">
        <v>1E-3</v>
      </c>
      <c r="L25" s="42">
        <v>311.39999999999998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9">
        <f t="shared" si="9"/>
        <v>1E-3</v>
      </c>
      <c r="AB25" s="49">
        <f>D25+F25+H25+J25+L25+N25+P25+R25+T25+V25+X25+Z25</f>
        <v>311.39999999999998</v>
      </c>
      <c r="AC25" s="3"/>
      <c r="AD25" s="3" t="s">
        <v>225</v>
      </c>
      <c r="AE25" s="3"/>
      <c r="AF25" s="3"/>
    </row>
    <row r="26" spans="1:69" x14ac:dyDescent="0.25">
      <c r="A26" s="47" t="s">
        <v>244</v>
      </c>
      <c r="B26" s="52" t="s">
        <v>74</v>
      </c>
      <c r="C26" s="38">
        <v>1.8868900000000004</v>
      </c>
      <c r="D26" s="38">
        <v>20025.545400000003</v>
      </c>
      <c r="E26" s="38">
        <v>4.5287280000000001</v>
      </c>
      <c r="F26" s="38">
        <v>50280.820400000004</v>
      </c>
      <c r="G26" s="38">
        <v>506.3820300000001</v>
      </c>
      <c r="H26" s="38">
        <v>2681681.4414999993</v>
      </c>
      <c r="I26" s="38">
        <v>631.58669399999997</v>
      </c>
      <c r="J26" s="38">
        <v>3347870.7232999993</v>
      </c>
      <c r="K26" s="38">
        <v>560.54559999999992</v>
      </c>
      <c r="L26" s="38">
        <v>3026548.1639</v>
      </c>
      <c r="M26" s="69">
        <v>229.36444000000006</v>
      </c>
      <c r="N26" s="69">
        <v>1243728.9898999997</v>
      </c>
      <c r="O26" s="69">
        <v>38.136624499999996</v>
      </c>
      <c r="P26" s="69">
        <v>214081.1581</v>
      </c>
      <c r="Q26" s="69">
        <v>4.9772531000000004</v>
      </c>
      <c r="R26" s="69">
        <v>59461.5052</v>
      </c>
      <c r="S26" s="69">
        <v>3.0472369999999995</v>
      </c>
      <c r="T26" s="69">
        <v>29127.8151</v>
      </c>
      <c r="U26" s="69">
        <v>0.78718179999999993</v>
      </c>
      <c r="V26" s="69">
        <v>8254.4660999999996</v>
      </c>
      <c r="W26" s="69">
        <v>6.8256536999999993</v>
      </c>
      <c r="X26" s="69">
        <v>77838.159400000004</v>
      </c>
      <c r="Y26" s="69">
        <v>2.8330791</v>
      </c>
      <c r="Z26" s="69">
        <v>29735.6803</v>
      </c>
      <c r="AA26" s="49">
        <f t="shared" si="9"/>
        <v>1990.9014112000002</v>
      </c>
      <c r="AB26" s="49">
        <f t="shared" si="9"/>
        <v>10788634.468599997</v>
      </c>
      <c r="AC26" s="3"/>
      <c r="AD26" s="3"/>
      <c r="AE26" s="3"/>
      <c r="AF26" s="3"/>
    </row>
    <row r="27" spans="1:69" x14ac:dyDescent="0.25">
      <c r="A27" s="47" t="s">
        <v>34</v>
      </c>
      <c r="B27" s="52" t="s">
        <v>75</v>
      </c>
      <c r="C27" s="38">
        <v>25.122790000000002</v>
      </c>
      <c r="D27" s="38">
        <v>224099.73910000001</v>
      </c>
      <c r="E27" s="38">
        <v>31.961290000000016</v>
      </c>
      <c r="F27" s="38">
        <v>310830.1814</v>
      </c>
      <c r="G27" s="38">
        <v>55.630770000000005</v>
      </c>
      <c r="H27" s="38">
        <v>533823.89000000013</v>
      </c>
      <c r="I27" s="38">
        <v>17.032370000000004</v>
      </c>
      <c r="J27" s="38">
        <v>158817.00169999999</v>
      </c>
      <c r="K27" s="38">
        <v>45.744470000000014</v>
      </c>
      <c r="L27" s="38">
        <v>472306.98370000004</v>
      </c>
      <c r="M27" s="69">
        <v>51.827940000000041</v>
      </c>
      <c r="N27" s="69">
        <v>499538.43790000002</v>
      </c>
      <c r="O27" s="69">
        <v>36.294358899999999</v>
      </c>
      <c r="P27" s="69">
        <v>339527.41719999997</v>
      </c>
      <c r="Q27" s="69">
        <v>33.125309999999985</v>
      </c>
      <c r="R27" s="69">
        <v>348167.45030000008</v>
      </c>
      <c r="S27" s="69">
        <v>42.437774999999995</v>
      </c>
      <c r="T27" s="69">
        <v>397187.17370000004</v>
      </c>
      <c r="U27" s="69">
        <v>16.794409999999999</v>
      </c>
      <c r="V27" s="69">
        <v>160319.14480000001</v>
      </c>
      <c r="W27" s="69">
        <v>70.701380000000015</v>
      </c>
      <c r="X27" s="69">
        <v>707311.45799999975</v>
      </c>
      <c r="Y27" s="69">
        <v>44.654691300000039</v>
      </c>
      <c r="Z27" s="69">
        <v>424387.43359999981</v>
      </c>
      <c r="AA27" s="49">
        <f t="shared" si="9"/>
        <v>471.32755520000012</v>
      </c>
      <c r="AB27" s="49">
        <f t="shared" si="9"/>
        <v>4576316.3114</v>
      </c>
      <c r="AC27" s="3"/>
      <c r="AD27" s="3"/>
      <c r="AE27" s="3"/>
      <c r="AF27" s="3"/>
    </row>
    <row r="28" spans="1:69" x14ac:dyDescent="0.25">
      <c r="A28" s="47" t="s">
        <v>35</v>
      </c>
      <c r="B28" s="52" t="s">
        <v>76</v>
      </c>
      <c r="C28" s="42">
        <v>0</v>
      </c>
      <c r="D28" s="42">
        <v>0</v>
      </c>
      <c r="E28" s="42">
        <v>0.16628999999999999</v>
      </c>
      <c r="F28" s="42">
        <v>4050.1293999999998</v>
      </c>
      <c r="G28" s="42">
        <v>0.26508000000000004</v>
      </c>
      <c r="H28" s="42">
        <v>4911.7577000000001</v>
      </c>
      <c r="I28" s="38">
        <v>8.5050000000000014E-2</v>
      </c>
      <c r="J28" s="38">
        <v>1268.8848</v>
      </c>
      <c r="K28" s="42">
        <v>0.19662000000000002</v>
      </c>
      <c r="L28" s="42">
        <v>4627.4926000000005</v>
      </c>
      <c r="M28" s="42">
        <v>0.5171</v>
      </c>
      <c r="N28" s="42">
        <v>7938.8861999999999</v>
      </c>
      <c r="O28" s="42">
        <v>0.37422</v>
      </c>
      <c r="P28" s="42">
        <v>5907.0253000000002</v>
      </c>
      <c r="Q28" s="42">
        <v>16.648059999999997</v>
      </c>
      <c r="R28" s="42">
        <v>102802.4632</v>
      </c>
      <c r="S28" s="42">
        <v>0.56474000000000002</v>
      </c>
      <c r="T28" s="42">
        <v>8595.0319999999992</v>
      </c>
      <c r="U28" s="42">
        <v>7.6499999999999997E-3</v>
      </c>
      <c r="V28" s="42">
        <v>116.5869</v>
      </c>
      <c r="W28" s="42">
        <v>0.44658999999999999</v>
      </c>
      <c r="X28" s="42">
        <v>8102.1752999999999</v>
      </c>
      <c r="Y28" s="42">
        <v>1.10565</v>
      </c>
      <c r="Z28" s="42">
        <v>17413.526600000001</v>
      </c>
      <c r="AA28" s="49">
        <f>C28+E28+G28+I28+K28+M28+O28+Q28+S28+U28+W28+Y28</f>
        <v>20.377050000000001</v>
      </c>
      <c r="AB28" s="49">
        <f t="shared" si="9"/>
        <v>165733.96000000002</v>
      </c>
      <c r="AC28" s="3"/>
      <c r="AD28" s="3"/>
      <c r="AE28" s="3"/>
      <c r="AF28" s="3"/>
    </row>
    <row r="29" spans="1:69" x14ac:dyDescent="0.25">
      <c r="A29" s="47" t="s">
        <v>36</v>
      </c>
      <c r="B29" s="43" t="s">
        <v>77</v>
      </c>
      <c r="C29" s="38">
        <v>2.556</v>
      </c>
      <c r="D29" s="38">
        <v>13690.620000000003</v>
      </c>
      <c r="E29" s="38">
        <v>4.8118999999999996</v>
      </c>
      <c r="F29" s="38">
        <v>28567.833399999996</v>
      </c>
      <c r="G29" s="38">
        <v>1.9450000000000001</v>
      </c>
      <c r="H29" s="38">
        <v>8774.9611999999997</v>
      </c>
      <c r="I29" s="38">
        <v>3.1539999999999999</v>
      </c>
      <c r="J29" s="38">
        <v>14346.516</v>
      </c>
      <c r="K29" s="38">
        <v>1.474</v>
      </c>
      <c r="L29" s="38">
        <v>7091.5314000000008</v>
      </c>
      <c r="M29" s="69">
        <v>1.546</v>
      </c>
      <c r="N29" s="69">
        <v>8794.3451999999997</v>
      </c>
      <c r="O29" s="69">
        <v>1.68272</v>
      </c>
      <c r="P29" s="69">
        <v>7655.7696000000005</v>
      </c>
      <c r="Q29" s="69">
        <v>2.1200999999999999</v>
      </c>
      <c r="R29" s="69">
        <v>10533.0998</v>
      </c>
      <c r="S29" s="69">
        <v>0.75600000000000001</v>
      </c>
      <c r="T29" s="69">
        <v>3944.3712</v>
      </c>
      <c r="U29" s="69">
        <v>1.1739999999999999</v>
      </c>
      <c r="V29" s="69">
        <v>4033</v>
      </c>
      <c r="W29" s="69">
        <v>0.755</v>
      </c>
      <c r="X29" s="69">
        <v>2673.9515000000001</v>
      </c>
      <c r="Y29" s="69">
        <v>1.8757000000000001</v>
      </c>
      <c r="Z29" s="69">
        <v>15993.562899999999</v>
      </c>
      <c r="AA29" s="49">
        <f>C29+E29+G29+I29+K29+M29+O29+Q29+S29+U29+W29+Y29</f>
        <v>23.85042</v>
      </c>
      <c r="AB29" s="49">
        <f t="shared" ref="AB29:AB30" si="10">D29+F29+H29+J29+L29+N29+P29+R29+T29+V29+X29+Z29</f>
        <v>126099.56219999999</v>
      </c>
      <c r="AC29" s="3"/>
      <c r="AD29" s="3"/>
      <c r="AE29" s="3"/>
      <c r="AF29" s="3"/>
    </row>
    <row r="30" spans="1:69" x14ac:dyDescent="0.25">
      <c r="A30" s="47" t="s">
        <v>78</v>
      </c>
      <c r="B30" s="43" t="s">
        <v>79</v>
      </c>
      <c r="C30" s="38">
        <v>0</v>
      </c>
      <c r="D30" s="38">
        <v>0</v>
      </c>
      <c r="E30" s="38"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69">
        <v>0</v>
      </c>
      <c r="U30" s="69">
        <v>0</v>
      </c>
      <c r="V30" s="69">
        <v>0</v>
      </c>
      <c r="W30" s="69">
        <v>0</v>
      </c>
      <c r="X30" s="69">
        <v>0</v>
      </c>
      <c r="Y30" s="69">
        <v>0</v>
      </c>
      <c r="Z30" s="69">
        <v>0</v>
      </c>
      <c r="AA30" s="49">
        <f>C30+E30+G30+I30+K30+M30+O30+Q30+S30+U30+W30+Y30</f>
        <v>0</v>
      </c>
      <c r="AB30" s="49">
        <f t="shared" si="10"/>
        <v>0</v>
      </c>
    </row>
    <row r="31" spans="1:69" x14ac:dyDescent="0.25">
      <c r="A31" s="47" t="s">
        <v>80</v>
      </c>
      <c r="B31" s="52" t="s">
        <v>81</v>
      </c>
      <c r="C31" s="42">
        <v>83.333001700000011</v>
      </c>
      <c r="D31" s="42">
        <v>368760.20959999994</v>
      </c>
      <c r="E31" s="42">
        <v>68.662902900000006</v>
      </c>
      <c r="F31" s="42">
        <v>248110.7309</v>
      </c>
      <c r="G31" s="42">
        <v>71.204820800000022</v>
      </c>
      <c r="H31" s="42">
        <v>351436.0173999999</v>
      </c>
      <c r="I31" s="38">
        <v>52.767505400000005</v>
      </c>
      <c r="J31" s="38">
        <v>350248.19899999996</v>
      </c>
      <c r="K31" s="42">
        <v>51.965525</v>
      </c>
      <c r="L31" s="42">
        <v>209799.24270000003</v>
      </c>
      <c r="M31" s="42">
        <v>194.26491749999997</v>
      </c>
      <c r="N31" s="42">
        <v>887886.37904000015</v>
      </c>
      <c r="O31" s="42">
        <v>34.045064500000002</v>
      </c>
      <c r="P31" s="42">
        <v>127133.01149999999</v>
      </c>
      <c r="Q31" s="42">
        <v>74.783154800000005</v>
      </c>
      <c r="R31" s="42">
        <v>519774.43059999996</v>
      </c>
      <c r="S31" s="42">
        <v>50.579729199999996</v>
      </c>
      <c r="T31" s="42">
        <v>180815.57630000004</v>
      </c>
      <c r="U31" s="42">
        <v>46.281800000000011</v>
      </c>
      <c r="V31" s="42">
        <v>121121.84320000002</v>
      </c>
      <c r="W31" s="42">
        <v>52.526634499999993</v>
      </c>
      <c r="X31" s="42">
        <v>215686.88180000003</v>
      </c>
      <c r="Y31" s="42">
        <v>25.117250699999996</v>
      </c>
      <c r="Z31" s="42">
        <v>80122.412599999996</v>
      </c>
      <c r="AA31" s="49">
        <f>C31+E31+G31+I31+K31+M31+O31+Q31+S31+U31+W31+Y31</f>
        <v>805.53230699999995</v>
      </c>
      <c r="AB31" s="49">
        <f>D31+F31+H31+J31+L31+N31+P31+R31+T31+V31+X31+Z31</f>
        <v>3660894.9346400001</v>
      </c>
      <c r="AC31" s="4"/>
      <c r="AD31" s="4"/>
    </row>
    <row r="32" spans="1:69" ht="11.25" customHeight="1" x14ac:dyDescent="0.25">
      <c r="A32" s="47"/>
      <c r="B32" s="52"/>
      <c r="C32" s="42"/>
      <c r="D32" s="42"/>
      <c r="E32" s="42"/>
      <c r="F32" s="42"/>
      <c r="G32" s="42"/>
      <c r="H32" s="42"/>
      <c r="I32" s="38"/>
      <c r="J32" s="38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59"/>
      <c r="AB32" s="59"/>
      <c r="AC32" s="4"/>
      <c r="AD32" s="4"/>
    </row>
    <row r="33" spans="1:38" s="116" customFormat="1" x14ac:dyDescent="0.25">
      <c r="A33" s="114"/>
      <c r="B33" s="115" t="s">
        <v>82</v>
      </c>
      <c r="C33" s="63">
        <f>SUM(C34:C37)</f>
        <v>49423.303177700007</v>
      </c>
      <c r="D33" s="63">
        <f t="shared" ref="D33:O33" si="11">SUM(D34:D37)</f>
        <v>20655666.2817</v>
      </c>
      <c r="E33" s="63">
        <f t="shared" si="11"/>
        <v>50140.573735999998</v>
      </c>
      <c r="F33" s="63">
        <f t="shared" si="11"/>
        <v>27318690.860600002</v>
      </c>
      <c r="G33" s="63">
        <f t="shared" si="11"/>
        <v>41429.410851400004</v>
      </c>
      <c r="H33" s="63">
        <f t="shared" si="11"/>
        <v>15204304.693999996</v>
      </c>
      <c r="I33" s="63">
        <f t="shared" si="11"/>
        <v>45399.4099393</v>
      </c>
      <c r="J33" s="63">
        <f t="shared" si="11"/>
        <v>24433393.488600001</v>
      </c>
      <c r="K33" s="63">
        <f t="shared" si="11"/>
        <v>54465.748430899992</v>
      </c>
      <c r="L33" s="63">
        <f>SUM(L34:L37)</f>
        <v>23531005.8222</v>
      </c>
      <c r="M33" s="63">
        <f>SUM(M34:M37)</f>
        <v>23174.2228746</v>
      </c>
      <c r="N33" s="63">
        <f>SUM(N34:N37)</f>
        <v>17972954.784699999</v>
      </c>
      <c r="O33" s="63">
        <f t="shared" si="11"/>
        <v>24826.534488999998</v>
      </c>
      <c r="P33" s="63">
        <f t="shared" ref="P33:AB33" si="12">SUM(P34:P37)</f>
        <v>16113793.008100001</v>
      </c>
      <c r="Q33" s="63">
        <f t="shared" si="12"/>
        <v>589.19969670000012</v>
      </c>
      <c r="R33" s="63">
        <f t="shared" si="12"/>
        <v>990076.6492000001</v>
      </c>
      <c r="S33" s="63">
        <f>SUM(S34:S37)</f>
        <v>136.40837989999997</v>
      </c>
      <c r="T33" s="63">
        <f t="shared" si="12"/>
        <v>559105.48449999967</v>
      </c>
      <c r="U33" s="63">
        <f>SUM(U34:U37)</f>
        <v>73.654373000000007</v>
      </c>
      <c r="V33" s="63">
        <f t="shared" si="12"/>
        <v>332645.68589999998</v>
      </c>
      <c r="W33" s="63">
        <f>SUM(W34:W37)</f>
        <v>232.59673260000011</v>
      </c>
      <c r="X33" s="63">
        <f>SUM(X34:X37)</f>
        <v>864022.37879999995</v>
      </c>
      <c r="Y33" s="63">
        <f>SUM(Y34:Y37)</f>
        <v>7900.7780199999997</v>
      </c>
      <c r="Z33" s="63">
        <f>SUM(Z34:Z37)</f>
        <v>7782508.1188000003</v>
      </c>
      <c r="AA33" s="59">
        <f>SUM(AA34:AA37)</f>
        <v>297791.84070109995</v>
      </c>
      <c r="AB33" s="59">
        <f t="shared" si="12"/>
        <v>155758167.25710002</v>
      </c>
      <c r="AC33" s="4"/>
      <c r="AD33" s="4"/>
      <c r="AE33" s="9"/>
      <c r="AF33" s="9"/>
      <c r="AG33" s="9"/>
    </row>
    <row r="34" spans="1:38" s="116" customFormat="1" ht="26.25" x14ac:dyDescent="0.25">
      <c r="A34" s="117">
        <v>17.010000000000002</v>
      </c>
      <c r="B34" s="118" t="s">
        <v>83</v>
      </c>
      <c r="C34" s="64">
        <v>25235.264072500006</v>
      </c>
      <c r="D34" s="64">
        <v>16684307.979</v>
      </c>
      <c r="E34" s="64">
        <v>36522.761938999996</v>
      </c>
      <c r="F34" s="64">
        <v>24167894.530000001</v>
      </c>
      <c r="G34" s="64">
        <v>15445.741978999999</v>
      </c>
      <c r="H34" s="64">
        <v>10117685.306799997</v>
      </c>
      <c r="I34" s="38">
        <v>29516.459489999997</v>
      </c>
      <c r="J34" s="38">
        <v>20983078.739</v>
      </c>
      <c r="K34" s="64">
        <v>22752.554119999997</v>
      </c>
      <c r="L34" s="64">
        <v>17010129.397</v>
      </c>
      <c r="M34" s="64">
        <v>22988.646343200002</v>
      </c>
      <c r="N34" s="64">
        <v>17207015.602299999</v>
      </c>
      <c r="O34" s="64">
        <v>19444.962240000001</v>
      </c>
      <c r="P34" s="64">
        <v>14570419.3311</v>
      </c>
      <c r="Q34" s="64">
        <v>476.41232000000008</v>
      </c>
      <c r="R34" s="64">
        <v>404587.53600000008</v>
      </c>
      <c r="S34" s="64">
        <v>4.2335599000000004</v>
      </c>
      <c r="T34" s="64">
        <v>12233.6374</v>
      </c>
      <c r="U34" s="64">
        <v>3.2257899999999995</v>
      </c>
      <c r="V34" s="64">
        <v>8564.9439999999995</v>
      </c>
      <c r="W34" s="64">
        <v>6.1036399999999995</v>
      </c>
      <c r="X34" s="64">
        <v>8011.634</v>
      </c>
      <c r="Y34" s="64">
        <v>7711.0129799999995</v>
      </c>
      <c r="Z34" s="64">
        <v>7038401.6175000006</v>
      </c>
      <c r="AA34" s="49">
        <f t="shared" ref="AA34:AB38" si="13">C34+E34+G34+I34+K34+M34+O34+Q34+S34+U34+W34+Y34</f>
        <v>180107.37847359997</v>
      </c>
      <c r="AB34" s="49">
        <f t="shared" si="13"/>
        <v>128212330.25410002</v>
      </c>
      <c r="AC34" s="4"/>
      <c r="AD34" s="4"/>
      <c r="AE34" s="5"/>
      <c r="AF34" s="5"/>
      <c r="AG34" s="5"/>
      <c r="AH34" s="119"/>
      <c r="AI34" s="119"/>
      <c r="AJ34" s="119"/>
      <c r="AK34" s="119"/>
      <c r="AL34" s="119"/>
    </row>
    <row r="35" spans="1:38" s="116" customFormat="1" ht="26.25" x14ac:dyDescent="0.25">
      <c r="A35" s="117">
        <v>17.02</v>
      </c>
      <c r="B35" s="118" t="s">
        <v>84</v>
      </c>
      <c r="C35" s="64">
        <v>1.8035000000000001</v>
      </c>
      <c r="D35" s="64">
        <v>12632.6831</v>
      </c>
      <c r="E35" s="64">
        <v>4.9575719999999999</v>
      </c>
      <c r="F35" s="64">
        <v>14620.2214</v>
      </c>
      <c r="G35" s="64">
        <v>28.071686000000003</v>
      </c>
      <c r="H35" s="64">
        <v>56317.8292</v>
      </c>
      <c r="I35" s="38">
        <v>4.8039909999999999</v>
      </c>
      <c r="J35" s="38">
        <v>37306.743500000004</v>
      </c>
      <c r="K35" s="64">
        <v>5.795623</v>
      </c>
      <c r="L35" s="64">
        <v>39072.111400000002</v>
      </c>
      <c r="M35" s="64">
        <v>2.6549999999999998</v>
      </c>
      <c r="N35" s="64">
        <v>6517.5478000000003</v>
      </c>
      <c r="O35" s="64">
        <v>3.8130000000000002</v>
      </c>
      <c r="P35" s="64">
        <v>10116.706700000001</v>
      </c>
      <c r="Q35" s="64">
        <v>1.4835358000000001</v>
      </c>
      <c r="R35" s="64">
        <v>6507.1261000000004</v>
      </c>
      <c r="S35" s="64">
        <v>27.815999999999999</v>
      </c>
      <c r="T35" s="64">
        <v>35454.006200000003</v>
      </c>
      <c r="U35" s="64">
        <v>13.596</v>
      </c>
      <c r="V35" s="64">
        <v>14395.6548</v>
      </c>
      <c r="W35" s="64">
        <v>3.1040000000000001</v>
      </c>
      <c r="X35" s="64">
        <v>13762.206</v>
      </c>
      <c r="Y35" s="64">
        <v>2.2685</v>
      </c>
      <c r="Z35" s="64">
        <v>6536.5375000000004</v>
      </c>
      <c r="AA35" s="49">
        <f t="shared" si="13"/>
        <v>100.16840780000001</v>
      </c>
      <c r="AB35" s="49">
        <f t="shared" si="13"/>
        <v>253239.3737</v>
      </c>
      <c r="AC35" s="4"/>
      <c r="AD35" s="4"/>
      <c r="AE35" s="1"/>
      <c r="AF35" s="1"/>
      <c r="AG35" s="1"/>
    </row>
    <row r="36" spans="1:38" s="116" customFormat="1" x14ac:dyDescent="0.25">
      <c r="A36" s="117">
        <v>17.03</v>
      </c>
      <c r="B36" s="118" t="s">
        <v>85</v>
      </c>
      <c r="C36" s="64">
        <v>24051.291000000001</v>
      </c>
      <c r="D36" s="64">
        <v>3309818.4545999998</v>
      </c>
      <c r="E36" s="64">
        <v>13415.915000000001</v>
      </c>
      <c r="F36" s="64">
        <v>2303466.1925000004</v>
      </c>
      <c r="G36" s="64">
        <v>25753.312864</v>
      </c>
      <c r="H36" s="64">
        <v>4239119.9287999999</v>
      </c>
      <c r="I36" s="38">
        <v>15650.52</v>
      </c>
      <c r="J36" s="38">
        <v>2660083.2000000002</v>
      </c>
      <c r="K36" s="64">
        <v>31449.956316</v>
      </c>
      <c r="L36" s="64">
        <v>5549674.4508999996</v>
      </c>
      <c r="M36" s="64">
        <v>0.17990899999999999</v>
      </c>
      <c r="N36" s="64">
        <v>814.49970000000008</v>
      </c>
      <c r="O36" s="64">
        <v>5245.4740000000002</v>
      </c>
      <c r="P36" s="64">
        <v>839364.00360000005</v>
      </c>
      <c r="Q36" s="64">
        <v>0.58499999999999996</v>
      </c>
      <c r="R36" s="64">
        <v>819.59220000000005</v>
      </c>
      <c r="S36" s="64">
        <v>0.188</v>
      </c>
      <c r="T36" s="64">
        <v>320.00569999999999</v>
      </c>
      <c r="U36" s="64">
        <v>12.086</v>
      </c>
      <c r="V36" s="64">
        <v>8208.0450000000001</v>
      </c>
      <c r="W36" s="64">
        <v>2.0957499999999998</v>
      </c>
      <c r="X36" s="64">
        <v>12421.2399</v>
      </c>
      <c r="Y36" s="64">
        <v>2.1880000000000002</v>
      </c>
      <c r="Z36" s="64">
        <v>1899.9304</v>
      </c>
      <c r="AA36" s="49">
        <f t="shared" si="13"/>
        <v>115583.79183899998</v>
      </c>
      <c r="AB36" s="49">
        <f t="shared" si="13"/>
        <v>18926009.543299999</v>
      </c>
      <c r="AC36" s="4"/>
      <c r="AD36" s="4"/>
      <c r="AE36" s="1"/>
      <c r="AF36" s="1"/>
      <c r="AG36" s="1"/>
    </row>
    <row r="37" spans="1:38" s="116" customFormat="1" x14ac:dyDescent="0.25">
      <c r="A37" s="117" t="s">
        <v>86</v>
      </c>
      <c r="B37" s="118" t="s">
        <v>87</v>
      </c>
      <c r="C37" s="64">
        <v>134.94460520000001</v>
      </c>
      <c r="D37" s="64">
        <v>648907.16500000004</v>
      </c>
      <c r="E37" s="64">
        <v>196.93922499999996</v>
      </c>
      <c r="F37" s="64">
        <v>832709.91670000018</v>
      </c>
      <c r="G37" s="64">
        <v>202.28432240000001</v>
      </c>
      <c r="H37" s="64">
        <v>791181.62919999973</v>
      </c>
      <c r="I37" s="38">
        <v>227.6264583</v>
      </c>
      <c r="J37" s="38">
        <v>752924.80609999993</v>
      </c>
      <c r="K37" s="64">
        <v>257.44237190000007</v>
      </c>
      <c r="L37" s="64">
        <v>932129.8629000003</v>
      </c>
      <c r="M37" s="64">
        <v>182.74162239999993</v>
      </c>
      <c r="N37" s="64">
        <v>758607.13490000006</v>
      </c>
      <c r="O37" s="64">
        <v>132.28524899999996</v>
      </c>
      <c r="P37" s="64">
        <v>693892.96670000022</v>
      </c>
      <c r="Q37" s="64">
        <v>110.7188409</v>
      </c>
      <c r="R37" s="64">
        <v>578162.39489999996</v>
      </c>
      <c r="S37" s="64">
        <v>104.17081999999996</v>
      </c>
      <c r="T37" s="64">
        <v>511097.83519999968</v>
      </c>
      <c r="U37" s="64">
        <v>44.746583000000008</v>
      </c>
      <c r="V37" s="64">
        <v>301477.04209999996</v>
      </c>
      <c r="W37" s="64">
        <v>221.2933426000001</v>
      </c>
      <c r="X37" s="64">
        <v>829827.29889999994</v>
      </c>
      <c r="Y37" s="64">
        <v>185.30854000000002</v>
      </c>
      <c r="Z37" s="64">
        <v>735670.03340000007</v>
      </c>
      <c r="AA37" s="49">
        <f t="shared" si="13"/>
        <v>2000.5019807000003</v>
      </c>
      <c r="AB37" s="49">
        <f t="shared" si="13"/>
        <v>8366588.0859999992</v>
      </c>
      <c r="AC37" s="3"/>
      <c r="AD37" s="3"/>
      <c r="AE37" s="1"/>
      <c r="AF37" s="1"/>
      <c r="AG37" s="1"/>
    </row>
    <row r="38" spans="1:38" s="116" customFormat="1" x14ac:dyDescent="0.25">
      <c r="A38" s="117" t="s">
        <v>88</v>
      </c>
      <c r="B38" s="118" t="s">
        <v>89</v>
      </c>
      <c r="C38" s="65">
        <v>30.890420000000002</v>
      </c>
      <c r="D38" s="65">
        <v>32076.108</v>
      </c>
      <c r="E38" s="65">
        <v>22.654310000000002</v>
      </c>
      <c r="F38" s="65">
        <v>24406.605155227979</v>
      </c>
      <c r="G38" s="65">
        <v>29.774260000000002</v>
      </c>
      <c r="H38" s="65">
        <v>30824.836378221404</v>
      </c>
      <c r="I38" s="38">
        <v>23.609020000000001</v>
      </c>
      <c r="J38" s="38">
        <v>24782.526699999999</v>
      </c>
      <c r="K38" s="65">
        <v>30.17032</v>
      </c>
      <c r="L38" s="65">
        <v>31824.344899999996</v>
      </c>
      <c r="M38" s="129">
        <v>23.445130000000002</v>
      </c>
      <c r="N38" s="129">
        <v>24862.7569</v>
      </c>
      <c r="O38" s="64">
        <v>35.132060000000003</v>
      </c>
      <c r="P38" s="64">
        <v>32498.619900000009</v>
      </c>
      <c r="Q38" s="64">
        <v>16.424349999999997</v>
      </c>
      <c r="R38" s="64">
        <v>19033.327200000003</v>
      </c>
      <c r="S38" s="64">
        <v>17.026340000000001</v>
      </c>
      <c r="T38" s="64">
        <v>25265.539099999995</v>
      </c>
      <c r="U38" s="64">
        <v>21.114429999999999</v>
      </c>
      <c r="V38" s="64">
        <v>31263.803999999996</v>
      </c>
      <c r="W38" s="64">
        <v>30.041220000000003</v>
      </c>
      <c r="X38" s="64">
        <v>48922.292600000008</v>
      </c>
      <c r="Y38" s="64">
        <v>31.355080000000001</v>
      </c>
      <c r="Z38" s="64">
        <v>56520.866200000004</v>
      </c>
      <c r="AA38" s="49">
        <f t="shared" si="13"/>
        <v>311.63693999999998</v>
      </c>
      <c r="AB38" s="49">
        <f t="shared" si="13"/>
        <v>382281.62703344936</v>
      </c>
      <c r="AC38" s="3"/>
      <c r="AD38" s="3"/>
      <c r="AE38" s="1"/>
      <c r="AF38" s="1"/>
      <c r="AG38" s="1"/>
    </row>
    <row r="39" spans="1:38" x14ac:dyDescent="0.25">
      <c r="A39" s="47"/>
      <c r="B39" s="66" t="s">
        <v>90</v>
      </c>
      <c r="C39" s="67"/>
      <c r="D39" s="68"/>
      <c r="E39" s="68"/>
      <c r="F39" s="68"/>
      <c r="G39" s="68"/>
      <c r="H39" s="68"/>
      <c r="I39" s="38"/>
      <c r="J39" s="38"/>
      <c r="K39" s="68"/>
      <c r="L39" s="6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49"/>
      <c r="AB39" s="49"/>
      <c r="AC39" s="1"/>
      <c r="AD39" s="1"/>
    </row>
    <row r="40" spans="1:38" x14ac:dyDescent="0.25">
      <c r="A40" s="44" t="s">
        <v>18</v>
      </c>
      <c r="B40" s="52" t="s">
        <v>19</v>
      </c>
      <c r="C40" s="69">
        <v>898.25714600000026</v>
      </c>
      <c r="D40" s="69">
        <v>980261.22559999966</v>
      </c>
      <c r="E40" s="69">
        <v>784.91183000000001</v>
      </c>
      <c r="F40" s="69">
        <v>694598.78599437803</v>
      </c>
      <c r="G40" s="69">
        <v>1198.18255</v>
      </c>
      <c r="H40" s="69">
        <v>932952.75128479383</v>
      </c>
      <c r="I40" s="69">
        <v>927.92747999999983</v>
      </c>
      <c r="J40" s="69">
        <v>751625.73070000019</v>
      </c>
      <c r="K40" s="69">
        <v>894.74219739999978</v>
      </c>
      <c r="L40" s="69">
        <v>728006.49349999998</v>
      </c>
      <c r="M40" s="69">
        <v>930.13487999999938</v>
      </c>
      <c r="N40" s="69">
        <v>720018.56469999964</v>
      </c>
      <c r="O40" s="69">
        <v>585.56389999999988</v>
      </c>
      <c r="P40" s="69">
        <v>508915.94420000009</v>
      </c>
      <c r="Q40" s="69">
        <v>685.44145000000003</v>
      </c>
      <c r="R40" s="69">
        <v>1032219.3158999998</v>
      </c>
      <c r="S40" s="69">
        <v>609.06294000000003</v>
      </c>
      <c r="T40" s="69">
        <v>784112.7459000001</v>
      </c>
      <c r="U40" s="69">
        <v>672.6756700000002</v>
      </c>
      <c r="V40" s="69">
        <v>745654.70850000018</v>
      </c>
      <c r="W40" s="69">
        <v>701.76719999999989</v>
      </c>
      <c r="X40" s="69">
        <v>767445.99240000022</v>
      </c>
      <c r="Y40" s="69">
        <v>662.26405999999997</v>
      </c>
      <c r="Z40" s="69">
        <v>679042.96070000017</v>
      </c>
      <c r="AA40" s="49">
        <f>C40+E40+G40+I40+K40+M40+O40+Q40+S40+U40+W40+Y40</f>
        <v>9550.9313033999988</v>
      </c>
      <c r="AB40" s="49">
        <f t="shared" ref="AA40:AB44" si="14">D40+F40+H40+J40+L40+N40+P40+R40+T40+V40+X40+Z40</f>
        <v>9324855.2193791717</v>
      </c>
      <c r="AC40" s="3"/>
      <c r="AD40" s="3"/>
    </row>
    <row r="41" spans="1:38" x14ac:dyDescent="0.25">
      <c r="A41" s="44" t="s">
        <v>17</v>
      </c>
      <c r="B41" s="52" t="s">
        <v>91</v>
      </c>
      <c r="C41" s="42">
        <v>0.159</v>
      </c>
      <c r="D41" s="42">
        <v>96.395800000000008</v>
      </c>
      <c r="E41" s="42">
        <v>0.77188000000000001</v>
      </c>
      <c r="F41" s="42">
        <v>1656.2175</v>
      </c>
      <c r="G41" s="42">
        <v>0.44552999999999998</v>
      </c>
      <c r="H41" s="42">
        <v>487.88509999999997</v>
      </c>
      <c r="I41" s="38">
        <v>0.51049999999999995</v>
      </c>
      <c r="J41" s="38">
        <v>1922.15</v>
      </c>
      <c r="K41" s="42">
        <v>0.18143999999999999</v>
      </c>
      <c r="L41" s="42">
        <v>339.98230000000001</v>
      </c>
      <c r="M41" s="42">
        <v>0.19091</v>
      </c>
      <c r="N41" s="42">
        <v>215.72829999999999</v>
      </c>
      <c r="O41" s="42">
        <v>1.2609900000000001</v>
      </c>
      <c r="P41" s="42">
        <v>1419.8737999999998</v>
      </c>
      <c r="Q41" s="42">
        <v>2.04</v>
      </c>
      <c r="R41" s="42">
        <v>749.904</v>
      </c>
      <c r="S41" s="42">
        <v>0</v>
      </c>
      <c r="T41" s="42">
        <v>0</v>
      </c>
      <c r="U41" s="42">
        <v>1.77904</v>
      </c>
      <c r="V41" s="42">
        <v>1471.9883</v>
      </c>
      <c r="W41" s="42">
        <v>1.10107</v>
      </c>
      <c r="X41" s="42">
        <v>713.74519999999995</v>
      </c>
      <c r="Y41" s="42">
        <v>1.6611999999999998</v>
      </c>
      <c r="Z41" s="42">
        <v>811.03319999999997</v>
      </c>
      <c r="AA41" s="49">
        <f t="shared" si="14"/>
        <v>10.101559999999999</v>
      </c>
      <c r="AB41" s="49">
        <f t="shared" si="14"/>
        <v>9884.9035000000003</v>
      </c>
      <c r="AC41" s="1"/>
      <c r="AD41" s="1"/>
    </row>
    <row r="42" spans="1:38" x14ac:dyDescent="0.25">
      <c r="A42" s="44">
        <v>714.5</v>
      </c>
      <c r="B42" s="52" t="s">
        <v>92</v>
      </c>
      <c r="C42" s="42">
        <v>188.58331000000001</v>
      </c>
      <c r="D42" s="42">
        <v>294010.69760000001</v>
      </c>
      <c r="E42" s="42">
        <v>195.72693999999998</v>
      </c>
      <c r="F42" s="42">
        <v>344495.42529999994</v>
      </c>
      <c r="G42" s="42">
        <v>160.30878999999999</v>
      </c>
      <c r="H42" s="42">
        <v>215361.42290000009</v>
      </c>
      <c r="I42" s="38">
        <v>83.19838</v>
      </c>
      <c r="J42" s="38">
        <v>102828.4166</v>
      </c>
      <c r="K42" s="42">
        <v>93.142510299999984</v>
      </c>
      <c r="L42" s="42">
        <v>119237.2521</v>
      </c>
      <c r="M42" s="42">
        <v>99.504139999999992</v>
      </c>
      <c r="N42" s="42">
        <v>166783.80530000001</v>
      </c>
      <c r="O42" s="42">
        <v>65.936130000000006</v>
      </c>
      <c r="P42" s="42">
        <v>62014.685799999992</v>
      </c>
      <c r="Q42" s="42">
        <v>83.300569999999979</v>
      </c>
      <c r="R42" s="42">
        <v>87312.756099999999</v>
      </c>
      <c r="S42" s="42">
        <v>73.871180000000024</v>
      </c>
      <c r="T42" s="42">
        <v>70843.14479999998</v>
      </c>
      <c r="U42" s="42">
        <v>61.68524</v>
      </c>
      <c r="V42" s="42">
        <v>57781.599000000002</v>
      </c>
      <c r="W42" s="42">
        <v>82.607410000000002</v>
      </c>
      <c r="X42" s="42">
        <v>86940.513699999981</v>
      </c>
      <c r="Y42" s="42">
        <v>102.59494000000001</v>
      </c>
      <c r="Z42" s="42">
        <v>131731.33480000001</v>
      </c>
      <c r="AA42" s="49">
        <f>C42+E42+G42+I42+K42+M42+O42+Q42+S42+U42+W42+Y42</f>
        <v>1290.4595403000003</v>
      </c>
      <c r="AB42" s="49">
        <f t="shared" si="14"/>
        <v>1739341.0539999998</v>
      </c>
    </row>
    <row r="43" spans="1:38" x14ac:dyDescent="0.25">
      <c r="A43" s="44" t="s">
        <v>93</v>
      </c>
      <c r="B43" s="52" t="s">
        <v>94</v>
      </c>
      <c r="C43" s="42">
        <v>3.1230000000000002</v>
      </c>
      <c r="D43" s="42">
        <v>2583.1646000000001</v>
      </c>
      <c r="E43" s="42">
        <v>4.25204</v>
      </c>
      <c r="F43" s="42">
        <v>4795.8555000000006</v>
      </c>
      <c r="G43" s="42">
        <v>7.8868099999999997</v>
      </c>
      <c r="H43" s="42">
        <v>4958.9760999999999</v>
      </c>
      <c r="I43" s="38">
        <v>2.4846800000000004</v>
      </c>
      <c r="J43" s="38">
        <v>2298.1153999999997</v>
      </c>
      <c r="K43" s="42">
        <v>14.2082803</v>
      </c>
      <c r="L43" s="42">
        <v>4129.6952999999994</v>
      </c>
      <c r="M43" s="42">
        <v>14.571999999999999</v>
      </c>
      <c r="N43" s="42">
        <v>8398.080100000001</v>
      </c>
      <c r="O43" s="42">
        <v>47.241700000000002</v>
      </c>
      <c r="P43" s="42">
        <v>40776.617599999998</v>
      </c>
      <c r="Q43" s="42">
        <v>73.938009999999991</v>
      </c>
      <c r="R43" s="42">
        <v>108631.53880000001</v>
      </c>
      <c r="S43" s="42">
        <v>36.591269999999994</v>
      </c>
      <c r="T43" s="42">
        <v>32298.132799999999</v>
      </c>
      <c r="U43" s="42">
        <v>21.348170000000003</v>
      </c>
      <c r="V43" s="42">
        <v>10999.091099999998</v>
      </c>
      <c r="W43" s="42">
        <v>11.063810000000002</v>
      </c>
      <c r="X43" s="42">
        <v>8517.2855</v>
      </c>
      <c r="Y43" s="42">
        <v>5.3147999999999991</v>
      </c>
      <c r="Z43" s="42">
        <v>5546.2870000000003</v>
      </c>
      <c r="AA43" s="49">
        <f t="shared" si="14"/>
        <v>242.02457029999997</v>
      </c>
      <c r="AB43" s="49">
        <f t="shared" si="14"/>
        <v>233932.83980000002</v>
      </c>
      <c r="AC43" s="3"/>
      <c r="AD43" s="3"/>
    </row>
    <row r="44" spans="1:38" x14ac:dyDescent="0.25">
      <c r="A44" s="44" t="s">
        <v>1</v>
      </c>
      <c r="B44" s="52" t="s">
        <v>95</v>
      </c>
      <c r="C44" s="42">
        <v>4.5999999999999996</v>
      </c>
      <c r="D44" s="42">
        <v>920</v>
      </c>
      <c r="E44" s="42">
        <v>5.1268000000000002</v>
      </c>
      <c r="F44" s="42">
        <v>1279.9884</v>
      </c>
      <c r="G44" s="42">
        <v>5.2272700000000007</v>
      </c>
      <c r="H44" s="42">
        <v>1039.9994999999999</v>
      </c>
      <c r="I44" s="38">
        <v>4.6818</v>
      </c>
      <c r="J44" s="38">
        <v>1990.8</v>
      </c>
      <c r="K44" s="42">
        <v>4.8186</v>
      </c>
      <c r="L44" s="42">
        <v>1570.2267000000002</v>
      </c>
      <c r="M44" s="42">
        <v>7.9</v>
      </c>
      <c r="N44" s="42">
        <v>3389.7899999999995</v>
      </c>
      <c r="O44" s="42">
        <v>4.4872700000000005</v>
      </c>
      <c r="P44" s="42">
        <v>1391.9297999999999</v>
      </c>
      <c r="Q44" s="42">
        <v>4.3600000000000003</v>
      </c>
      <c r="R44" s="42">
        <v>872</v>
      </c>
      <c r="S44" s="42">
        <v>1.58</v>
      </c>
      <c r="T44" s="42">
        <v>1397</v>
      </c>
      <c r="U44" s="42">
        <v>1.38</v>
      </c>
      <c r="V44" s="42">
        <v>244</v>
      </c>
      <c r="W44" s="42">
        <v>1</v>
      </c>
      <c r="X44" s="42">
        <v>200</v>
      </c>
      <c r="Y44" s="42">
        <v>0.68</v>
      </c>
      <c r="Z44" s="42">
        <v>195.4</v>
      </c>
      <c r="AA44" s="49">
        <f t="shared" si="14"/>
        <v>45.841740000000001</v>
      </c>
      <c r="AB44" s="49">
        <f t="shared" si="14"/>
        <v>14491.134399999999</v>
      </c>
      <c r="AC44" s="1"/>
      <c r="AD44" s="1"/>
    </row>
    <row r="45" spans="1:38" x14ac:dyDescent="0.25">
      <c r="A45" s="47"/>
      <c r="B45" s="70" t="s">
        <v>96</v>
      </c>
      <c r="C45" s="67"/>
      <c r="D45" s="68"/>
      <c r="E45" s="68"/>
      <c r="F45" s="68"/>
      <c r="G45" s="68"/>
      <c r="H45" s="68"/>
      <c r="I45" s="38"/>
      <c r="J45" s="38"/>
      <c r="K45" s="68"/>
      <c r="L45" s="6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59"/>
      <c r="AB45" s="59"/>
      <c r="AC45" s="1"/>
      <c r="AD45" s="1"/>
    </row>
    <row r="46" spans="1:38" x14ac:dyDescent="0.25">
      <c r="A46" s="47"/>
      <c r="B46" s="71" t="s">
        <v>97</v>
      </c>
      <c r="C46" s="46">
        <f>SUM(C47:C50)</f>
        <v>11.659879999999998</v>
      </c>
      <c r="D46" s="46">
        <f t="shared" ref="D46:J46" si="15">SUM(D47:D50)</f>
        <v>15328.1186</v>
      </c>
      <c r="E46" s="46">
        <f t="shared" si="15"/>
        <v>15.21472</v>
      </c>
      <c r="F46" s="46">
        <f t="shared" si="15"/>
        <v>21138.609100000001</v>
      </c>
      <c r="G46" s="46">
        <f t="shared" si="15"/>
        <v>13.82349</v>
      </c>
      <c r="H46" s="46">
        <f t="shared" si="15"/>
        <v>15438.632900000001</v>
      </c>
      <c r="I46" s="46">
        <f t="shared" si="15"/>
        <v>5.5879399999999997</v>
      </c>
      <c r="J46" s="46">
        <f t="shared" si="15"/>
        <v>6510.1333999999997</v>
      </c>
      <c r="K46" s="46">
        <f t="shared" ref="K46:R46" si="16">SUM(K47:K50)</f>
        <v>52.890988999999998</v>
      </c>
      <c r="L46" s="46">
        <f t="shared" si="16"/>
        <v>55785.987299999993</v>
      </c>
      <c r="M46" s="46">
        <f t="shared" si="16"/>
        <v>115.3609088</v>
      </c>
      <c r="N46" s="46">
        <f t="shared" si="16"/>
        <v>137238.43400000001</v>
      </c>
      <c r="O46" s="46">
        <f>SUM(O47:O50)</f>
        <v>79.165770000000009</v>
      </c>
      <c r="P46" s="46">
        <f t="shared" si="16"/>
        <v>91988.305799999987</v>
      </c>
      <c r="Q46" s="46">
        <f>SUM(Q47:Q50)</f>
        <v>13.75853</v>
      </c>
      <c r="R46" s="46">
        <f t="shared" si="16"/>
        <v>15643.118400000001</v>
      </c>
      <c r="S46" s="46">
        <f t="shared" ref="S46:AB46" si="17">SUM(S47:S50)</f>
        <v>7.0559599999999998</v>
      </c>
      <c r="T46" s="46">
        <f t="shared" si="17"/>
        <v>8648.5596999999998</v>
      </c>
      <c r="U46" s="46">
        <f>SUM(U47:U50)</f>
        <v>28.610150000000001</v>
      </c>
      <c r="V46" s="46">
        <f t="shared" si="17"/>
        <v>32857.332500000004</v>
      </c>
      <c r="W46" s="46">
        <f>SUM(W47:W50)</f>
        <v>53.14799</v>
      </c>
      <c r="X46" s="46">
        <f>SUM(X47:X50)</f>
        <v>43211.577799999999</v>
      </c>
      <c r="Y46" s="46">
        <f>SUM(Y47:Y50)</f>
        <v>14.923749999999998</v>
      </c>
      <c r="Z46" s="46">
        <f>SUM(Z47:Z50)</f>
        <v>19880.718900000003</v>
      </c>
      <c r="AA46" s="46">
        <f>SUM(AA47:AA50)</f>
        <v>411.20007780000003</v>
      </c>
      <c r="AB46" s="46">
        <f t="shared" si="17"/>
        <v>463669.52840000001</v>
      </c>
      <c r="AC46" s="4"/>
      <c r="AD46" s="4"/>
      <c r="AE46" s="3"/>
      <c r="AF46" s="3"/>
      <c r="AG46" s="3"/>
      <c r="AH46" s="3"/>
    </row>
    <row r="47" spans="1:38" x14ac:dyDescent="0.25">
      <c r="A47" s="47" t="s">
        <v>98</v>
      </c>
      <c r="B47" s="52" t="s">
        <v>99</v>
      </c>
      <c r="C47" s="42">
        <v>0</v>
      </c>
      <c r="D47" s="42">
        <v>0</v>
      </c>
      <c r="E47" s="42">
        <v>0</v>
      </c>
      <c r="F47" s="42">
        <v>0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9">
        <f>C47+E47+G47+I47+K47+M47+O47+Q47+S47+U47+W47+Y47</f>
        <v>0</v>
      </c>
      <c r="AB47" s="49">
        <f>D47+F47+H47+J47+L47+N47+P47+R47+T47+V47+X47+Z47</f>
        <v>0</v>
      </c>
      <c r="AC47" s="4"/>
      <c r="AD47" s="4"/>
    </row>
    <row r="48" spans="1:38" x14ac:dyDescent="0.25">
      <c r="A48" s="47" t="s">
        <v>38</v>
      </c>
      <c r="B48" s="52" t="s">
        <v>100</v>
      </c>
      <c r="C48" s="42">
        <v>0.27</v>
      </c>
      <c r="D48" s="42">
        <v>150</v>
      </c>
      <c r="E48" s="42">
        <v>0.39</v>
      </c>
      <c r="F48" s="42">
        <v>230</v>
      </c>
      <c r="G48" s="42">
        <v>2.36402</v>
      </c>
      <c r="H48" s="42">
        <v>2150.6247000000003</v>
      </c>
      <c r="I48" s="38">
        <v>2.9760699999999995</v>
      </c>
      <c r="J48" s="38">
        <v>3057.1432999999997</v>
      </c>
      <c r="K48" s="42">
        <v>3.9410799999999999</v>
      </c>
      <c r="L48" s="42">
        <v>3799.6390000000001</v>
      </c>
      <c r="M48" s="42">
        <v>0.495</v>
      </c>
      <c r="N48" s="42">
        <v>215</v>
      </c>
      <c r="O48" s="42">
        <v>10.76577</v>
      </c>
      <c r="P48" s="42">
        <v>12880.700800000001</v>
      </c>
      <c r="Q48" s="42">
        <v>13.57713</v>
      </c>
      <c r="R48" s="42">
        <v>15523.122300000001</v>
      </c>
      <c r="S48" s="42">
        <v>6.7439599999999995</v>
      </c>
      <c r="T48" s="42">
        <v>7667.8797000000004</v>
      </c>
      <c r="U48" s="42">
        <v>27.250150000000001</v>
      </c>
      <c r="V48" s="42">
        <v>30253.332500000004</v>
      </c>
      <c r="W48" s="42">
        <v>13.147990000000002</v>
      </c>
      <c r="X48" s="42">
        <v>12919.577800000001</v>
      </c>
      <c r="Y48" s="42">
        <v>13.731549999999999</v>
      </c>
      <c r="Z48" s="42">
        <v>17339.096400000002</v>
      </c>
      <c r="AA48" s="49">
        <f t="shared" ref="AA48:AA53" si="18">C48+E48+G48+I48+K48+M48+O48+Q48+S48+U48+W48+Y48</f>
        <v>95.652720000000016</v>
      </c>
      <c r="AB48" s="49">
        <f t="shared" ref="AB48" si="19">D48+F48+H48+J48+L48+N48+P48+R48+T48+V48+X48+Z48</f>
        <v>106186.1165</v>
      </c>
      <c r="AC48" s="3"/>
      <c r="AD48" s="3"/>
    </row>
    <row r="49" spans="1:69" x14ac:dyDescent="0.25">
      <c r="A49" s="47" t="s">
        <v>39</v>
      </c>
      <c r="B49" s="43" t="s">
        <v>101</v>
      </c>
      <c r="C49" s="42">
        <v>11.269879999999999</v>
      </c>
      <c r="D49" s="42">
        <v>14971.586600000001</v>
      </c>
      <c r="E49" s="42">
        <v>14.824719999999999</v>
      </c>
      <c r="F49" s="42">
        <v>20908.609100000001</v>
      </c>
      <c r="G49" s="42">
        <v>11.45947</v>
      </c>
      <c r="H49" s="42">
        <v>13288.0082</v>
      </c>
      <c r="I49" s="38">
        <v>2.6118699999999997</v>
      </c>
      <c r="J49" s="38">
        <v>3452.9901</v>
      </c>
      <c r="K49" s="42">
        <v>14.859</v>
      </c>
      <c r="L49" s="42">
        <v>27318.166499999999</v>
      </c>
      <c r="M49" s="42">
        <v>1.4569087999999999</v>
      </c>
      <c r="N49" s="42">
        <v>711.17</v>
      </c>
      <c r="O49" s="42">
        <v>0.36</v>
      </c>
      <c r="P49" s="42">
        <v>1405.925</v>
      </c>
      <c r="Q49" s="42">
        <v>0.18140000000000001</v>
      </c>
      <c r="R49" s="42">
        <v>119.9961</v>
      </c>
      <c r="S49" s="42">
        <v>0.26200000000000001</v>
      </c>
      <c r="T49" s="42">
        <v>882.68</v>
      </c>
      <c r="U49" s="42">
        <v>1.36</v>
      </c>
      <c r="V49" s="42">
        <v>2604</v>
      </c>
      <c r="W49" s="42">
        <v>0</v>
      </c>
      <c r="X49" s="42">
        <v>0</v>
      </c>
      <c r="Y49" s="42">
        <v>1.1922000000000001</v>
      </c>
      <c r="Z49" s="42">
        <v>2541.6224999999999</v>
      </c>
      <c r="AA49" s="49">
        <f t="shared" si="18"/>
        <v>59.83744879999999</v>
      </c>
      <c r="AB49" s="49">
        <f>D49+F49+H49+J49+L49+N49+P49+R49+T49+V49+X49+Z49</f>
        <v>88204.754100000006</v>
      </c>
      <c r="AC49" s="3"/>
      <c r="AD49" s="3"/>
    </row>
    <row r="50" spans="1:69" x14ac:dyDescent="0.25">
      <c r="A50" s="47" t="s">
        <v>40</v>
      </c>
      <c r="B50" s="52" t="s">
        <v>102</v>
      </c>
      <c r="C50" s="42">
        <v>0.12</v>
      </c>
      <c r="D50" s="42">
        <v>206.53200000000001</v>
      </c>
      <c r="E50" s="42">
        <v>0</v>
      </c>
      <c r="F50" s="42">
        <v>0</v>
      </c>
      <c r="G50" s="42">
        <v>0</v>
      </c>
      <c r="H50" s="42">
        <v>0</v>
      </c>
      <c r="I50" s="38">
        <v>0</v>
      </c>
      <c r="J50" s="38">
        <v>0</v>
      </c>
      <c r="K50" s="42">
        <v>34.090908999999996</v>
      </c>
      <c r="L50" s="42">
        <v>24668.181799999998</v>
      </c>
      <c r="M50" s="42">
        <v>113.40900000000001</v>
      </c>
      <c r="N50" s="42">
        <v>136312.264</v>
      </c>
      <c r="O50" s="42">
        <v>68.040000000000006</v>
      </c>
      <c r="P50" s="42">
        <v>77701.679999999993</v>
      </c>
      <c r="Q50" s="42">
        <v>0</v>
      </c>
      <c r="R50" s="42">
        <v>0</v>
      </c>
      <c r="S50" s="42">
        <v>0.05</v>
      </c>
      <c r="T50" s="42">
        <v>98</v>
      </c>
      <c r="U50" s="42">
        <v>0</v>
      </c>
      <c r="V50" s="42">
        <v>0</v>
      </c>
      <c r="W50" s="42">
        <v>40</v>
      </c>
      <c r="X50" s="42">
        <v>30292</v>
      </c>
      <c r="Y50" s="42">
        <v>0</v>
      </c>
      <c r="Z50" s="42">
        <v>0</v>
      </c>
      <c r="AA50" s="49">
        <f t="shared" si="18"/>
        <v>255.70990900000004</v>
      </c>
      <c r="AB50" s="49">
        <f>D50+F50+H50+J50+L50+N50+P50+R50+T50+V50+X50+Z50</f>
        <v>269278.65779999999</v>
      </c>
      <c r="AC50" s="3"/>
      <c r="AD50" s="3"/>
    </row>
    <row r="51" spans="1:69" x14ac:dyDescent="0.25">
      <c r="A51" s="47" t="s">
        <v>103</v>
      </c>
      <c r="B51" s="52" t="s">
        <v>104</v>
      </c>
      <c r="C51" s="42">
        <v>0.192</v>
      </c>
      <c r="D51" s="42">
        <v>274.92</v>
      </c>
      <c r="E51" s="42">
        <v>0.70199999999999996</v>
      </c>
      <c r="F51" s="42">
        <v>928.55000000000007</v>
      </c>
      <c r="G51" s="42">
        <v>3.2012727000000001</v>
      </c>
      <c r="H51" s="42">
        <v>4339.7764999999999</v>
      </c>
      <c r="I51" s="38">
        <v>120.54819000000001</v>
      </c>
      <c r="J51" s="38">
        <v>83426.363700000002</v>
      </c>
      <c r="K51" s="42">
        <v>26.499400000000001</v>
      </c>
      <c r="L51" s="42">
        <v>27666.151400000002</v>
      </c>
      <c r="M51" s="42">
        <v>50.66</v>
      </c>
      <c r="N51" s="42">
        <v>49317.284</v>
      </c>
      <c r="O51" s="42">
        <v>34.723730000000003</v>
      </c>
      <c r="P51" s="42">
        <v>39988.063599999994</v>
      </c>
      <c r="Q51" s="42">
        <v>0.06</v>
      </c>
      <c r="R51" s="42">
        <v>75</v>
      </c>
      <c r="S51" s="42">
        <v>2.3E-2</v>
      </c>
      <c r="T51" s="42">
        <v>20</v>
      </c>
      <c r="U51" s="42">
        <v>1.2</v>
      </c>
      <c r="V51" s="42">
        <v>1764</v>
      </c>
      <c r="W51" s="42">
        <v>1.2084999999999999</v>
      </c>
      <c r="X51" s="42">
        <v>1400.4393</v>
      </c>
      <c r="Y51" s="42">
        <v>45.374000000000002</v>
      </c>
      <c r="Z51" s="42">
        <v>53024.624000000003</v>
      </c>
      <c r="AA51" s="49">
        <f t="shared" si="18"/>
        <v>284.39209269999998</v>
      </c>
      <c r="AB51" s="49">
        <f>D51+F51+H51+J51+L51+N51+P51+R51+T51+V51+X51+Z51</f>
        <v>262225.17249999999</v>
      </c>
      <c r="AC51" s="1"/>
      <c r="AD51" s="1"/>
    </row>
    <row r="52" spans="1:69" x14ac:dyDescent="0.25">
      <c r="A52" s="47" t="s">
        <v>105</v>
      </c>
      <c r="B52" s="52" t="s">
        <v>41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38">
        <v>0</v>
      </c>
      <c r="J52" s="38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2.8000000000000001E-2</v>
      </c>
      <c r="V52" s="42">
        <v>28</v>
      </c>
      <c r="W52" s="42">
        <v>0</v>
      </c>
      <c r="X52" s="42">
        <v>0</v>
      </c>
      <c r="Y52" s="42">
        <v>0</v>
      </c>
      <c r="Z52" s="42">
        <v>0</v>
      </c>
      <c r="AA52" s="49">
        <f t="shared" si="18"/>
        <v>2.8000000000000001E-2</v>
      </c>
      <c r="AB52" s="49">
        <f>D52+F52+H52+J52+L52+N52+P52+R52+T52+V52+X52+Z52</f>
        <v>28</v>
      </c>
      <c r="AC52" s="3"/>
      <c r="AD52" s="3"/>
    </row>
    <row r="53" spans="1:69" x14ac:dyDescent="0.25">
      <c r="A53" s="53" t="s">
        <v>37</v>
      </c>
      <c r="B53" s="72" t="s">
        <v>106</v>
      </c>
      <c r="C53" s="42">
        <v>10.205830000000001</v>
      </c>
      <c r="D53" s="42">
        <v>5579.5272999999997</v>
      </c>
      <c r="E53" s="42">
        <v>0</v>
      </c>
      <c r="F53" s="42">
        <v>0</v>
      </c>
      <c r="G53" s="42">
        <v>4.5359400000000001</v>
      </c>
      <c r="H53" s="42">
        <v>3697.0224000000003</v>
      </c>
      <c r="I53" s="38">
        <v>64.183970000000002</v>
      </c>
      <c r="J53" s="38">
        <v>67431.248099999997</v>
      </c>
      <c r="K53" s="55">
        <v>4142.4634722999999</v>
      </c>
      <c r="L53" s="55">
        <v>1585839.5078999999</v>
      </c>
      <c r="M53" s="86">
        <v>3064.8643600000005</v>
      </c>
      <c r="N53" s="86">
        <v>1128054.5696</v>
      </c>
      <c r="O53" s="42">
        <v>3.8102399999999998</v>
      </c>
      <c r="P53" s="42">
        <v>1973.7043000000001</v>
      </c>
      <c r="Q53" s="42">
        <v>25.991099999999999</v>
      </c>
      <c r="R53" s="42">
        <v>28616.201099999998</v>
      </c>
      <c r="S53" s="42">
        <v>1.7533099999999999</v>
      </c>
      <c r="T53" s="42">
        <v>1973.6239999999998</v>
      </c>
      <c r="U53" s="42">
        <v>0.96</v>
      </c>
      <c r="V53" s="42">
        <v>226.8</v>
      </c>
      <c r="W53" s="42">
        <v>3.3050000000000002</v>
      </c>
      <c r="X53" s="42">
        <v>1286.0925000000002</v>
      </c>
      <c r="Y53" s="42">
        <v>7.2606999999999999</v>
      </c>
      <c r="Z53" s="42">
        <v>2319.2516000000001</v>
      </c>
      <c r="AA53" s="49">
        <f t="shared" si="18"/>
        <v>7329.3339223000003</v>
      </c>
      <c r="AB53" s="49">
        <f>D53+F53+H53+J53+L53+N53+P53+R53+T53+V53+X53+Z53</f>
        <v>2826997.5487999995</v>
      </c>
      <c r="AC53" s="3"/>
      <c r="AD53" s="3"/>
    </row>
    <row r="54" spans="1:69" x14ac:dyDescent="0.25">
      <c r="A54" s="44"/>
      <c r="B54" s="45" t="s">
        <v>107</v>
      </c>
      <c r="C54" s="67"/>
      <c r="D54" s="68"/>
      <c r="E54" s="68"/>
      <c r="F54" s="68"/>
      <c r="G54" s="68"/>
      <c r="H54" s="68"/>
      <c r="I54" s="68"/>
      <c r="J54" s="98"/>
      <c r="K54" s="68"/>
      <c r="L54" s="6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49"/>
      <c r="AB54" s="49"/>
      <c r="AC54" s="1"/>
      <c r="AD54" s="1"/>
    </row>
    <row r="55" spans="1:69" s="116" customFormat="1" x14ac:dyDescent="0.25">
      <c r="A55" s="120">
        <v>710.21</v>
      </c>
      <c r="B55" s="121" t="s">
        <v>108</v>
      </c>
      <c r="C55" s="64">
        <v>0</v>
      </c>
      <c r="D55" s="64">
        <v>0</v>
      </c>
      <c r="E55" s="64">
        <v>0</v>
      </c>
      <c r="F55" s="64">
        <v>0</v>
      </c>
      <c r="G55" s="64">
        <v>0.16</v>
      </c>
      <c r="H55" s="64">
        <v>192.512</v>
      </c>
      <c r="I55" s="38">
        <v>0</v>
      </c>
      <c r="J55" s="38">
        <v>0</v>
      </c>
      <c r="K55" s="38">
        <v>0</v>
      </c>
      <c r="L55" s="38">
        <v>0</v>
      </c>
      <c r="M55" s="69">
        <v>0</v>
      </c>
      <c r="N55" s="69">
        <v>0</v>
      </c>
      <c r="O55" s="69">
        <v>0</v>
      </c>
      <c r="P55" s="69">
        <v>0</v>
      </c>
      <c r="Q55" s="69">
        <v>0</v>
      </c>
      <c r="R55" s="69">
        <v>0</v>
      </c>
      <c r="S55" s="69">
        <v>0</v>
      </c>
      <c r="T55" s="69">
        <v>0</v>
      </c>
      <c r="U55" s="69">
        <v>0</v>
      </c>
      <c r="V55" s="69">
        <v>0</v>
      </c>
      <c r="W55" s="69">
        <v>0</v>
      </c>
      <c r="X55" s="69">
        <v>0</v>
      </c>
      <c r="Y55" s="69">
        <v>0</v>
      </c>
      <c r="Z55" s="69">
        <v>0</v>
      </c>
      <c r="AA55" s="49">
        <f t="shared" ref="AA55:AB58" si="20">C55+E55+G55+I55+K55+M55+O55+Q55+S55+U55+W55+Y55</f>
        <v>0.16</v>
      </c>
      <c r="AB55" s="49">
        <f t="shared" si="20"/>
        <v>192.512</v>
      </c>
      <c r="AC55" s="1"/>
      <c r="AD55" s="1"/>
      <c r="AE55" s="1"/>
      <c r="AF55" s="1"/>
      <c r="AG55" s="1"/>
    </row>
    <row r="56" spans="1:69" s="116" customFormat="1" x14ac:dyDescent="0.25">
      <c r="A56" s="122" t="s">
        <v>109</v>
      </c>
      <c r="B56" s="121" t="s">
        <v>110</v>
      </c>
      <c r="C56" s="64">
        <v>82.683689999999984</v>
      </c>
      <c r="D56" s="64">
        <v>52136.465099999972</v>
      </c>
      <c r="E56" s="64">
        <v>83.765899999999945</v>
      </c>
      <c r="F56" s="64">
        <v>52226.36730000002</v>
      </c>
      <c r="G56" s="64">
        <v>77.955929999999938</v>
      </c>
      <c r="H56" s="64">
        <v>48419.981499999994</v>
      </c>
      <c r="I56" s="38">
        <v>62.351240000000018</v>
      </c>
      <c r="J56" s="38">
        <v>46168.910100000023</v>
      </c>
      <c r="K56" s="64">
        <v>54.772770000000001</v>
      </c>
      <c r="L56" s="64">
        <v>34228.238699999987</v>
      </c>
      <c r="M56" s="64">
        <v>48.587380000000017</v>
      </c>
      <c r="N56" s="64">
        <v>31229.021599999975</v>
      </c>
      <c r="O56" s="64">
        <v>46.226939999999992</v>
      </c>
      <c r="P56" s="64">
        <v>29109.427499999998</v>
      </c>
      <c r="Q56" s="64">
        <v>38.33428</v>
      </c>
      <c r="R56" s="64">
        <v>22025.036699999979</v>
      </c>
      <c r="S56" s="64">
        <v>45.814530000000005</v>
      </c>
      <c r="T56" s="64">
        <v>27124.759699999988</v>
      </c>
      <c r="U56" s="64">
        <v>47.441800000000008</v>
      </c>
      <c r="V56" s="64">
        <v>30142.365500000011</v>
      </c>
      <c r="W56" s="64">
        <v>50.001839999999987</v>
      </c>
      <c r="X56" s="64">
        <v>30576.43559999999</v>
      </c>
      <c r="Y56" s="64">
        <v>78.797590000000014</v>
      </c>
      <c r="Z56" s="64">
        <v>46899.303499999936</v>
      </c>
      <c r="AA56" s="49">
        <f t="shared" si="20"/>
        <v>716.73388999999997</v>
      </c>
      <c r="AB56" s="49">
        <f t="shared" si="20"/>
        <v>450286.31279999984</v>
      </c>
      <c r="AC56" s="1"/>
      <c r="AD56" s="1"/>
      <c r="AE56" s="1"/>
      <c r="AF56" s="1"/>
      <c r="AG56" s="1"/>
    </row>
    <row r="57" spans="1:69" s="116" customFormat="1" x14ac:dyDescent="0.25">
      <c r="A57" s="123" t="s">
        <v>9</v>
      </c>
      <c r="B57" s="121" t="s">
        <v>111</v>
      </c>
      <c r="C57" s="64">
        <v>0</v>
      </c>
      <c r="D57" s="64">
        <v>0</v>
      </c>
      <c r="E57" s="64">
        <v>0.24045</v>
      </c>
      <c r="F57" s="64">
        <v>600.98069999999996</v>
      </c>
      <c r="G57" s="64">
        <v>0.05</v>
      </c>
      <c r="H57" s="64">
        <v>150</v>
      </c>
      <c r="I57" s="38">
        <v>0</v>
      </c>
      <c r="J57" s="38">
        <v>0</v>
      </c>
      <c r="K57" s="64">
        <v>2.9999999999999997E-4</v>
      </c>
      <c r="L57" s="64">
        <v>1.9</v>
      </c>
      <c r="M57" s="64">
        <v>0</v>
      </c>
      <c r="N57" s="64">
        <v>0</v>
      </c>
      <c r="O57" s="64">
        <v>0</v>
      </c>
      <c r="P57" s="64">
        <v>0</v>
      </c>
      <c r="Q57" s="64">
        <v>0</v>
      </c>
      <c r="R57" s="64">
        <v>0</v>
      </c>
      <c r="S57" s="64">
        <v>0</v>
      </c>
      <c r="T57" s="64">
        <v>0</v>
      </c>
      <c r="U57" s="64">
        <v>3.7999999999999999E-2</v>
      </c>
      <c r="V57" s="64">
        <v>9.5</v>
      </c>
      <c r="W57" s="64">
        <v>0</v>
      </c>
      <c r="X57" s="64">
        <v>0</v>
      </c>
      <c r="Y57" s="64">
        <v>0</v>
      </c>
      <c r="Z57" s="64">
        <v>0</v>
      </c>
      <c r="AA57" s="49">
        <f t="shared" si="20"/>
        <v>0.32874999999999999</v>
      </c>
      <c r="AB57" s="49">
        <f t="shared" si="20"/>
        <v>762.38069999999993</v>
      </c>
      <c r="AC57" s="1"/>
      <c r="AD57" s="1"/>
      <c r="AE57" s="1"/>
      <c r="AF57" s="1"/>
      <c r="AG57" s="1"/>
    </row>
    <row r="58" spans="1:69" x14ac:dyDescent="0.25">
      <c r="A58" s="73" t="s">
        <v>234</v>
      </c>
      <c r="B58" s="45" t="s">
        <v>112</v>
      </c>
      <c r="C58" s="42">
        <v>158.0454541</v>
      </c>
      <c r="D58" s="42">
        <v>85503.887799999997</v>
      </c>
      <c r="E58" s="42">
        <v>52.736817899999998</v>
      </c>
      <c r="F58" s="68">
        <v>52246.817800000004</v>
      </c>
      <c r="G58" s="86">
        <v>66.499272199999993</v>
      </c>
      <c r="H58" s="42">
        <v>105738.40460000001</v>
      </c>
      <c r="I58" s="38">
        <v>92.467414099999999</v>
      </c>
      <c r="J58" s="38">
        <v>162762.56169999999</v>
      </c>
      <c r="K58" s="42">
        <v>23.608199899999999</v>
      </c>
      <c r="L58" s="42">
        <v>41457.547299999998</v>
      </c>
      <c r="M58" s="42">
        <v>0.72845439999999995</v>
      </c>
      <c r="N58" s="42">
        <v>100.82</v>
      </c>
      <c r="O58" s="42">
        <v>1112.4713200000001</v>
      </c>
      <c r="P58" s="42">
        <v>1607465.1254999998</v>
      </c>
      <c r="Q58" s="42">
        <v>181.44</v>
      </c>
      <c r="R58" s="42">
        <v>236724.76800000001</v>
      </c>
      <c r="S58" s="42">
        <v>454.44612000000001</v>
      </c>
      <c r="T58" s="42">
        <v>609820.85250000004</v>
      </c>
      <c r="U58" s="42">
        <v>0.44905</v>
      </c>
      <c r="V58" s="42">
        <v>1499.827</v>
      </c>
      <c r="W58" s="42">
        <v>481.40280000000001</v>
      </c>
      <c r="X58" s="42">
        <v>699336.30390000006</v>
      </c>
      <c r="Y58" s="42">
        <v>22.678999999999998</v>
      </c>
      <c r="Z58" s="42">
        <v>38792.429499999998</v>
      </c>
      <c r="AA58" s="49">
        <f t="shared" si="20"/>
        <v>2646.9739026000002</v>
      </c>
      <c r="AB58" s="49">
        <f t="shared" si="20"/>
        <v>3641449.3456000001</v>
      </c>
      <c r="AC58" s="1"/>
      <c r="AD58" s="1"/>
    </row>
    <row r="59" spans="1:69" ht="12" customHeight="1" x14ac:dyDescent="0.25">
      <c r="A59" s="73"/>
      <c r="B59" s="45"/>
      <c r="C59" s="67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131"/>
      <c r="AC59" s="1"/>
      <c r="AD59" s="1"/>
    </row>
    <row r="60" spans="1:69" x14ac:dyDescent="0.25">
      <c r="A60" s="47" t="s">
        <v>16</v>
      </c>
      <c r="B60" s="52" t="s">
        <v>113</v>
      </c>
      <c r="C60" s="42">
        <v>0</v>
      </c>
      <c r="D60" s="42">
        <v>0</v>
      </c>
      <c r="E60" s="42">
        <v>0.36068</v>
      </c>
      <c r="F60" s="42">
        <v>674.97659999999996</v>
      </c>
      <c r="G60" s="42">
        <v>0</v>
      </c>
      <c r="H60" s="42">
        <v>0</v>
      </c>
      <c r="I60" s="38">
        <v>0</v>
      </c>
      <c r="J60" s="38">
        <v>0</v>
      </c>
      <c r="K60" s="42">
        <v>0.36</v>
      </c>
      <c r="L60" s="42">
        <v>702</v>
      </c>
      <c r="M60" s="42">
        <v>0</v>
      </c>
      <c r="N60" s="42">
        <v>0</v>
      </c>
      <c r="O60" s="42">
        <v>59.196799999999996</v>
      </c>
      <c r="P60" s="42">
        <v>85273.608399999997</v>
      </c>
      <c r="Q60" s="42">
        <v>0</v>
      </c>
      <c r="R60" s="42">
        <v>0</v>
      </c>
      <c r="S60" s="42">
        <v>0.48089999999999999</v>
      </c>
      <c r="T60" s="42">
        <v>933.40290000000005</v>
      </c>
      <c r="U60" s="42">
        <v>0.44905</v>
      </c>
      <c r="V60" s="42">
        <v>1993.7819999999999</v>
      </c>
      <c r="W60" s="42">
        <v>0</v>
      </c>
      <c r="X60" s="42">
        <v>0</v>
      </c>
      <c r="Y60" s="42">
        <v>0</v>
      </c>
      <c r="Z60" s="42">
        <v>0</v>
      </c>
      <c r="AA60" s="49">
        <f>C60+E60+G60+I60+K60+M60+O60+Q60+S60+U60+W60+Y60</f>
        <v>60.847429999999996</v>
      </c>
      <c r="AB60" s="49">
        <f>D60+F60+H60+J60+L60+N60+P60+R60+T60+V60+X60+Z60</f>
        <v>89577.769899999999</v>
      </c>
      <c r="AC60" s="1"/>
      <c r="AD60" s="1"/>
    </row>
    <row r="61" spans="1:69" ht="26.25" x14ac:dyDescent="0.25">
      <c r="A61" s="74" t="s">
        <v>114</v>
      </c>
      <c r="B61" s="54" t="s">
        <v>115</v>
      </c>
      <c r="C61" s="55">
        <v>0</v>
      </c>
      <c r="D61" s="55">
        <v>0</v>
      </c>
      <c r="E61" s="55">
        <v>0</v>
      </c>
      <c r="F61" s="55">
        <v>0</v>
      </c>
      <c r="G61" s="55">
        <v>0.09</v>
      </c>
      <c r="H61" s="55">
        <v>29.997</v>
      </c>
      <c r="I61" s="55">
        <v>0</v>
      </c>
      <c r="J61" s="55">
        <v>0</v>
      </c>
      <c r="K61" s="55">
        <v>1.4818750000000001</v>
      </c>
      <c r="L61" s="55">
        <v>75</v>
      </c>
      <c r="M61" s="42">
        <v>0</v>
      </c>
      <c r="N61" s="42">
        <v>0</v>
      </c>
      <c r="O61" s="42">
        <v>0</v>
      </c>
      <c r="P61" s="42">
        <v>0</v>
      </c>
      <c r="Q61" s="42">
        <v>0</v>
      </c>
      <c r="R61" s="42">
        <v>0</v>
      </c>
      <c r="S61" s="42">
        <v>0</v>
      </c>
      <c r="T61" s="42">
        <v>0</v>
      </c>
      <c r="U61" s="42">
        <v>0</v>
      </c>
      <c r="V61" s="42">
        <v>0</v>
      </c>
      <c r="W61" s="42">
        <v>0</v>
      </c>
      <c r="X61" s="42">
        <v>0</v>
      </c>
      <c r="Y61" s="42">
        <v>0</v>
      </c>
      <c r="Z61" s="42">
        <v>0</v>
      </c>
      <c r="AA61" s="49">
        <f>C61+E61+G61+I61+K61+M61+O61+Q61+S61+U61+W61+Y61</f>
        <v>1.5718750000000001</v>
      </c>
      <c r="AB61" s="49">
        <f>D61+F61+H61+J61+L61+N61+P61+R61+T61+V61+X61+Z61</f>
        <v>104.997</v>
      </c>
      <c r="AC61" s="1"/>
      <c r="AD61" s="1"/>
    </row>
    <row r="62" spans="1:69" x14ac:dyDescent="0.25">
      <c r="A62" s="75"/>
      <c r="B62" s="76" t="s">
        <v>45</v>
      </c>
      <c r="C62" s="67"/>
      <c r="D62" s="68"/>
      <c r="E62" s="68"/>
      <c r="F62" s="68"/>
      <c r="G62" s="68"/>
      <c r="H62" s="68"/>
      <c r="I62" s="38"/>
      <c r="J62" s="38"/>
      <c r="K62" s="68"/>
      <c r="L62" s="6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59"/>
      <c r="AB62" s="59"/>
      <c r="AC62" s="1"/>
      <c r="AD62" s="1"/>
    </row>
    <row r="63" spans="1:69" x14ac:dyDescent="0.25">
      <c r="A63" s="44" t="s">
        <v>13</v>
      </c>
      <c r="B63" s="77" t="s">
        <v>116</v>
      </c>
      <c r="C63" s="42">
        <v>24.91047</v>
      </c>
      <c r="D63" s="42">
        <v>25239.041299999997</v>
      </c>
      <c r="E63" s="42">
        <v>24.293010000000002</v>
      </c>
      <c r="F63" s="42">
        <v>16636.457000000002</v>
      </c>
      <c r="G63" s="42">
        <v>21.339509999999997</v>
      </c>
      <c r="H63" s="42">
        <v>16162.797199999999</v>
      </c>
      <c r="I63" s="38">
        <v>334.39964000000003</v>
      </c>
      <c r="J63" s="38">
        <v>233271.25200000001</v>
      </c>
      <c r="K63" s="42">
        <v>507.89698200000009</v>
      </c>
      <c r="L63" s="42">
        <v>296307.12259999994</v>
      </c>
      <c r="M63" s="42">
        <v>24.35577</v>
      </c>
      <c r="N63" s="42">
        <v>15823.690500000001</v>
      </c>
      <c r="O63" s="42">
        <v>4.7627700000000006</v>
      </c>
      <c r="P63" s="42">
        <v>5887.3618000000006</v>
      </c>
      <c r="Q63" s="42">
        <v>18.749189999999999</v>
      </c>
      <c r="R63" s="42">
        <v>12754.317899999998</v>
      </c>
      <c r="S63" s="42">
        <v>7.1880500000000005</v>
      </c>
      <c r="T63" s="42">
        <v>4615.8444</v>
      </c>
      <c r="U63" s="42">
        <v>8.4136199999999981</v>
      </c>
      <c r="V63" s="42">
        <v>5796.3042000000005</v>
      </c>
      <c r="W63" s="42">
        <v>38.805010000000003</v>
      </c>
      <c r="X63" s="42">
        <v>26691.544900000004</v>
      </c>
      <c r="Y63" s="42">
        <v>93.941220000000001</v>
      </c>
      <c r="Z63" s="42">
        <v>51746.123899999991</v>
      </c>
      <c r="AA63" s="49">
        <f>C63+E63+G63+I63+K63+M63+O63+Q63+S63+U63+W63+Y63</f>
        <v>1109.0552420000001</v>
      </c>
      <c r="AB63" s="49">
        <f t="shared" ref="AA63:AB64" si="21">D63+F63+H63+J63+L63+N63+P63+R63+T63+V63+X63+Z63</f>
        <v>710931.85769999993</v>
      </c>
      <c r="AC63" s="3"/>
      <c r="AD63" s="3"/>
    </row>
    <row r="64" spans="1:69" s="6" customFormat="1" x14ac:dyDescent="0.25">
      <c r="A64" s="78" t="s">
        <v>10</v>
      </c>
      <c r="B64" s="79" t="s">
        <v>117</v>
      </c>
      <c r="C64" s="55">
        <v>54.659060000000025</v>
      </c>
      <c r="D64" s="55">
        <v>53091.91</v>
      </c>
      <c r="E64" s="55">
        <v>63.119460000000011</v>
      </c>
      <c r="F64" s="55">
        <v>66528.683062278622</v>
      </c>
      <c r="G64" s="55">
        <v>87.025280000000009</v>
      </c>
      <c r="H64" s="55">
        <v>106792.45978309309</v>
      </c>
      <c r="I64" s="38">
        <v>58.908450000000045</v>
      </c>
      <c r="J64" s="38">
        <v>55702.851999999933</v>
      </c>
      <c r="K64" s="55">
        <v>54.332692000000016</v>
      </c>
      <c r="L64" s="55">
        <v>39419.327299999983</v>
      </c>
      <c r="M64" s="55">
        <v>46.226060000000004</v>
      </c>
      <c r="N64" s="55">
        <v>43007.93989999999</v>
      </c>
      <c r="O64" s="86">
        <v>29.784330000000015</v>
      </c>
      <c r="P64" s="86">
        <v>29244.021699999983</v>
      </c>
      <c r="Q64" s="42">
        <v>33.104700000000008</v>
      </c>
      <c r="R64" s="42">
        <v>22468.441299999999</v>
      </c>
      <c r="S64" s="42">
        <v>30.364290000000004</v>
      </c>
      <c r="T64" s="42">
        <v>23279.380599999986</v>
      </c>
      <c r="U64" s="42">
        <v>31.389609999999994</v>
      </c>
      <c r="V64" s="42">
        <v>18491.635799999996</v>
      </c>
      <c r="W64" s="42">
        <v>40.06245000000002</v>
      </c>
      <c r="X64" s="42">
        <v>25930.214399999975</v>
      </c>
      <c r="Y64" s="42">
        <v>54.375219999999992</v>
      </c>
      <c r="Z64" s="42">
        <v>43291.635199999997</v>
      </c>
      <c r="AA64" s="49">
        <f t="shared" si="21"/>
        <v>583.35160200000018</v>
      </c>
      <c r="AB64" s="49">
        <f t="shared" si="21"/>
        <v>527248.50104537164</v>
      </c>
      <c r="AC64" s="3"/>
      <c r="AD64" s="3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s="6" customFormat="1" x14ac:dyDescent="0.25">
      <c r="A65" s="78" t="s">
        <v>236</v>
      </c>
      <c r="B65" s="137" t="s">
        <v>118</v>
      </c>
      <c r="C65" s="138">
        <v>1590.454660000001</v>
      </c>
      <c r="D65" s="138">
        <v>2145414.5191000006</v>
      </c>
      <c r="E65" s="138">
        <v>1250.1155599999997</v>
      </c>
      <c r="F65" s="138">
        <v>1832473.7880000018</v>
      </c>
      <c r="G65" s="138">
        <v>1375.7526499999997</v>
      </c>
      <c r="H65" s="138">
        <v>2009637.4621999997</v>
      </c>
      <c r="I65" s="138">
        <v>1394.6378610000011</v>
      </c>
      <c r="J65" s="138">
        <v>2109696.1889999993</v>
      </c>
      <c r="K65" s="138">
        <v>1396.9152779999999</v>
      </c>
      <c r="L65" s="138">
        <v>1814530.8421999996</v>
      </c>
      <c r="M65" s="138">
        <v>1521.3492802000017</v>
      </c>
      <c r="N65" s="138">
        <v>2078191.6197999998</v>
      </c>
      <c r="O65" s="139">
        <v>1211.4469100000015</v>
      </c>
      <c r="P65" s="139">
        <v>1774055.9039</v>
      </c>
      <c r="Q65" s="139">
        <v>1243.6264399999995</v>
      </c>
      <c r="R65" s="139">
        <v>1796090.5694999986</v>
      </c>
      <c r="S65" s="139">
        <v>1157.936640000001</v>
      </c>
      <c r="T65" s="139">
        <v>1508709.7252000028</v>
      </c>
      <c r="U65" s="139">
        <v>1210.39581</v>
      </c>
      <c r="V65" s="139">
        <v>1805660.1363000008</v>
      </c>
      <c r="W65" s="139">
        <v>1271.7514400000002</v>
      </c>
      <c r="X65" s="139">
        <v>1623384.7040000008</v>
      </c>
      <c r="Y65" s="139">
        <v>1240.3490668000006</v>
      </c>
      <c r="Z65" s="139">
        <v>1499266.8748000017</v>
      </c>
      <c r="AA65" s="59">
        <f>C65+E65+G65+I65+K65+M65+O65+Q65+S65+U65+W65+Y65</f>
        <v>15864.731596000009</v>
      </c>
      <c r="AB65" s="59">
        <f>D65+F65+H65+J65+L65+N65+P65+R65+T65+V65+X65+Z65</f>
        <v>21997112.334000003</v>
      </c>
      <c r="AC65" s="15"/>
      <c r="AD65" s="5"/>
      <c r="AE65" s="5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s="6" customFormat="1" x14ac:dyDescent="0.25">
      <c r="A66" s="78"/>
      <c r="B66" s="79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86"/>
      <c r="P66" s="8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9"/>
      <c r="AB66" s="49"/>
      <c r="AC66" s="15"/>
      <c r="AD66" s="5"/>
      <c r="AE66" s="5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x14ac:dyDescent="0.25">
      <c r="A67" s="44"/>
      <c r="B67" s="80" t="s">
        <v>119</v>
      </c>
      <c r="C67" s="81">
        <f>SUM(C68:C70)</f>
        <v>1784.5268100000003</v>
      </c>
      <c r="D67" s="81">
        <f>SUM(D68:D70)</f>
        <v>3689571.1746000005</v>
      </c>
      <c r="E67" s="81">
        <f t="shared" ref="E67:Q67" si="22">SUM(E68:E70)</f>
        <v>1133.5474199999999</v>
      </c>
      <c r="F67" s="81">
        <f>SUM(F68:F70)</f>
        <v>2088631.4388000004</v>
      </c>
      <c r="G67" s="81">
        <f t="shared" si="22"/>
        <v>1126.9522799999997</v>
      </c>
      <c r="H67" s="81">
        <f>SUM(H68:H70)</f>
        <v>1961604.5717374508</v>
      </c>
      <c r="I67" s="81">
        <f t="shared" si="22"/>
        <v>1022.2466499999996</v>
      </c>
      <c r="J67" s="81">
        <f>SUM(J68:J70)</f>
        <v>2005315.6703999995</v>
      </c>
      <c r="K67" s="81">
        <f t="shared" si="22"/>
        <v>1303.1221220000002</v>
      </c>
      <c r="L67" s="81">
        <f>SUM(L68:L70)</f>
        <v>2360519.7018000004</v>
      </c>
      <c r="M67" s="81">
        <f t="shared" si="22"/>
        <v>1065.4857599999998</v>
      </c>
      <c r="N67" s="81">
        <f>SUM(N68:N70)</f>
        <v>2282319.5015000007</v>
      </c>
      <c r="O67" s="46">
        <f t="shared" si="22"/>
        <v>838.10982989999991</v>
      </c>
      <c r="P67" s="46">
        <f>SUM(P68:P70)</f>
        <v>1713844.7111000007</v>
      </c>
      <c r="Q67" s="46">
        <f t="shared" si="22"/>
        <v>811.1006799999999</v>
      </c>
      <c r="R67" s="46">
        <f>SUM(R68:R70)</f>
        <v>1741224.9426999998</v>
      </c>
      <c r="S67" s="46">
        <f t="shared" ref="S67:W67" si="23">SUM(S68:S70)</f>
        <v>1012.65077</v>
      </c>
      <c r="T67" s="46">
        <f>SUM(T68:T70)</f>
        <v>1907552.0971000008</v>
      </c>
      <c r="U67" s="46">
        <f>SUM(U68:U70)</f>
        <v>1234.9726099999996</v>
      </c>
      <c r="V67" s="46">
        <f>SUM(V68:V70)</f>
        <v>2115348.5711999992</v>
      </c>
      <c r="W67" s="46">
        <f t="shared" si="23"/>
        <v>1154.6256699999999</v>
      </c>
      <c r="X67" s="46">
        <f>SUM(X68:X70)</f>
        <v>1941312.783400001</v>
      </c>
      <c r="Y67" s="46">
        <f>SUM(Y68:Y70)</f>
        <v>941.37652000000003</v>
      </c>
      <c r="Z67" s="46">
        <f>SUM(Z68:Z70)</f>
        <v>1695719.6908000002</v>
      </c>
      <c r="AA67" s="59">
        <f>C67+E67+G67+I67+K67+M67+O67+Q67+S67+U67+W67+Y67</f>
        <v>13428.717121899997</v>
      </c>
      <c r="AB67" s="59">
        <f>D67+F67+H67+J67+L67+N67+P67+R67+T67+V67+X67+Z67</f>
        <v>25502964.855137456</v>
      </c>
      <c r="AC67" s="20"/>
      <c r="AD67" s="20"/>
    </row>
    <row r="68" spans="1:69" s="6" customFormat="1" x14ac:dyDescent="0.25">
      <c r="A68" s="82" t="s">
        <v>120</v>
      </c>
      <c r="B68" s="52" t="s">
        <v>121</v>
      </c>
      <c r="C68" s="42">
        <v>1527.8285200000003</v>
      </c>
      <c r="D68" s="42">
        <v>3420976.0045000003</v>
      </c>
      <c r="E68" s="42">
        <v>954.84910999999977</v>
      </c>
      <c r="F68" s="42">
        <v>1899419.8751000003</v>
      </c>
      <c r="G68" s="42">
        <v>976.20083999999963</v>
      </c>
      <c r="H68" s="42">
        <v>1784778.7273374507</v>
      </c>
      <c r="I68" s="38">
        <v>887.21276999999964</v>
      </c>
      <c r="J68" s="38">
        <v>1857347.4446999994</v>
      </c>
      <c r="K68" s="42">
        <v>1054.1480900000001</v>
      </c>
      <c r="L68" s="42">
        <v>2156375.1613000007</v>
      </c>
      <c r="M68" s="42">
        <v>953.07452999999964</v>
      </c>
      <c r="N68" s="42">
        <v>2154352.3905000007</v>
      </c>
      <c r="O68" s="42">
        <v>758.83814989999985</v>
      </c>
      <c r="P68" s="42">
        <v>1595415.5219000007</v>
      </c>
      <c r="Q68" s="42">
        <v>790.16719999999998</v>
      </c>
      <c r="R68" s="42">
        <v>1707429.7007999998</v>
      </c>
      <c r="S68" s="42">
        <v>973.29009999999994</v>
      </c>
      <c r="T68" s="42">
        <v>1839395.3305000009</v>
      </c>
      <c r="U68" s="42">
        <v>1108.9839999999995</v>
      </c>
      <c r="V68" s="42">
        <v>2014242.5556999987</v>
      </c>
      <c r="W68" s="42">
        <v>1009.3834199999999</v>
      </c>
      <c r="X68" s="42">
        <v>1801008.0369000009</v>
      </c>
      <c r="Y68" s="42">
        <v>774.43556000000001</v>
      </c>
      <c r="Z68" s="42">
        <v>1552057.0850000002</v>
      </c>
      <c r="AA68" s="49">
        <f>C68+E68+G68+I68+K68+M68+O68+Q68+S68+U68+W68+Y68</f>
        <v>11768.412289899999</v>
      </c>
      <c r="AB68" s="49">
        <f>D68+F68+H68+J68+L68+N68+P68+R68+T68+V68+X68+Z68</f>
        <v>23782797.834237456</v>
      </c>
      <c r="AC68" s="3"/>
      <c r="AD68" s="3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s="6" customFormat="1" x14ac:dyDescent="0.25">
      <c r="A69" s="82"/>
      <c r="B69" s="52" t="s">
        <v>122</v>
      </c>
      <c r="C69" s="42">
        <v>222.77199999999999</v>
      </c>
      <c r="D69" s="42">
        <v>222147.41720000011</v>
      </c>
      <c r="E69" s="42">
        <v>142.11600000000001</v>
      </c>
      <c r="F69" s="42">
        <v>145644.95160000003</v>
      </c>
      <c r="G69" s="42">
        <v>84.847999999999999</v>
      </c>
      <c r="H69" s="42">
        <v>86421.265700000018</v>
      </c>
      <c r="I69" s="38">
        <v>96.066070000000011</v>
      </c>
      <c r="J69" s="38">
        <v>101990.89249999997</v>
      </c>
      <c r="K69" s="42">
        <v>233.85599999999999</v>
      </c>
      <c r="L69" s="42">
        <v>186643.63719999994</v>
      </c>
      <c r="M69" s="42">
        <v>94.882449999999992</v>
      </c>
      <c r="N69" s="42">
        <v>99465.2258</v>
      </c>
      <c r="O69" s="42">
        <v>3.3210000000000002</v>
      </c>
      <c r="P69" s="42">
        <v>9196.7288000000008</v>
      </c>
      <c r="Q69" s="42">
        <v>3.069</v>
      </c>
      <c r="R69" s="42">
        <v>5795.1457</v>
      </c>
      <c r="S69" s="42">
        <v>5.6950000000000003</v>
      </c>
      <c r="T69" s="42">
        <v>8640.9618000000009</v>
      </c>
      <c r="U69" s="42">
        <v>114.691</v>
      </c>
      <c r="V69" s="42">
        <v>84680.75410000002</v>
      </c>
      <c r="W69" s="42">
        <v>137.809</v>
      </c>
      <c r="X69" s="42">
        <v>124787.67290000003</v>
      </c>
      <c r="Y69" s="42">
        <v>157.92500000000001</v>
      </c>
      <c r="Z69" s="42">
        <v>125270.26360000002</v>
      </c>
      <c r="AA69" s="49">
        <f t="shared" ref="AA69:AA87" si="24">C69+E69+G69+I69+K69+M69+O69+Q69+S69+U69+W69+Y69</f>
        <v>1297.05052</v>
      </c>
      <c r="AB69" s="49">
        <f t="shared" ref="AB69:AB87" si="25">D69+F69+H69+J69+L69+N69+P69+R69+T69+V69+X69+Z69</f>
        <v>1200684.9169000001</v>
      </c>
      <c r="AC69" s="3"/>
      <c r="AD69" s="3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s="6" customFormat="1" x14ac:dyDescent="0.25">
      <c r="A70" s="82"/>
      <c r="B70" s="52" t="s">
        <v>123</v>
      </c>
      <c r="C70" s="42">
        <v>33.926290000000002</v>
      </c>
      <c r="D70" s="42">
        <v>46447.752900000007</v>
      </c>
      <c r="E70" s="42">
        <v>36.582310000000007</v>
      </c>
      <c r="F70" s="42">
        <v>43566.612100000006</v>
      </c>
      <c r="G70" s="42">
        <v>65.903440000000018</v>
      </c>
      <c r="H70" s="42">
        <v>90404.578700000013</v>
      </c>
      <c r="I70" s="38">
        <v>38.967810000000007</v>
      </c>
      <c r="J70" s="38">
        <v>45977.333200000008</v>
      </c>
      <c r="K70" s="42">
        <v>15.118031999999999</v>
      </c>
      <c r="L70" s="42">
        <v>17500.903300000002</v>
      </c>
      <c r="M70" s="42">
        <v>17.528780000000001</v>
      </c>
      <c r="N70" s="42">
        <v>28501.885200000004</v>
      </c>
      <c r="O70" s="42">
        <v>75.950680000000006</v>
      </c>
      <c r="P70" s="42">
        <v>109232.46040000003</v>
      </c>
      <c r="Q70" s="42">
        <v>17.86448</v>
      </c>
      <c r="R70" s="42">
        <v>28000.096200000004</v>
      </c>
      <c r="S70" s="42">
        <v>33.665670000000006</v>
      </c>
      <c r="T70" s="42">
        <v>59515.804799999998</v>
      </c>
      <c r="U70" s="42">
        <v>11.297610000000001</v>
      </c>
      <c r="V70" s="42">
        <v>16425.261399999999</v>
      </c>
      <c r="W70" s="42">
        <v>7.4332499999999992</v>
      </c>
      <c r="X70" s="42">
        <v>15517.0736</v>
      </c>
      <c r="Y70" s="42">
        <v>9.0159599999999998</v>
      </c>
      <c r="Z70" s="42">
        <v>18392.342199999999</v>
      </c>
      <c r="AA70" s="49">
        <f>C70+E70+G70+I70+K70+M70+O70+Q70+S70+U70+W70+Y70</f>
        <v>363.25431200000008</v>
      </c>
      <c r="AB70" s="49">
        <f>D70+F70+H70+J70+L70+N70+P70+R70+T70+V70+X70+Z70</f>
        <v>519482.10400000017</v>
      </c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s="6" customFormat="1" x14ac:dyDescent="0.25">
      <c r="A71" s="82" t="s">
        <v>124</v>
      </c>
      <c r="B71" s="52" t="s">
        <v>125</v>
      </c>
      <c r="C71" s="42">
        <v>843.37004999999954</v>
      </c>
      <c r="D71" s="42">
        <v>733879.17099999951</v>
      </c>
      <c r="E71" s="42">
        <v>837.9243399999998</v>
      </c>
      <c r="F71" s="42">
        <v>736054.75069718889</v>
      </c>
      <c r="G71" s="42">
        <v>947.69447199999979</v>
      </c>
      <c r="H71" s="42">
        <v>853734.57009058993</v>
      </c>
      <c r="I71" s="38">
        <v>811.03102999999987</v>
      </c>
      <c r="J71" s="38">
        <v>612626.75649999978</v>
      </c>
      <c r="K71" s="42">
        <v>702.89455999999996</v>
      </c>
      <c r="L71" s="42">
        <v>496766.48420000018</v>
      </c>
      <c r="M71" s="42">
        <v>795.68132999999989</v>
      </c>
      <c r="N71" s="42">
        <v>505364.13240000053</v>
      </c>
      <c r="O71" s="42">
        <v>786.83656999999982</v>
      </c>
      <c r="P71" s="42">
        <v>567258.64899999986</v>
      </c>
      <c r="Q71" s="42">
        <v>600.65982999999983</v>
      </c>
      <c r="R71" s="42">
        <v>331758.46630000009</v>
      </c>
      <c r="S71" s="42">
        <v>565.01597000000015</v>
      </c>
      <c r="T71" s="42">
        <v>397792.02330000012</v>
      </c>
      <c r="U71" s="42">
        <v>831.86416000000008</v>
      </c>
      <c r="V71" s="42">
        <v>652853.87270000007</v>
      </c>
      <c r="W71" s="42">
        <v>707.82873399999994</v>
      </c>
      <c r="X71" s="42">
        <v>565083.28110000002</v>
      </c>
      <c r="Y71" s="42">
        <v>574.24543000000006</v>
      </c>
      <c r="Z71" s="42">
        <v>412464.75040000025</v>
      </c>
      <c r="AA71" s="49">
        <f t="shared" si="24"/>
        <v>9005.0464759999995</v>
      </c>
      <c r="AB71" s="49">
        <f t="shared" si="25"/>
        <v>6865636.9076877804</v>
      </c>
      <c r="AC71" s="23"/>
      <c r="AD71" s="23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  <row r="72" spans="1:69" s="6" customFormat="1" x14ac:dyDescent="0.25">
      <c r="A72" s="82" t="s">
        <v>4</v>
      </c>
      <c r="B72" s="52" t="s">
        <v>126</v>
      </c>
      <c r="C72" s="83">
        <v>6.4000000000000001E-2</v>
      </c>
      <c r="D72" s="83">
        <v>64.499200000000002</v>
      </c>
      <c r="E72" s="83">
        <v>0.127</v>
      </c>
      <c r="F72" s="83">
        <v>127.9906</v>
      </c>
      <c r="G72" s="83">
        <v>0.40600000000000003</v>
      </c>
      <c r="H72" s="83">
        <v>357.60680000000002</v>
      </c>
      <c r="I72" s="38">
        <v>0.41299999999999998</v>
      </c>
      <c r="J72" s="38">
        <v>579.11540000000002</v>
      </c>
      <c r="K72" s="83">
        <v>0.84553</v>
      </c>
      <c r="L72" s="83">
        <v>112.8736</v>
      </c>
      <c r="M72" s="126">
        <v>3.2000000000000001E-2</v>
      </c>
      <c r="N72" s="126">
        <v>32.249600000000001</v>
      </c>
      <c r="O72" s="126">
        <v>0.08</v>
      </c>
      <c r="P72" s="126">
        <v>80.623999999999995</v>
      </c>
      <c r="Q72" s="126">
        <v>0.182</v>
      </c>
      <c r="R72" s="126">
        <v>407.24959999999999</v>
      </c>
      <c r="S72" s="126">
        <v>7.9000000000000001E-2</v>
      </c>
      <c r="T72" s="126">
        <v>79.616200000000006</v>
      </c>
      <c r="U72" s="126">
        <v>0.49991000000000002</v>
      </c>
      <c r="V72" s="126">
        <v>385.24080000000004</v>
      </c>
      <c r="W72" s="126">
        <v>0.40441000000000005</v>
      </c>
      <c r="X72" s="126">
        <v>289.16980000000001</v>
      </c>
      <c r="Y72" s="126">
        <v>0.22024000000000002</v>
      </c>
      <c r="Z72" s="126">
        <v>154.56799999999998</v>
      </c>
      <c r="AA72" s="49">
        <f t="shared" si="24"/>
        <v>3.3530899999999999</v>
      </c>
      <c r="AB72" s="49">
        <f t="shared" si="25"/>
        <v>2670.8036000000002</v>
      </c>
      <c r="AC72" s="24"/>
      <c r="AD72" s="24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</row>
    <row r="73" spans="1:69" s="6" customFormat="1" x14ac:dyDescent="0.25">
      <c r="A73" s="82" t="s">
        <v>2</v>
      </c>
      <c r="B73" s="52" t="s">
        <v>127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42">
        <v>0</v>
      </c>
      <c r="I73" s="38">
        <v>0.68100000000000005</v>
      </c>
      <c r="J73" s="38">
        <v>61.29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0.20921000000000001</v>
      </c>
      <c r="Z73" s="42">
        <v>134.62909999999999</v>
      </c>
      <c r="AA73" s="49">
        <f t="shared" si="24"/>
        <v>0.89021000000000006</v>
      </c>
      <c r="AB73" s="49">
        <f t="shared" si="25"/>
        <v>195.91909999999999</v>
      </c>
      <c r="AC73" s="3"/>
      <c r="AD73" s="3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</row>
    <row r="74" spans="1:69" s="6" customFormat="1" x14ac:dyDescent="0.25">
      <c r="A74" s="82" t="s">
        <v>3</v>
      </c>
      <c r="B74" s="52" t="s">
        <v>128</v>
      </c>
      <c r="C74" s="42">
        <v>0.08</v>
      </c>
      <c r="D74" s="42">
        <v>20</v>
      </c>
      <c r="E74" s="42">
        <v>0.32608000000000004</v>
      </c>
      <c r="F74" s="42">
        <v>1365.4945</v>
      </c>
      <c r="G74" s="42">
        <v>0.23608000000000001</v>
      </c>
      <c r="H74" s="42">
        <v>574.99450000000002</v>
      </c>
      <c r="I74" s="38">
        <v>0.41799999999999998</v>
      </c>
      <c r="J74" s="38">
        <v>2879</v>
      </c>
      <c r="K74" s="42">
        <v>4.7498999999999993</v>
      </c>
      <c r="L74" s="42">
        <v>1392.6490000000001</v>
      </c>
      <c r="M74" s="42">
        <v>1.2039000000000002</v>
      </c>
      <c r="N74" s="42">
        <v>200.99779999999998</v>
      </c>
      <c r="O74" s="42">
        <v>0.22908000000000001</v>
      </c>
      <c r="P74" s="42">
        <v>626.02449999999999</v>
      </c>
      <c r="Q74" s="42">
        <v>0.06</v>
      </c>
      <c r="R74" s="42">
        <v>15</v>
      </c>
      <c r="S74" s="42">
        <v>0.43407999999999997</v>
      </c>
      <c r="T74" s="42">
        <v>779.04359999999997</v>
      </c>
      <c r="U74" s="42">
        <v>0.18093999999999999</v>
      </c>
      <c r="V74" s="42">
        <v>103.86799999999999</v>
      </c>
      <c r="W74" s="42">
        <v>0.9591900000000001</v>
      </c>
      <c r="X74" s="42">
        <v>1057.3189</v>
      </c>
      <c r="Y74" s="42">
        <v>0.69333999999999996</v>
      </c>
      <c r="Z74" s="42">
        <v>860.58519999999999</v>
      </c>
      <c r="AA74" s="49">
        <f>C74+E74+G74+I74+K74+M74+O74+Q74+S74+U74+W74+Y74</f>
        <v>9.5705899999999975</v>
      </c>
      <c r="AB74" s="49">
        <f t="shared" si="25"/>
        <v>9874.9759999999987</v>
      </c>
      <c r="AC74" s="3"/>
      <c r="AD74" s="3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</row>
    <row r="75" spans="1:69" s="6" customFormat="1" x14ac:dyDescent="0.25">
      <c r="A75" s="82" t="s">
        <v>14</v>
      </c>
      <c r="B75" s="52" t="s">
        <v>129</v>
      </c>
      <c r="C75" s="42">
        <v>16.883599999999998</v>
      </c>
      <c r="D75" s="42">
        <v>9466.9235000000008</v>
      </c>
      <c r="E75" s="42">
        <v>19.331379999999996</v>
      </c>
      <c r="F75" s="42">
        <v>25504.629000000001</v>
      </c>
      <c r="G75" s="42">
        <v>30.12867</v>
      </c>
      <c r="H75" s="42">
        <v>17845.606000000007</v>
      </c>
      <c r="I75" s="38">
        <v>13.6846</v>
      </c>
      <c r="J75" s="38">
        <v>14823.89</v>
      </c>
      <c r="K75" s="42">
        <v>27.965008299999997</v>
      </c>
      <c r="L75" s="42">
        <v>16895.834200000001</v>
      </c>
      <c r="M75" s="42">
        <v>29.297806599999998</v>
      </c>
      <c r="N75" s="42">
        <v>29579.834700000007</v>
      </c>
      <c r="O75" s="42">
        <v>21.328799999999998</v>
      </c>
      <c r="P75" s="42">
        <v>6337.9457000000002</v>
      </c>
      <c r="Q75" s="42">
        <v>16.985799999999998</v>
      </c>
      <c r="R75" s="42">
        <v>8665.8828999999987</v>
      </c>
      <c r="S75" s="42">
        <v>2.9485000000000001</v>
      </c>
      <c r="T75" s="42">
        <v>2771.6680000000001</v>
      </c>
      <c r="U75" s="42">
        <v>17.251560000000001</v>
      </c>
      <c r="V75" s="42">
        <v>7857.2244999999994</v>
      </c>
      <c r="W75" s="42">
        <v>18.534320000000005</v>
      </c>
      <c r="X75" s="42">
        <v>13870.716399999998</v>
      </c>
      <c r="Y75" s="42">
        <v>36.741870000000006</v>
      </c>
      <c r="Z75" s="42">
        <v>17273.552299999999</v>
      </c>
      <c r="AA75" s="49">
        <f t="shared" si="24"/>
        <v>251.08191489999999</v>
      </c>
      <c r="AB75" s="49">
        <f t="shared" si="25"/>
        <v>170893.70720000003</v>
      </c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</row>
    <row r="76" spans="1:69" s="6" customFormat="1" x14ac:dyDescent="0.25">
      <c r="A76" s="82" t="s">
        <v>11</v>
      </c>
      <c r="B76" s="52" t="s">
        <v>130</v>
      </c>
      <c r="C76" s="42">
        <v>77.62454000000001</v>
      </c>
      <c r="D76" s="42">
        <v>86304.780800000008</v>
      </c>
      <c r="E76" s="42">
        <v>89.455219999999983</v>
      </c>
      <c r="F76" s="42">
        <v>111589.8357</v>
      </c>
      <c r="G76" s="42">
        <v>71.946560000000005</v>
      </c>
      <c r="H76" s="42">
        <v>84152.482399999979</v>
      </c>
      <c r="I76" s="38">
        <v>89.934999999999988</v>
      </c>
      <c r="J76" s="38">
        <v>111638.25190000003</v>
      </c>
      <c r="K76" s="42">
        <v>85.496170000000006</v>
      </c>
      <c r="L76" s="42">
        <v>131572.0673</v>
      </c>
      <c r="M76" s="42">
        <v>70.709540000000004</v>
      </c>
      <c r="N76" s="42">
        <v>90034.346099999981</v>
      </c>
      <c r="O76" s="42">
        <v>43.42642</v>
      </c>
      <c r="P76" s="42">
        <v>42036.836400000007</v>
      </c>
      <c r="Q76" s="42">
        <v>54.379720000000006</v>
      </c>
      <c r="R76" s="42">
        <v>50711.763700000018</v>
      </c>
      <c r="S76" s="42">
        <v>61.67517999999999</v>
      </c>
      <c r="T76" s="42">
        <v>63147.623000000014</v>
      </c>
      <c r="U76" s="42">
        <v>44.732839999999996</v>
      </c>
      <c r="V76" s="42">
        <v>43087.767600000006</v>
      </c>
      <c r="W76" s="42">
        <v>42.006080000000004</v>
      </c>
      <c r="X76" s="42">
        <v>54151.311300000001</v>
      </c>
      <c r="Y76" s="42">
        <v>38.473309999999998</v>
      </c>
      <c r="Z76" s="42">
        <v>51010.755499999992</v>
      </c>
      <c r="AA76" s="49">
        <f t="shared" si="24"/>
        <v>769.86057999999991</v>
      </c>
      <c r="AB76" s="49">
        <f t="shared" si="25"/>
        <v>919437.82169999997</v>
      </c>
      <c r="AC76" s="3"/>
      <c r="AD76" s="3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</row>
    <row r="77" spans="1:69" s="6" customFormat="1" x14ac:dyDescent="0.25">
      <c r="A77" s="82" t="s">
        <v>11</v>
      </c>
      <c r="B77" s="52" t="s">
        <v>131</v>
      </c>
      <c r="C77" s="42">
        <v>25.029399999999999</v>
      </c>
      <c r="D77" s="42">
        <v>20519.6558</v>
      </c>
      <c r="E77" s="42">
        <v>23.432639999999999</v>
      </c>
      <c r="F77" s="42">
        <v>18741.618399999999</v>
      </c>
      <c r="G77" s="42">
        <v>22.943019999999997</v>
      </c>
      <c r="H77" s="42">
        <v>18449.129399999998</v>
      </c>
      <c r="I77" s="38">
        <v>26.931159999999998</v>
      </c>
      <c r="J77" s="38">
        <v>19810.3606</v>
      </c>
      <c r="K77" s="42">
        <v>34.029869999999995</v>
      </c>
      <c r="L77" s="42">
        <v>27368.603900000002</v>
      </c>
      <c r="M77" s="42">
        <v>43.031659999999995</v>
      </c>
      <c r="N77" s="42">
        <v>29509.3894</v>
      </c>
      <c r="O77" s="42">
        <v>29.273499999999995</v>
      </c>
      <c r="P77" s="42">
        <v>21006.281399999996</v>
      </c>
      <c r="Q77" s="42">
        <v>41.366349999999997</v>
      </c>
      <c r="R77" s="42">
        <v>38538.972799999996</v>
      </c>
      <c r="S77" s="42">
        <v>36.275079999999996</v>
      </c>
      <c r="T77" s="42">
        <v>40276.845799999996</v>
      </c>
      <c r="U77" s="42">
        <v>17.759119999999996</v>
      </c>
      <c r="V77" s="42">
        <v>16909.349099999996</v>
      </c>
      <c r="W77" s="42">
        <v>18.458309999999997</v>
      </c>
      <c r="X77" s="42">
        <v>20200.955599999998</v>
      </c>
      <c r="Y77" s="42">
        <v>15.000349999999999</v>
      </c>
      <c r="Z77" s="42">
        <v>17640.324800000002</v>
      </c>
      <c r="AA77" s="49">
        <f t="shared" si="24"/>
        <v>333.53045999999995</v>
      </c>
      <c r="AB77" s="49">
        <f t="shared" si="25"/>
        <v>288971.48699999996</v>
      </c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</row>
    <row r="78" spans="1:69" s="6" customFormat="1" x14ac:dyDescent="0.25">
      <c r="A78" s="82" t="s">
        <v>132</v>
      </c>
      <c r="B78" s="52" t="s">
        <v>133</v>
      </c>
      <c r="C78" s="84">
        <v>0.20859999999999995</v>
      </c>
      <c r="D78" s="84">
        <v>40.828299999999999</v>
      </c>
      <c r="E78" s="84">
        <v>0.61138000000000003</v>
      </c>
      <c r="F78" s="84">
        <v>254.48770000000002</v>
      </c>
      <c r="G78" s="84">
        <v>0.26059999999999994</v>
      </c>
      <c r="H78" s="84">
        <v>944.1576</v>
      </c>
      <c r="I78" s="38">
        <v>0.51180000000000003</v>
      </c>
      <c r="J78" s="38">
        <v>240.39750000000001</v>
      </c>
      <c r="K78" s="84">
        <v>1.6139400000000002</v>
      </c>
      <c r="L78" s="84">
        <v>5073.1121000000003</v>
      </c>
      <c r="M78" s="84">
        <v>4.2726000000000006</v>
      </c>
      <c r="N78" s="84">
        <v>14958.698899999999</v>
      </c>
      <c r="O78" s="84">
        <v>0.04</v>
      </c>
      <c r="P78" s="84">
        <v>22</v>
      </c>
      <c r="Q78" s="84">
        <v>0</v>
      </c>
      <c r="R78" s="84">
        <v>0</v>
      </c>
      <c r="S78" s="84">
        <v>0.01</v>
      </c>
      <c r="T78" s="84">
        <v>30</v>
      </c>
      <c r="U78" s="84">
        <v>9.0799999999999992E-2</v>
      </c>
      <c r="V78" s="84">
        <v>272.39999999999998</v>
      </c>
      <c r="W78" s="84">
        <v>6.8190000000000001E-2</v>
      </c>
      <c r="X78" s="84">
        <v>113.0256</v>
      </c>
      <c r="Y78" s="84">
        <v>0.11085999999999999</v>
      </c>
      <c r="Z78" s="84">
        <v>196.85309999999998</v>
      </c>
      <c r="AA78" s="49">
        <f t="shared" si="24"/>
        <v>7.7987700000000002</v>
      </c>
      <c r="AB78" s="49">
        <f t="shared" si="25"/>
        <v>22145.960800000001</v>
      </c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</row>
    <row r="79" spans="1:69" s="6" customFormat="1" x14ac:dyDescent="0.25">
      <c r="A79" s="82" t="s">
        <v>7</v>
      </c>
      <c r="B79" s="52" t="s">
        <v>134</v>
      </c>
      <c r="C79" s="42">
        <v>3.6230000000000002</v>
      </c>
      <c r="D79" s="42">
        <v>2680.1750000000002</v>
      </c>
      <c r="E79" s="42">
        <v>4.1400399999999999</v>
      </c>
      <c r="F79" s="42">
        <v>1948.4659999999999</v>
      </c>
      <c r="G79" s="42">
        <v>3.5708099999999994</v>
      </c>
      <c r="H79" s="42">
        <v>2427.9076</v>
      </c>
      <c r="I79" s="38">
        <v>3.3180000000000001</v>
      </c>
      <c r="J79" s="38">
        <v>1519.9061999999999</v>
      </c>
      <c r="K79" s="42">
        <v>7.8779583000000004</v>
      </c>
      <c r="L79" s="42">
        <v>2876.9903999999992</v>
      </c>
      <c r="M79" s="42">
        <v>13.19875</v>
      </c>
      <c r="N79" s="42">
        <v>8028.1795999999995</v>
      </c>
      <c r="O79" s="42">
        <v>2.36009</v>
      </c>
      <c r="P79" s="42">
        <v>1145.069</v>
      </c>
      <c r="Q79" s="42">
        <v>2.4171000000000005</v>
      </c>
      <c r="R79" s="42">
        <v>1211.7608</v>
      </c>
      <c r="S79" s="42">
        <v>4.0576100000000004</v>
      </c>
      <c r="T79" s="42">
        <v>2832.6870000000004</v>
      </c>
      <c r="U79" s="42">
        <v>7.9207000000000001</v>
      </c>
      <c r="V79" s="42">
        <v>4175.8220999999994</v>
      </c>
      <c r="W79" s="42">
        <v>5.39262</v>
      </c>
      <c r="X79" s="42">
        <v>2843.2768000000001</v>
      </c>
      <c r="Y79" s="42">
        <v>2.8189699999999998</v>
      </c>
      <c r="Z79" s="42">
        <v>1382.9241</v>
      </c>
      <c r="AA79" s="49">
        <f t="shared" si="24"/>
        <v>60.695648300000002</v>
      </c>
      <c r="AB79" s="49">
        <f t="shared" si="25"/>
        <v>33073.164599999996</v>
      </c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</row>
    <row r="80" spans="1:69" s="6" customFormat="1" x14ac:dyDescent="0.25">
      <c r="A80" s="50" t="s">
        <v>135</v>
      </c>
      <c r="B80" s="52" t="s">
        <v>136</v>
      </c>
      <c r="C80" s="84">
        <v>4.4639999999999999E-2</v>
      </c>
      <c r="D80" s="84">
        <v>1.0981000000000001</v>
      </c>
      <c r="E80" s="84">
        <v>0.61136000000000001</v>
      </c>
      <c r="F80" s="84">
        <v>791.15949999999998</v>
      </c>
      <c r="G80" s="84">
        <v>0.35454000000000002</v>
      </c>
      <c r="H80" s="84">
        <v>76.907500000000013</v>
      </c>
      <c r="I80" s="38">
        <v>2.6906399999999997</v>
      </c>
      <c r="J80" s="38">
        <v>7314.2358000000004</v>
      </c>
      <c r="K80" s="84">
        <v>0.29090999999999995</v>
      </c>
      <c r="L80" s="84">
        <v>186.5471</v>
      </c>
      <c r="M80" s="84">
        <v>0.23637</v>
      </c>
      <c r="N80" s="84">
        <v>180.00220000000002</v>
      </c>
      <c r="O80" s="84">
        <v>9.5460000000000003E-2</v>
      </c>
      <c r="P80" s="84">
        <v>19.999499999999998</v>
      </c>
      <c r="Q80" s="84">
        <v>7.8929999999999986E-2</v>
      </c>
      <c r="R80" s="84">
        <v>9.4533000000000005</v>
      </c>
      <c r="S80" s="84">
        <v>0.4</v>
      </c>
      <c r="T80" s="84">
        <v>840</v>
      </c>
      <c r="U80" s="84">
        <v>9.0909999999999991E-2</v>
      </c>
      <c r="V80" s="84">
        <v>9.4545999999999992</v>
      </c>
      <c r="W80" s="84">
        <v>0.19958000000000001</v>
      </c>
      <c r="X80" s="84">
        <v>21.9937</v>
      </c>
      <c r="Y80" s="84">
        <v>0.20201</v>
      </c>
      <c r="Z80" s="84">
        <v>295.97680000000003</v>
      </c>
      <c r="AA80" s="49">
        <f t="shared" si="24"/>
        <v>5.29535</v>
      </c>
      <c r="AB80" s="49">
        <f t="shared" si="25"/>
        <v>9746.8281000000006</v>
      </c>
      <c r="AC80" s="3"/>
      <c r="AD80" s="3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</row>
    <row r="81" spans="1:69" s="6" customFormat="1" x14ac:dyDescent="0.25">
      <c r="A81" s="82" t="s">
        <v>15</v>
      </c>
      <c r="B81" s="52" t="s">
        <v>137</v>
      </c>
      <c r="C81" s="84">
        <v>126.82009999999998</v>
      </c>
      <c r="D81" s="84">
        <v>243488.6044999999</v>
      </c>
      <c r="E81" s="84">
        <v>169.80680999999998</v>
      </c>
      <c r="F81" s="84">
        <v>291252.4889</v>
      </c>
      <c r="G81" s="84">
        <v>142.95213999999999</v>
      </c>
      <c r="H81" s="84">
        <v>157044.38189999998</v>
      </c>
      <c r="I81" s="38">
        <v>72.537490000000005</v>
      </c>
      <c r="J81" s="38">
        <v>70189.703200000004</v>
      </c>
      <c r="K81" s="84">
        <v>10.20116</v>
      </c>
      <c r="L81" s="84">
        <v>6452.2512000000006</v>
      </c>
      <c r="M81" s="84">
        <v>19.655999999999999</v>
      </c>
      <c r="N81" s="84">
        <v>28588.799999999999</v>
      </c>
      <c r="O81" s="84">
        <v>12.14</v>
      </c>
      <c r="P81" s="84">
        <v>34300.400000000001</v>
      </c>
      <c r="Q81" s="84">
        <v>0</v>
      </c>
      <c r="R81" s="84">
        <v>0</v>
      </c>
      <c r="S81" s="84">
        <v>0</v>
      </c>
      <c r="T81" s="84">
        <v>0</v>
      </c>
      <c r="U81" s="84">
        <v>0.06</v>
      </c>
      <c r="V81" s="84">
        <v>10.199999999999999</v>
      </c>
      <c r="W81" s="84">
        <v>25.629499999999997</v>
      </c>
      <c r="X81" s="84">
        <v>17507.470600000001</v>
      </c>
      <c r="Y81" s="84">
        <v>44.320740000000008</v>
      </c>
      <c r="Z81" s="84">
        <v>29214.8969</v>
      </c>
      <c r="AA81" s="49">
        <f t="shared" si="24"/>
        <v>624.12393999999983</v>
      </c>
      <c r="AB81" s="49">
        <f t="shared" si="25"/>
        <v>878049.19719999994</v>
      </c>
      <c r="AC81" s="3"/>
      <c r="AD81" s="3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</row>
    <row r="82" spans="1:69" s="6" customFormat="1" x14ac:dyDescent="0.25">
      <c r="A82" s="82" t="s">
        <v>5</v>
      </c>
      <c r="B82" s="52" t="s">
        <v>138</v>
      </c>
      <c r="C82" s="42">
        <v>0</v>
      </c>
      <c r="D82" s="42">
        <v>0</v>
      </c>
      <c r="E82" s="42">
        <v>0</v>
      </c>
      <c r="F82" s="42">
        <v>0</v>
      </c>
      <c r="G82" s="42">
        <v>0</v>
      </c>
      <c r="H82" s="42">
        <v>0</v>
      </c>
      <c r="I82" s="42">
        <v>0</v>
      </c>
      <c r="J82" s="42">
        <v>0</v>
      </c>
      <c r="K82" s="42">
        <v>0</v>
      </c>
      <c r="L82" s="42">
        <v>0</v>
      </c>
      <c r="M82" s="42">
        <v>0</v>
      </c>
      <c r="N82" s="42">
        <v>0</v>
      </c>
      <c r="O82" s="42">
        <v>0</v>
      </c>
      <c r="P82" s="42">
        <v>0</v>
      </c>
      <c r="Q82" s="42">
        <v>0</v>
      </c>
      <c r="R82" s="42">
        <v>0</v>
      </c>
      <c r="S82" s="42">
        <v>0</v>
      </c>
      <c r="T82" s="42">
        <v>0</v>
      </c>
      <c r="U82" s="42">
        <v>3.4000000000000002E-2</v>
      </c>
      <c r="V82" s="42">
        <v>95.998999999999995</v>
      </c>
      <c r="W82" s="42">
        <v>0</v>
      </c>
      <c r="X82" s="42">
        <v>0</v>
      </c>
      <c r="Y82" s="42">
        <v>0</v>
      </c>
      <c r="Z82" s="42">
        <v>0</v>
      </c>
      <c r="AA82" s="49">
        <f t="shared" si="24"/>
        <v>3.4000000000000002E-2</v>
      </c>
      <c r="AB82" s="49">
        <f t="shared" si="25"/>
        <v>95.998999999999995</v>
      </c>
      <c r="AC82" s="3"/>
      <c r="AD82" s="3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</row>
    <row r="83" spans="1:69" s="6" customFormat="1" x14ac:dyDescent="0.25">
      <c r="A83" s="50" t="s">
        <v>139</v>
      </c>
      <c r="B83" s="52" t="s">
        <v>140</v>
      </c>
      <c r="C83" s="42">
        <v>1.7999999999999999E-2</v>
      </c>
      <c r="D83" s="42">
        <v>21.000599999999999</v>
      </c>
      <c r="E83" s="42">
        <v>0</v>
      </c>
      <c r="F83" s="42">
        <v>0</v>
      </c>
      <c r="G83" s="42">
        <v>0.45</v>
      </c>
      <c r="H83" s="42">
        <v>572.83500000000004</v>
      </c>
      <c r="I83" s="42">
        <v>0</v>
      </c>
      <c r="J83" s="42">
        <v>0</v>
      </c>
      <c r="K83" s="42">
        <v>0</v>
      </c>
      <c r="L83" s="42">
        <v>0</v>
      </c>
      <c r="M83" s="42">
        <v>0</v>
      </c>
      <c r="N83" s="42">
        <v>0</v>
      </c>
      <c r="O83" s="42">
        <v>0</v>
      </c>
      <c r="P83" s="42">
        <v>0</v>
      </c>
      <c r="Q83" s="42">
        <v>0</v>
      </c>
      <c r="R83" s="42">
        <v>0</v>
      </c>
      <c r="S83" s="42">
        <v>0.16</v>
      </c>
      <c r="T83" s="42">
        <v>122</v>
      </c>
      <c r="U83" s="42">
        <v>0</v>
      </c>
      <c r="V83" s="42">
        <v>0</v>
      </c>
      <c r="W83" s="42">
        <v>0</v>
      </c>
      <c r="X83" s="42">
        <v>0</v>
      </c>
      <c r="Y83" s="42">
        <v>0</v>
      </c>
      <c r="Z83" s="42">
        <v>0</v>
      </c>
      <c r="AA83" s="49">
        <f t="shared" si="24"/>
        <v>0.628</v>
      </c>
      <c r="AB83" s="49">
        <f t="shared" si="25"/>
        <v>715.8356</v>
      </c>
      <c r="AC83" s="3"/>
      <c r="AD83" s="3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</row>
    <row r="84" spans="1:69" s="6" customFormat="1" x14ac:dyDescent="0.25">
      <c r="A84" s="82" t="s">
        <v>8</v>
      </c>
      <c r="B84" s="52" t="s">
        <v>141</v>
      </c>
      <c r="C84" s="38">
        <v>4.3999999999999997E-2</v>
      </c>
      <c r="D84" s="38">
        <v>19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69">
        <v>0</v>
      </c>
      <c r="L84" s="69">
        <v>0</v>
      </c>
      <c r="M84" s="69">
        <v>0</v>
      </c>
      <c r="N84" s="69">
        <v>0</v>
      </c>
      <c r="O84" s="69">
        <v>0</v>
      </c>
      <c r="P84" s="69">
        <v>0</v>
      </c>
      <c r="Q84" s="69">
        <v>0</v>
      </c>
      <c r="R84" s="69">
        <v>0</v>
      </c>
      <c r="S84" s="69">
        <v>0</v>
      </c>
      <c r="T84" s="69">
        <v>0</v>
      </c>
      <c r="U84" s="69">
        <v>0</v>
      </c>
      <c r="V84" s="69">
        <v>0</v>
      </c>
      <c r="W84" s="69">
        <v>0</v>
      </c>
      <c r="X84" s="69">
        <v>0</v>
      </c>
      <c r="Y84" s="69">
        <v>0</v>
      </c>
      <c r="Z84" s="69">
        <v>0</v>
      </c>
      <c r="AA84" s="49">
        <f t="shared" si="24"/>
        <v>4.3999999999999997E-2</v>
      </c>
      <c r="AB84" s="49">
        <f t="shared" si="25"/>
        <v>19</v>
      </c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</row>
    <row r="85" spans="1:69" s="6" customFormat="1" x14ac:dyDescent="0.25">
      <c r="A85" s="82" t="s">
        <v>12</v>
      </c>
      <c r="B85" s="52" t="s">
        <v>142</v>
      </c>
      <c r="C85" s="55">
        <v>0.37202999999999997</v>
      </c>
      <c r="D85" s="55">
        <v>93.9071</v>
      </c>
      <c r="E85" s="55">
        <v>0.24089999999999998</v>
      </c>
      <c r="F85" s="55">
        <v>72.27</v>
      </c>
      <c r="G85" s="55">
        <v>0.98690000000000011</v>
      </c>
      <c r="H85" s="55">
        <v>858.23879999999997</v>
      </c>
      <c r="I85" s="38">
        <v>0.20908999999999997</v>
      </c>
      <c r="J85" s="38">
        <v>41.817999999999998</v>
      </c>
      <c r="K85" s="55">
        <v>0.28183000000000002</v>
      </c>
      <c r="L85" s="55">
        <v>56.365999999999993</v>
      </c>
      <c r="M85" s="69">
        <v>8.6370000000000002E-2</v>
      </c>
      <c r="N85" s="69">
        <v>17.274000000000001</v>
      </c>
      <c r="O85" s="69">
        <v>0.11818000000000001</v>
      </c>
      <c r="P85" s="69">
        <v>29.545000000000002</v>
      </c>
      <c r="Q85" s="69">
        <v>4.0909999999999995E-2</v>
      </c>
      <c r="R85" s="69">
        <v>9.0910000000000011</v>
      </c>
      <c r="S85" s="69">
        <v>1.8179999999999998E-2</v>
      </c>
      <c r="T85" s="69">
        <v>3.6360000000000001</v>
      </c>
      <c r="U85" s="69">
        <v>3.6359999999999996E-2</v>
      </c>
      <c r="V85" s="69">
        <v>7.2720000000000002</v>
      </c>
      <c r="W85" s="69">
        <v>1.8179999999999998E-2</v>
      </c>
      <c r="X85" s="69">
        <v>4.5449999999999999</v>
      </c>
      <c r="Y85" s="69">
        <v>0.28182000000000001</v>
      </c>
      <c r="Z85" s="69">
        <v>70.454999999999998</v>
      </c>
      <c r="AA85" s="49">
        <f t="shared" si="24"/>
        <v>2.6907500000000004</v>
      </c>
      <c r="AB85" s="49">
        <f t="shared" si="25"/>
        <v>1264.4178999999999</v>
      </c>
      <c r="AC85" s="3"/>
      <c r="AD85" s="3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</row>
    <row r="86" spans="1:69" s="6" customFormat="1" x14ac:dyDescent="0.25">
      <c r="A86" s="82" t="s">
        <v>6</v>
      </c>
      <c r="B86" s="85" t="s">
        <v>143</v>
      </c>
      <c r="C86" s="86">
        <v>0</v>
      </c>
      <c r="D86" s="86">
        <v>0</v>
      </c>
      <c r="E86" s="86">
        <v>0</v>
      </c>
      <c r="F86" s="86">
        <v>0</v>
      </c>
      <c r="G86" s="86">
        <v>0</v>
      </c>
      <c r="H86" s="86">
        <v>0</v>
      </c>
      <c r="I86" s="86">
        <v>0</v>
      </c>
      <c r="J86" s="86">
        <v>0</v>
      </c>
      <c r="K86" s="86">
        <v>0</v>
      </c>
      <c r="L86" s="86">
        <v>0</v>
      </c>
      <c r="M86" s="42">
        <v>0</v>
      </c>
      <c r="N86" s="42">
        <v>0</v>
      </c>
      <c r="O86" s="42">
        <v>0</v>
      </c>
      <c r="P86" s="42">
        <v>0</v>
      </c>
      <c r="Q86" s="42">
        <v>0</v>
      </c>
      <c r="R86" s="42">
        <v>0</v>
      </c>
      <c r="S86" s="42">
        <v>0</v>
      </c>
      <c r="T86" s="42">
        <v>0</v>
      </c>
      <c r="U86" s="42">
        <v>0</v>
      </c>
      <c r="V86" s="42">
        <v>0</v>
      </c>
      <c r="W86" s="42">
        <v>0</v>
      </c>
      <c r="X86" s="42">
        <v>0</v>
      </c>
      <c r="Y86" s="42">
        <v>0</v>
      </c>
      <c r="Z86" s="42">
        <v>0</v>
      </c>
      <c r="AA86" s="49">
        <f t="shared" si="24"/>
        <v>0</v>
      </c>
      <c r="AB86" s="49">
        <f t="shared" si="25"/>
        <v>0</v>
      </c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</row>
    <row r="87" spans="1:69" s="6" customFormat="1" x14ac:dyDescent="0.25">
      <c r="A87" s="82" t="s">
        <v>144</v>
      </c>
      <c r="B87" s="52" t="s">
        <v>145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38">
        <v>0</v>
      </c>
      <c r="J87" s="38">
        <v>0</v>
      </c>
      <c r="K87" s="55">
        <v>1.2999999999999999E-2</v>
      </c>
      <c r="L87" s="55">
        <v>8.32</v>
      </c>
      <c r="M87" s="42">
        <v>0</v>
      </c>
      <c r="N87" s="42">
        <v>0</v>
      </c>
      <c r="O87" s="42">
        <v>0</v>
      </c>
      <c r="P87" s="42">
        <v>0</v>
      </c>
      <c r="Q87" s="42">
        <v>0</v>
      </c>
      <c r="R87" s="42">
        <v>0</v>
      </c>
      <c r="S87" s="42">
        <v>0.26</v>
      </c>
      <c r="T87" s="42">
        <v>1359.8</v>
      </c>
      <c r="U87" s="42">
        <v>0</v>
      </c>
      <c r="V87" s="42">
        <v>0</v>
      </c>
      <c r="W87" s="42">
        <v>0</v>
      </c>
      <c r="X87" s="42">
        <v>0</v>
      </c>
      <c r="Y87" s="42">
        <v>0</v>
      </c>
      <c r="Z87" s="42">
        <v>0</v>
      </c>
      <c r="AA87" s="49">
        <f t="shared" si="24"/>
        <v>0.27300000000000002</v>
      </c>
      <c r="AB87" s="49">
        <f t="shared" si="25"/>
        <v>1368.12</v>
      </c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</row>
    <row r="88" spans="1:69" s="6" customFormat="1" x14ac:dyDescent="0.25">
      <c r="A88" s="87"/>
      <c r="B88" s="76" t="s">
        <v>146</v>
      </c>
      <c r="C88" s="67"/>
      <c r="D88" s="68"/>
      <c r="E88" s="68"/>
      <c r="F88" s="68"/>
      <c r="G88" s="68"/>
      <c r="H88" s="68"/>
      <c r="I88" s="38"/>
      <c r="J88" s="38"/>
      <c r="K88" s="68"/>
      <c r="L88" s="6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49"/>
      <c r="AB88" s="49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</row>
    <row r="89" spans="1:69" s="6" customFormat="1" x14ac:dyDescent="0.25">
      <c r="A89" s="88" t="s">
        <v>42</v>
      </c>
      <c r="B89" s="52" t="s">
        <v>147</v>
      </c>
      <c r="C89" s="42">
        <v>12.060129999999994</v>
      </c>
      <c r="D89" s="42">
        <v>8024.7416999999978</v>
      </c>
      <c r="E89" s="42">
        <v>7.913339999999998</v>
      </c>
      <c r="F89" s="42">
        <v>5413.8251999999993</v>
      </c>
      <c r="G89" s="42">
        <v>9.1869399999999999</v>
      </c>
      <c r="H89" s="42">
        <v>5315.0420000000004</v>
      </c>
      <c r="I89" s="38">
        <v>10.855739999999997</v>
      </c>
      <c r="J89" s="38">
        <v>6646.1516999999985</v>
      </c>
      <c r="K89" s="42">
        <v>18.645349999999997</v>
      </c>
      <c r="L89" s="42">
        <v>11010.623700000002</v>
      </c>
      <c r="M89" s="42">
        <v>13.192659999999998</v>
      </c>
      <c r="N89" s="42">
        <v>9490.3238999999994</v>
      </c>
      <c r="O89" s="42">
        <v>10.656470000000001</v>
      </c>
      <c r="P89" s="42">
        <v>10520.197400000001</v>
      </c>
      <c r="Q89" s="42">
        <v>10.137889999999997</v>
      </c>
      <c r="R89" s="42">
        <v>9318.8833999999952</v>
      </c>
      <c r="S89" s="42">
        <v>8.4427100000000035</v>
      </c>
      <c r="T89" s="42">
        <v>8374.6163999999953</v>
      </c>
      <c r="U89" s="42">
        <v>7.8143800000000008</v>
      </c>
      <c r="V89" s="42">
        <v>7569.3564000000006</v>
      </c>
      <c r="W89" s="42">
        <v>8.1853800000000003</v>
      </c>
      <c r="X89" s="42">
        <v>8973.2073000000019</v>
      </c>
      <c r="Y89" s="42">
        <v>6.8145500000000014</v>
      </c>
      <c r="Z89" s="42">
        <v>7062.2482000000009</v>
      </c>
      <c r="AA89" s="49">
        <f>C89+E89+G89+I89+K89+M89+O89+Q89+S89+U89+W89+Y89</f>
        <v>123.90553999999999</v>
      </c>
      <c r="AB89" s="49">
        <f>D89+F89+H89+J89+L89+N89+P89+R89+T89+V89+X89+Z89</f>
        <v>97719.217299999989</v>
      </c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</row>
    <row r="90" spans="1:69" s="6" customFormat="1" x14ac:dyDescent="0.25">
      <c r="A90" s="88" t="s">
        <v>10</v>
      </c>
      <c r="B90" s="52" t="s">
        <v>148</v>
      </c>
      <c r="C90" s="42">
        <v>70.757179999999963</v>
      </c>
      <c r="D90" s="42">
        <v>64057.24359999998</v>
      </c>
      <c r="E90" s="42">
        <v>79.231810000000024</v>
      </c>
      <c r="F90" s="42">
        <v>75655.684700000013</v>
      </c>
      <c r="G90" s="42">
        <v>94.212089999999918</v>
      </c>
      <c r="H90" s="42">
        <v>70943.652499999982</v>
      </c>
      <c r="I90" s="38">
        <v>83.05592</v>
      </c>
      <c r="J90" s="38">
        <v>72519.041800000006</v>
      </c>
      <c r="K90" s="42">
        <v>69.697480000000013</v>
      </c>
      <c r="L90" s="42">
        <v>49703.119199999986</v>
      </c>
      <c r="M90" s="42">
        <v>77.394440000000003</v>
      </c>
      <c r="N90" s="42">
        <v>63535.060600000019</v>
      </c>
      <c r="O90" s="42">
        <v>75.071659999999994</v>
      </c>
      <c r="P90" s="42">
        <v>70770.73079999999</v>
      </c>
      <c r="Q90" s="42">
        <v>129.68452999999997</v>
      </c>
      <c r="R90" s="42">
        <v>130603.39160000005</v>
      </c>
      <c r="S90" s="42">
        <v>83.838970000000003</v>
      </c>
      <c r="T90" s="42">
        <v>83977.191600000049</v>
      </c>
      <c r="U90" s="42">
        <v>81.609449999999967</v>
      </c>
      <c r="V90" s="42">
        <v>68185.85980000002</v>
      </c>
      <c r="W90" s="42">
        <v>91.65097999999999</v>
      </c>
      <c r="X90" s="42">
        <v>83184.207300000024</v>
      </c>
      <c r="Y90" s="42">
        <v>115.24723</v>
      </c>
      <c r="Z90" s="42">
        <v>121804.34209999999</v>
      </c>
      <c r="AA90" s="49">
        <f t="shared" ref="AA90" si="26">C90+E90+G90+I90+K90+M90+O90+Q90+S90+U90+W90+Y90</f>
        <v>1051.45174</v>
      </c>
      <c r="AB90" s="49">
        <f t="shared" ref="AB90" si="27">D90+F90+H90+J90+L90+N90+P90+R90+T90+V90+X90+Z90</f>
        <v>954939.52560000005</v>
      </c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</row>
    <row r="91" spans="1:69" s="6" customFormat="1" x14ac:dyDescent="0.25">
      <c r="A91" s="89" t="s">
        <v>149</v>
      </c>
      <c r="B91" s="52" t="s">
        <v>150</v>
      </c>
      <c r="C91" s="42">
        <v>495.24386820000001</v>
      </c>
      <c r="D91" s="42">
        <v>397702.4992999995</v>
      </c>
      <c r="E91" s="42">
        <v>491.62355000000008</v>
      </c>
      <c r="F91" s="42">
        <v>400831.50150000036</v>
      </c>
      <c r="G91" s="42">
        <v>499.41779000000002</v>
      </c>
      <c r="H91" s="42">
        <v>408319.57729999995</v>
      </c>
      <c r="I91" s="38">
        <v>564.32965999999942</v>
      </c>
      <c r="J91" s="38">
        <v>470699.99919999979</v>
      </c>
      <c r="K91" s="42">
        <v>581.44432900000027</v>
      </c>
      <c r="L91" s="42">
        <v>483360.42010000028</v>
      </c>
      <c r="M91" s="42">
        <v>509.79951000000005</v>
      </c>
      <c r="N91" s="42">
        <v>458333.03270000027</v>
      </c>
      <c r="O91" s="42">
        <v>648.45357999999965</v>
      </c>
      <c r="P91" s="42">
        <v>574609.17930000008</v>
      </c>
      <c r="Q91" s="42">
        <v>585.70598000000007</v>
      </c>
      <c r="R91" s="42">
        <v>505237.33279999997</v>
      </c>
      <c r="S91" s="42">
        <v>660.9887699999997</v>
      </c>
      <c r="T91" s="42">
        <v>556699.80750000034</v>
      </c>
      <c r="U91" s="42">
        <v>583.70326</v>
      </c>
      <c r="V91" s="42">
        <v>483031.60670000018</v>
      </c>
      <c r="W91" s="42">
        <v>405.65423000000021</v>
      </c>
      <c r="X91" s="42">
        <v>334419.12200000003</v>
      </c>
      <c r="Y91" s="42">
        <v>416.59386300000011</v>
      </c>
      <c r="Z91" s="42">
        <v>296415.76110000029</v>
      </c>
      <c r="AA91" s="49">
        <f t="shared" ref="AA91:AB96" si="28">C91+E91+G91+I91+K91+M91+O91+Q91+S91+U91+W91+Y91</f>
        <v>6442.9583901999995</v>
      </c>
      <c r="AB91" s="49">
        <f t="shared" si="28"/>
        <v>5369659.8395000016</v>
      </c>
      <c r="AC91" s="3"/>
      <c r="AD91" s="3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</row>
    <row r="92" spans="1:69" s="6" customFormat="1" x14ac:dyDescent="0.25">
      <c r="A92" s="89" t="s">
        <v>151</v>
      </c>
      <c r="B92" s="52" t="s">
        <v>152</v>
      </c>
      <c r="C92" s="42">
        <v>59.009217699999994</v>
      </c>
      <c r="D92" s="42">
        <v>54383.761899999976</v>
      </c>
      <c r="E92" s="42">
        <v>44.966997699999986</v>
      </c>
      <c r="F92" s="42">
        <v>36028.643899999988</v>
      </c>
      <c r="G92" s="42">
        <v>75.231649999999973</v>
      </c>
      <c r="H92" s="42">
        <v>72843.219700000001</v>
      </c>
      <c r="I92" s="42">
        <v>49.069804000000012</v>
      </c>
      <c r="J92" s="42">
        <v>48739.947500000009</v>
      </c>
      <c r="K92" s="42">
        <v>37.209410000000013</v>
      </c>
      <c r="L92" s="42">
        <v>35012.986100000009</v>
      </c>
      <c r="M92" s="42">
        <v>36.689800000000005</v>
      </c>
      <c r="N92" s="42">
        <v>48131.211500000034</v>
      </c>
      <c r="O92" s="42">
        <v>47.885480000000001</v>
      </c>
      <c r="P92" s="42">
        <v>47495.678100000026</v>
      </c>
      <c r="Q92" s="42">
        <v>43.154310000000002</v>
      </c>
      <c r="R92" s="42">
        <v>41172.408300000003</v>
      </c>
      <c r="S92" s="42">
        <v>62.969290000000008</v>
      </c>
      <c r="T92" s="42">
        <v>61148.014899999995</v>
      </c>
      <c r="U92" s="42">
        <v>40.72907</v>
      </c>
      <c r="V92" s="42">
        <v>39176.796799999953</v>
      </c>
      <c r="W92" s="42">
        <v>47.396430000000009</v>
      </c>
      <c r="X92" s="42">
        <v>44787.766399999993</v>
      </c>
      <c r="Y92" s="42">
        <v>81.330469999999977</v>
      </c>
      <c r="Z92" s="42">
        <v>54858.40949999998</v>
      </c>
      <c r="AA92" s="49">
        <f t="shared" si="28"/>
        <v>625.64192939999998</v>
      </c>
      <c r="AB92" s="49">
        <f t="shared" si="28"/>
        <v>583778.84459999995</v>
      </c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</row>
    <row r="93" spans="1:69" s="6" customFormat="1" x14ac:dyDescent="0.25">
      <c r="A93" s="88" t="s">
        <v>13</v>
      </c>
      <c r="B93" s="52" t="s">
        <v>153</v>
      </c>
      <c r="C93" s="42">
        <v>318.26187999999991</v>
      </c>
      <c r="D93" s="42">
        <v>203691.34160000004</v>
      </c>
      <c r="E93" s="42">
        <v>286.53868999999997</v>
      </c>
      <c r="F93" s="42">
        <v>201056.24079999994</v>
      </c>
      <c r="G93" s="42">
        <v>284.27124599999996</v>
      </c>
      <c r="H93" s="42">
        <v>202425.02570000006</v>
      </c>
      <c r="I93" s="38">
        <v>216.50625999999991</v>
      </c>
      <c r="J93" s="38">
        <v>150412.40149999989</v>
      </c>
      <c r="K93" s="42">
        <v>198.66235999999998</v>
      </c>
      <c r="L93" s="42">
        <v>132105.98449999996</v>
      </c>
      <c r="M93" s="42">
        <v>275.83284999999972</v>
      </c>
      <c r="N93" s="42">
        <v>177262.46820000003</v>
      </c>
      <c r="O93" s="42">
        <v>233.22380999999996</v>
      </c>
      <c r="P93" s="42">
        <v>153803.39920000004</v>
      </c>
      <c r="Q93" s="42">
        <v>256.94531999999987</v>
      </c>
      <c r="R93" s="42">
        <v>157041.37569999998</v>
      </c>
      <c r="S93" s="42">
        <v>281.59829999999994</v>
      </c>
      <c r="T93" s="42">
        <v>180243.36869999999</v>
      </c>
      <c r="U93" s="42">
        <v>264.85558999999989</v>
      </c>
      <c r="V93" s="42">
        <v>183892.53369999985</v>
      </c>
      <c r="W93" s="42">
        <v>247.60084999999992</v>
      </c>
      <c r="X93" s="42">
        <v>160262.0632</v>
      </c>
      <c r="Y93" s="42">
        <v>288.94252</v>
      </c>
      <c r="Z93" s="42">
        <v>204699.49390000003</v>
      </c>
      <c r="AA93" s="49">
        <f t="shared" si="28"/>
        <v>3153.2396759999997</v>
      </c>
      <c r="AB93" s="49">
        <f t="shared" si="28"/>
        <v>2106895.6966999997</v>
      </c>
      <c r="AC93" s="4"/>
      <c r="AD93" s="4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</row>
    <row r="94" spans="1:69" s="6" customFormat="1" x14ac:dyDescent="0.25">
      <c r="A94" s="89" t="s">
        <v>154</v>
      </c>
      <c r="B94" s="52" t="s">
        <v>155</v>
      </c>
      <c r="C94" s="42">
        <v>168.31213189999997</v>
      </c>
      <c r="D94" s="42">
        <v>89699.440000000017</v>
      </c>
      <c r="E94" s="42">
        <v>214.83948270000016</v>
      </c>
      <c r="F94" s="42">
        <v>115298.04329999998</v>
      </c>
      <c r="G94" s="42">
        <v>321.69582000000042</v>
      </c>
      <c r="H94" s="42">
        <v>145688.02580000015</v>
      </c>
      <c r="I94" s="38">
        <v>251.01612000000026</v>
      </c>
      <c r="J94" s="38">
        <v>95997.689900000027</v>
      </c>
      <c r="K94" s="42">
        <v>156.79157599999999</v>
      </c>
      <c r="L94" s="42">
        <v>81011.847100000028</v>
      </c>
      <c r="M94" s="42">
        <v>176.91228000000007</v>
      </c>
      <c r="N94" s="42">
        <v>86115.390599999999</v>
      </c>
      <c r="O94" s="42">
        <v>151.22197</v>
      </c>
      <c r="P94" s="42">
        <v>73851.084500000012</v>
      </c>
      <c r="Q94" s="42">
        <v>150.76906999999989</v>
      </c>
      <c r="R94" s="42">
        <v>74040.664699999979</v>
      </c>
      <c r="S94" s="42">
        <v>132.72247000000004</v>
      </c>
      <c r="T94" s="42">
        <v>72395.460100000055</v>
      </c>
      <c r="U94" s="42">
        <v>122.12704999999995</v>
      </c>
      <c r="V94" s="42">
        <v>66560.374400000015</v>
      </c>
      <c r="W94" s="42">
        <v>133.35509999999996</v>
      </c>
      <c r="X94" s="42">
        <v>73699.877399999998</v>
      </c>
      <c r="Y94" s="42">
        <v>171.84031120000006</v>
      </c>
      <c r="Z94" s="42">
        <v>95631.61970000001</v>
      </c>
      <c r="AA94" s="49">
        <f t="shared" si="28"/>
        <v>2151.6033818000005</v>
      </c>
      <c r="AB94" s="49">
        <f t="shared" si="28"/>
        <v>1069989.5175000001</v>
      </c>
      <c r="AC94" s="3"/>
      <c r="AD94" s="3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</row>
    <row r="95" spans="1:69" s="6" customFormat="1" x14ac:dyDescent="0.25">
      <c r="A95" s="88" t="s">
        <v>156</v>
      </c>
      <c r="B95" s="52" t="s">
        <v>157</v>
      </c>
      <c r="C95" s="42">
        <v>0.1057</v>
      </c>
      <c r="D95" s="42">
        <v>620.37919999999997</v>
      </c>
      <c r="E95" s="42">
        <v>0</v>
      </c>
      <c r="F95" s="42">
        <v>0</v>
      </c>
      <c r="G95" s="42">
        <v>0</v>
      </c>
      <c r="H95" s="42">
        <v>0</v>
      </c>
      <c r="I95" s="38">
        <v>0</v>
      </c>
      <c r="J95" s="38">
        <v>0</v>
      </c>
      <c r="K95" s="42">
        <v>0</v>
      </c>
      <c r="L95" s="42">
        <v>0</v>
      </c>
      <c r="M95" s="42">
        <v>1.01</v>
      </c>
      <c r="N95" s="42">
        <v>883</v>
      </c>
      <c r="O95" s="42">
        <v>0.02</v>
      </c>
      <c r="P95" s="42">
        <v>49</v>
      </c>
      <c r="Q95" s="42">
        <v>1.3836400000000002</v>
      </c>
      <c r="R95" s="42">
        <v>1208.0940000000001</v>
      </c>
      <c r="S95" s="42">
        <v>4.9890000000000004E-2</v>
      </c>
      <c r="T95" s="42">
        <v>574.25390000000004</v>
      </c>
      <c r="U95" s="42">
        <v>1.4999999999999999E-2</v>
      </c>
      <c r="V95" s="42">
        <v>34.049999999999997</v>
      </c>
      <c r="W95" s="42">
        <v>7.1999999999999995E-2</v>
      </c>
      <c r="X95" s="42">
        <v>10.8</v>
      </c>
      <c r="Y95" s="42">
        <v>0</v>
      </c>
      <c r="Z95" s="42">
        <v>0</v>
      </c>
      <c r="AA95" s="49">
        <f t="shared" si="28"/>
        <v>2.6562300000000003</v>
      </c>
      <c r="AB95" s="49">
        <f t="shared" si="28"/>
        <v>3379.5771000000004</v>
      </c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</row>
    <row r="96" spans="1:69" s="6" customFormat="1" ht="25.5" x14ac:dyDescent="0.25">
      <c r="A96" s="89" t="s">
        <v>158</v>
      </c>
      <c r="B96" s="52" t="s">
        <v>159</v>
      </c>
      <c r="C96" s="42">
        <v>0</v>
      </c>
      <c r="D96" s="42">
        <v>0</v>
      </c>
      <c r="E96" s="42">
        <v>0</v>
      </c>
      <c r="F96" s="42">
        <v>0</v>
      </c>
      <c r="G96" s="42">
        <v>0</v>
      </c>
      <c r="H96" s="42">
        <v>0</v>
      </c>
      <c r="I96" s="42">
        <v>0</v>
      </c>
      <c r="J96" s="42">
        <v>0</v>
      </c>
      <c r="K96" s="42">
        <v>0</v>
      </c>
      <c r="L96" s="42">
        <v>0</v>
      </c>
      <c r="M96" s="42">
        <v>0</v>
      </c>
      <c r="N96" s="42">
        <v>0</v>
      </c>
      <c r="O96" s="42">
        <v>0</v>
      </c>
      <c r="P96" s="42">
        <v>0</v>
      </c>
      <c r="Q96" s="42">
        <v>0</v>
      </c>
      <c r="R96" s="42">
        <v>0</v>
      </c>
      <c r="S96" s="42">
        <v>0</v>
      </c>
      <c r="T96" s="42">
        <v>0</v>
      </c>
      <c r="U96" s="42">
        <v>0</v>
      </c>
      <c r="V96" s="42">
        <v>0</v>
      </c>
      <c r="W96" s="42">
        <v>0</v>
      </c>
      <c r="X96" s="42">
        <v>0</v>
      </c>
      <c r="Y96" s="42">
        <v>0</v>
      </c>
      <c r="Z96" s="42">
        <v>0</v>
      </c>
      <c r="AA96" s="49">
        <f t="shared" si="28"/>
        <v>0</v>
      </c>
      <c r="AB96" s="49">
        <f t="shared" si="28"/>
        <v>0</v>
      </c>
      <c r="AC96" s="3"/>
      <c r="AD96" s="3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</row>
    <row r="97" spans="1:69" s="6" customFormat="1" x14ac:dyDescent="0.25">
      <c r="A97" s="90"/>
      <c r="B97" s="91" t="s">
        <v>160</v>
      </c>
      <c r="C97" s="67"/>
      <c r="D97" s="68"/>
      <c r="E97" s="68"/>
      <c r="F97" s="68"/>
      <c r="G97" s="68"/>
      <c r="H97" s="68"/>
      <c r="I97" s="68"/>
      <c r="J97" s="68"/>
      <c r="K97" s="68"/>
      <c r="L97" s="68"/>
      <c r="M97" s="98"/>
      <c r="N97" s="98"/>
      <c r="O97" s="98"/>
      <c r="P97" s="98"/>
      <c r="Q97" s="98"/>
      <c r="R97" s="98"/>
      <c r="S97" s="98"/>
      <c r="T97" s="98"/>
      <c r="U97" s="98"/>
      <c r="V97" s="135"/>
      <c r="W97" s="135"/>
      <c r="X97" s="135"/>
      <c r="Y97" s="135"/>
      <c r="Z97" s="135"/>
      <c r="AA97" s="136"/>
      <c r="AB97" s="134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</row>
    <row r="98" spans="1:69" s="6" customFormat="1" x14ac:dyDescent="0.25">
      <c r="A98" s="78" t="s">
        <v>43</v>
      </c>
      <c r="B98" s="72" t="s">
        <v>161</v>
      </c>
      <c r="C98" s="55">
        <v>57.056629999999977</v>
      </c>
      <c r="D98" s="55">
        <v>52403.589700000011</v>
      </c>
      <c r="E98" s="55">
        <v>62.437559999999998</v>
      </c>
      <c r="F98" s="55">
        <v>57286.909300000014</v>
      </c>
      <c r="G98" s="55">
        <v>69.749870000000016</v>
      </c>
      <c r="H98" s="55">
        <v>65756.94080000004</v>
      </c>
      <c r="I98" s="38">
        <v>27.21698</v>
      </c>
      <c r="J98" s="38">
        <v>34364.001299999989</v>
      </c>
      <c r="K98" s="55">
        <v>47.197220000000009</v>
      </c>
      <c r="L98" s="55">
        <v>38465.239600000008</v>
      </c>
      <c r="M98" s="42">
        <v>14.098840000000001</v>
      </c>
      <c r="N98" s="42">
        <v>21061.840999999997</v>
      </c>
      <c r="O98" s="42">
        <v>41.560859999999998</v>
      </c>
      <c r="P98" s="42">
        <v>35403.380900000004</v>
      </c>
      <c r="Q98" s="42">
        <v>56.429810000000003</v>
      </c>
      <c r="R98" s="42">
        <v>37442.652000000002</v>
      </c>
      <c r="S98" s="42">
        <v>22.069719999999997</v>
      </c>
      <c r="T98" s="42">
        <v>32568.195900000002</v>
      </c>
      <c r="U98" s="42">
        <v>34.235669999999992</v>
      </c>
      <c r="V98" s="86">
        <v>26652.134199999993</v>
      </c>
      <c r="W98" s="86">
        <v>36.193449999999999</v>
      </c>
      <c r="X98" s="86">
        <v>26134.482699999993</v>
      </c>
      <c r="Y98" s="86">
        <v>14.155869999999998</v>
      </c>
      <c r="Z98" s="86">
        <v>21276.757699999995</v>
      </c>
      <c r="AA98" s="39">
        <f>C98+E98+G98+I98+K98+M98+O98+Q98+S98+U98+W98+Y98</f>
        <v>482.40247999999991</v>
      </c>
      <c r="AB98" s="49">
        <f>D98+F98+H98+J98+L98+N98+P98+R98+T98+V98+X98+Z98</f>
        <v>448816.1251</v>
      </c>
      <c r="AC98" s="3"/>
      <c r="AD98" s="3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</row>
    <row r="99" spans="1:69" s="6" customFormat="1" x14ac:dyDescent="0.25">
      <c r="A99" s="92"/>
      <c r="B99" s="93" t="s">
        <v>162</v>
      </c>
      <c r="C99" s="67"/>
      <c r="D99" s="68"/>
      <c r="E99" s="68"/>
      <c r="F99" s="68"/>
      <c r="G99" s="68"/>
      <c r="H99" s="68"/>
      <c r="I99" s="68"/>
      <c r="J99" s="68"/>
      <c r="K99" s="68"/>
      <c r="L99" s="68"/>
      <c r="M99" s="98"/>
      <c r="N99" s="98"/>
      <c r="O99" s="98"/>
      <c r="P99" s="98"/>
      <c r="Q99" s="98"/>
      <c r="R99" s="98"/>
      <c r="S99" s="98"/>
      <c r="T99" s="98"/>
      <c r="U99" s="98"/>
      <c r="V99" s="135"/>
      <c r="W99" s="135"/>
      <c r="X99" s="135"/>
      <c r="Y99" s="135"/>
      <c r="Z99" s="135"/>
      <c r="AA99" s="136"/>
      <c r="AB99" s="134"/>
      <c r="AC99" s="3"/>
      <c r="AD99" s="3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</row>
    <row r="100" spans="1:69" s="6" customFormat="1" x14ac:dyDescent="0.25">
      <c r="A100" s="92"/>
      <c r="B100" s="94" t="s">
        <v>163</v>
      </c>
      <c r="C100" s="46">
        <f>C101+C102</f>
        <v>21717.009770000001</v>
      </c>
      <c r="D100" s="46">
        <f t="shared" ref="D100:R100" si="29">D101+D102</f>
        <v>15501641.630500004</v>
      </c>
      <c r="E100" s="46">
        <f t="shared" si="29"/>
        <v>23388.241289999991</v>
      </c>
      <c r="F100" s="46">
        <f t="shared" si="29"/>
        <v>16578601.5011</v>
      </c>
      <c r="G100" s="46">
        <f t="shared" si="29"/>
        <v>27037.262929999983</v>
      </c>
      <c r="H100" s="46">
        <f t="shared" si="29"/>
        <v>19143705.105999991</v>
      </c>
      <c r="I100" s="46">
        <f t="shared" si="29"/>
        <v>21858.556684000003</v>
      </c>
      <c r="J100" s="46">
        <f>J101+J102</f>
        <v>15744732.338100001</v>
      </c>
      <c r="K100" s="46">
        <f t="shared" si="29"/>
        <v>25693.04442999998</v>
      </c>
      <c r="L100" s="46">
        <f>L101+L102</f>
        <v>18368427.59889999</v>
      </c>
      <c r="M100" s="46">
        <f>M101+M102</f>
        <v>27714.360079999984</v>
      </c>
      <c r="N100" s="46">
        <f t="shared" si="29"/>
        <v>18961426.422499992</v>
      </c>
      <c r="O100" s="46">
        <f>O101+O102</f>
        <v>21606.60935000001</v>
      </c>
      <c r="P100" s="46">
        <f t="shared" si="29"/>
        <v>15236047.429399997</v>
      </c>
      <c r="Q100" s="46">
        <f>Q101+Q102</f>
        <v>23376.666160000001</v>
      </c>
      <c r="R100" s="46">
        <f t="shared" si="29"/>
        <v>16607078.126400009</v>
      </c>
      <c r="S100" s="46">
        <f t="shared" ref="S100:X100" si="30">S101+S102</f>
        <v>23451.086060000001</v>
      </c>
      <c r="T100" s="46">
        <f t="shared" si="30"/>
        <v>16446906.9088</v>
      </c>
      <c r="U100" s="46">
        <f t="shared" si="30"/>
        <v>21452.86870000001</v>
      </c>
      <c r="V100" s="81">
        <f t="shared" si="30"/>
        <v>15502220.835500002</v>
      </c>
      <c r="W100" s="81">
        <f>W101+W102</f>
        <v>19560.735760000003</v>
      </c>
      <c r="X100" s="81">
        <f t="shared" si="30"/>
        <v>13938887.601300005</v>
      </c>
      <c r="Y100" s="81">
        <f>Y101+Y102</f>
        <v>20956.500640000006</v>
      </c>
      <c r="Z100" s="81">
        <f>Z101+Z102</f>
        <v>13781774.925999999</v>
      </c>
      <c r="AA100" s="61">
        <f>C100+E100+G100+I100+K100+M100+O100+Q100+S100+U100+W100+Y100</f>
        <v>277812.94185399998</v>
      </c>
      <c r="AB100" s="59">
        <f t="shared" ref="AB100" si="31">D100+F100+H100+J100+L100+N100+P100+R100+T100+V100+X100+Z100</f>
        <v>195811450.42449999</v>
      </c>
      <c r="AC100" s="3"/>
      <c r="AD100" s="3"/>
      <c r="AE100" s="3"/>
      <c r="AF100" s="3"/>
      <c r="AG100" s="1"/>
      <c r="AH100" s="1"/>
      <c r="AI100" s="1"/>
      <c r="AJ100" s="14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</row>
    <row r="101" spans="1:69" s="6" customFormat="1" x14ac:dyDescent="0.25">
      <c r="A101" s="95" t="s">
        <v>164</v>
      </c>
      <c r="B101" s="52" t="s">
        <v>165</v>
      </c>
      <c r="C101" s="42">
        <v>9140.9605900000006</v>
      </c>
      <c r="D101" s="42">
        <v>7673140.5476000011</v>
      </c>
      <c r="E101" s="42">
        <v>9532.8987700000016</v>
      </c>
      <c r="F101" s="42">
        <v>8148278.5688000014</v>
      </c>
      <c r="G101" s="42">
        <v>10424.782689999995</v>
      </c>
      <c r="H101" s="42">
        <v>9086492.9095999952</v>
      </c>
      <c r="I101" s="38">
        <v>8737.6578040000077</v>
      </c>
      <c r="J101" s="38">
        <v>7808407.3851999966</v>
      </c>
      <c r="K101" s="42">
        <v>10018.940829999989</v>
      </c>
      <c r="L101" s="42">
        <v>8803570.866799999</v>
      </c>
      <c r="M101" s="42">
        <v>11326.586449999993</v>
      </c>
      <c r="N101" s="42">
        <v>9536966.377799999</v>
      </c>
      <c r="O101" s="42">
        <v>8408.7376300000105</v>
      </c>
      <c r="P101" s="42">
        <v>7318042.4460999919</v>
      </c>
      <c r="Q101" s="42">
        <v>8643.3679000000066</v>
      </c>
      <c r="R101" s="42">
        <v>7782937.8411999978</v>
      </c>
      <c r="S101" s="42">
        <v>8628.7721400000082</v>
      </c>
      <c r="T101" s="42">
        <v>7819403.2296000011</v>
      </c>
      <c r="U101" s="42">
        <v>7661.5719300000073</v>
      </c>
      <c r="V101" s="42">
        <v>7205125.9271000018</v>
      </c>
      <c r="W101" s="42">
        <v>7350.7854200000056</v>
      </c>
      <c r="X101" s="42">
        <v>6762540.4747000039</v>
      </c>
      <c r="Y101" s="42">
        <v>6516.5357000000076</v>
      </c>
      <c r="Z101" s="42">
        <v>5898071.8104000017</v>
      </c>
      <c r="AA101" s="49">
        <f>C101+E101+G101+I101+K101+M101+O101+Q101+S101+U101+W101+Y101</f>
        <v>106391.59785400002</v>
      </c>
      <c r="AB101" s="49">
        <f>D101+F101+H101+J101+L101+N101+P101+R101+T101+V101+X101+Z101</f>
        <v>93842978.384900004</v>
      </c>
      <c r="AC101" s="4"/>
      <c r="AD101" s="4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</row>
    <row r="102" spans="1:69" s="6" customFormat="1" x14ac:dyDescent="0.25">
      <c r="A102" s="95" t="s">
        <v>164</v>
      </c>
      <c r="B102" s="52" t="s">
        <v>166</v>
      </c>
      <c r="C102" s="42">
        <v>12576.04918</v>
      </c>
      <c r="D102" s="42">
        <v>7828501.0829000035</v>
      </c>
      <c r="E102" s="42">
        <v>13855.342519999989</v>
      </c>
      <c r="F102" s="42">
        <v>8430322.9322999977</v>
      </c>
      <c r="G102" s="42">
        <v>16612.48023999999</v>
      </c>
      <c r="H102" s="42">
        <v>10057212.196399994</v>
      </c>
      <c r="I102" s="38">
        <v>13120.898879999995</v>
      </c>
      <c r="J102" s="38">
        <v>7936324.9529000046</v>
      </c>
      <c r="K102" s="42">
        <v>15674.103599999989</v>
      </c>
      <c r="L102" s="42">
        <v>9564856.7320999913</v>
      </c>
      <c r="M102" s="42">
        <v>16387.773629999989</v>
      </c>
      <c r="N102" s="42">
        <v>9424460.044699993</v>
      </c>
      <c r="O102" s="42">
        <v>13197.871719999999</v>
      </c>
      <c r="P102" s="42">
        <v>7918004.9833000042</v>
      </c>
      <c r="Q102" s="42">
        <v>14733.298259999994</v>
      </c>
      <c r="R102" s="42">
        <v>8824140.285200011</v>
      </c>
      <c r="S102" s="42">
        <v>14822.313919999995</v>
      </c>
      <c r="T102" s="42">
        <v>8627503.6791999992</v>
      </c>
      <c r="U102" s="42">
        <v>13791.296770000003</v>
      </c>
      <c r="V102" s="42">
        <v>8297094.908400001</v>
      </c>
      <c r="W102" s="42">
        <v>12209.950339999999</v>
      </c>
      <c r="X102" s="42">
        <v>7176347.1266000019</v>
      </c>
      <c r="Y102" s="42">
        <v>14439.96494</v>
      </c>
      <c r="Z102" s="42">
        <v>7883703.1155999964</v>
      </c>
      <c r="AA102" s="49">
        <f>C102+E102+G102+I102+K102+M102+O102+Q102+S102+U102+W102+Y102</f>
        <v>171421.34399999998</v>
      </c>
      <c r="AB102" s="49">
        <f>D102+F102+H102+J102+L102+N102+P102+R102+T102+V102+X102+Z102</f>
        <v>101968472.03959998</v>
      </c>
      <c r="AC102" s="3"/>
      <c r="AD102" s="3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</row>
    <row r="103" spans="1:69" s="6" customFormat="1" x14ac:dyDescent="0.25">
      <c r="A103" s="95" t="s">
        <v>164</v>
      </c>
      <c r="B103" s="52" t="s">
        <v>167</v>
      </c>
      <c r="C103" s="42">
        <v>406.7122700000001</v>
      </c>
      <c r="D103" s="42">
        <v>295050.30160000006</v>
      </c>
      <c r="E103" s="42">
        <v>319.59461000000005</v>
      </c>
      <c r="F103" s="42">
        <v>339475.71830000001</v>
      </c>
      <c r="G103" s="42">
        <v>464.34564</v>
      </c>
      <c r="H103" s="42">
        <v>572948.59689999989</v>
      </c>
      <c r="I103" s="38">
        <v>388.81017000000003</v>
      </c>
      <c r="J103" s="38">
        <v>560668.78940000001</v>
      </c>
      <c r="K103" s="42">
        <v>367.29744229999994</v>
      </c>
      <c r="L103" s="42">
        <v>455027.50579999998</v>
      </c>
      <c r="M103" s="42">
        <v>261.43155000000002</v>
      </c>
      <c r="N103" s="42">
        <v>271203.69720000005</v>
      </c>
      <c r="O103" s="42">
        <v>203.76358999999997</v>
      </c>
      <c r="P103" s="42">
        <v>190391.06700000004</v>
      </c>
      <c r="Q103" s="42">
        <v>170.34773000000004</v>
      </c>
      <c r="R103" s="42">
        <v>211262.54200000002</v>
      </c>
      <c r="S103" s="42">
        <v>57.566360000000003</v>
      </c>
      <c r="T103" s="42">
        <v>68653.674499999994</v>
      </c>
      <c r="U103" s="42">
        <v>19.009780000000003</v>
      </c>
      <c r="V103" s="42">
        <v>19722.427</v>
      </c>
      <c r="W103" s="42">
        <v>9.4487500000000004</v>
      </c>
      <c r="X103" s="42">
        <v>8212.2860000000001</v>
      </c>
      <c r="Y103" s="42">
        <v>9.9452799999999986</v>
      </c>
      <c r="Z103" s="42">
        <v>12884.568600000001</v>
      </c>
      <c r="AA103" s="49">
        <f>C103+E103+G103+I103+K103+M103+O103+Q103+S103+U103+W103+Y103</f>
        <v>2678.2731722999997</v>
      </c>
      <c r="AB103" s="49">
        <f>D103+F103+H103+J103+L103+N103+P103+R103+T103+V103+X103+Z103</f>
        <v>3005501.1742999996</v>
      </c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</row>
    <row r="104" spans="1:69" s="6" customFormat="1" x14ac:dyDescent="0.25">
      <c r="A104" s="95" t="s">
        <v>164</v>
      </c>
      <c r="B104" s="52" t="s">
        <v>168</v>
      </c>
      <c r="C104" s="86">
        <v>8.5015999999999998</v>
      </c>
      <c r="D104" s="86">
        <v>3909.4599000000003</v>
      </c>
      <c r="E104" s="86">
        <v>7.4064300000000003</v>
      </c>
      <c r="F104" s="86">
        <v>3090.8539000000005</v>
      </c>
      <c r="G104" s="86">
        <v>8.2618400000000012</v>
      </c>
      <c r="H104" s="86">
        <v>3038.0735999999997</v>
      </c>
      <c r="I104" s="38">
        <v>8.1094600000000003</v>
      </c>
      <c r="J104" s="38">
        <v>3382.2913000000003</v>
      </c>
      <c r="K104" s="86">
        <v>7.8894000000000002</v>
      </c>
      <c r="L104" s="86">
        <v>4067.5527999999995</v>
      </c>
      <c r="M104" s="42">
        <v>8.107820000000002</v>
      </c>
      <c r="N104" s="42">
        <v>5043.2116999999989</v>
      </c>
      <c r="O104" s="42">
        <v>6.1501400000000004</v>
      </c>
      <c r="P104" s="42">
        <v>4317.8606</v>
      </c>
      <c r="Q104" s="42">
        <v>8.2708100000000009</v>
      </c>
      <c r="R104" s="42">
        <v>4838.8249999999989</v>
      </c>
      <c r="S104" s="42">
        <v>6.2953800000000006</v>
      </c>
      <c r="T104" s="42">
        <v>3972.6136000000001</v>
      </c>
      <c r="U104" s="42">
        <v>6.7008400000000012</v>
      </c>
      <c r="V104" s="42">
        <v>4100.1812</v>
      </c>
      <c r="W104" s="42">
        <v>7.425819999999999</v>
      </c>
      <c r="X104" s="42">
        <v>4380.5122000000001</v>
      </c>
      <c r="Y104" s="42">
        <v>5.9974099999999995</v>
      </c>
      <c r="Z104" s="42">
        <v>3794.2118999999998</v>
      </c>
      <c r="AA104" s="49">
        <f>C104+E104+G104+I104+K104+M104+O104+Q104+S104+U104+W104+Y104</f>
        <v>89.116950000000003</v>
      </c>
      <c r="AB104" s="49">
        <f>D104+F104+H104+J104+L104+N104+P104+R104+T104+V104+X104+Z104</f>
        <v>47935.647699999994</v>
      </c>
      <c r="AC104" s="3"/>
      <c r="AD104" s="3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</row>
    <row r="105" spans="1:69" s="6" customFormat="1" x14ac:dyDescent="0.25">
      <c r="A105" s="87"/>
      <c r="B105" s="96" t="s">
        <v>44</v>
      </c>
      <c r="C105" s="97"/>
      <c r="D105" s="98"/>
      <c r="E105" s="98"/>
      <c r="F105" s="98"/>
      <c r="G105" s="98"/>
      <c r="H105" s="98"/>
      <c r="I105" s="38"/>
      <c r="J105" s="3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49"/>
      <c r="AB105" s="49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</row>
    <row r="106" spans="1:69" s="6" customFormat="1" x14ac:dyDescent="0.25">
      <c r="A106" s="87">
        <v>801</v>
      </c>
      <c r="B106" s="99" t="s">
        <v>169</v>
      </c>
      <c r="C106" s="42">
        <v>792.54372000000012</v>
      </c>
      <c r="D106" s="42">
        <v>615652.96120000014</v>
      </c>
      <c r="E106" s="42">
        <v>741.76110000000006</v>
      </c>
      <c r="F106" s="42">
        <v>546385.30340000009</v>
      </c>
      <c r="G106" s="42">
        <v>807.75239999999962</v>
      </c>
      <c r="H106" s="42">
        <v>625437.8367000001</v>
      </c>
      <c r="I106" s="38">
        <v>708.59027000000003</v>
      </c>
      <c r="J106" s="38">
        <v>511233.90349999967</v>
      </c>
      <c r="K106" s="42">
        <v>714.94149060000018</v>
      </c>
      <c r="L106" s="42">
        <v>546135.24140000006</v>
      </c>
      <c r="M106" s="42">
        <v>728.79065470000023</v>
      </c>
      <c r="N106" s="42">
        <v>504872.52130000014</v>
      </c>
      <c r="O106" s="42">
        <v>649.38425660000007</v>
      </c>
      <c r="P106" s="42">
        <v>509810.40190000006</v>
      </c>
      <c r="Q106" s="42">
        <v>688.51941999999997</v>
      </c>
      <c r="R106" s="42">
        <v>538187.8180000002</v>
      </c>
      <c r="S106" s="42">
        <v>912.21475999999996</v>
      </c>
      <c r="T106" s="42">
        <v>723411.97730000003</v>
      </c>
      <c r="U106" s="42">
        <v>824.25431000000003</v>
      </c>
      <c r="V106" s="42">
        <v>681294.18550000025</v>
      </c>
      <c r="W106" s="42">
        <v>751.76575000000003</v>
      </c>
      <c r="X106" s="42">
        <v>664805.41950000019</v>
      </c>
      <c r="Y106" s="42">
        <v>739.03699000000006</v>
      </c>
      <c r="Z106" s="42">
        <v>699740.03300000017</v>
      </c>
      <c r="AA106" s="49">
        <f t="shared" ref="AA106:AA126" si="32">C106+E106+G106+I106+K106+M106+O106+Q106+S106+U106+W106+Y106</f>
        <v>9059.5551219000008</v>
      </c>
      <c r="AB106" s="49">
        <f t="shared" ref="AB106:AB126" si="33">D106+F106+H106+J106+L106+N106+P106+R106+T106+V106+X106+Z106</f>
        <v>7166967.6027000016</v>
      </c>
      <c r="AC106" s="3"/>
      <c r="AD106" s="3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</row>
    <row r="107" spans="1:69" s="6" customFormat="1" x14ac:dyDescent="0.25">
      <c r="A107" s="82" t="s">
        <v>26</v>
      </c>
      <c r="B107" s="52" t="s">
        <v>170</v>
      </c>
      <c r="C107" s="42">
        <v>60.862059999999992</v>
      </c>
      <c r="D107" s="42">
        <v>59723.169599999987</v>
      </c>
      <c r="E107" s="42">
        <v>89.098410000000001</v>
      </c>
      <c r="F107" s="42">
        <v>91507.008300000001</v>
      </c>
      <c r="G107" s="42">
        <v>157.75534999999996</v>
      </c>
      <c r="H107" s="42">
        <v>146800.2365</v>
      </c>
      <c r="I107" s="38">
        <v>71.208790000000022</v>
      </c>
      <c r="J107" s="38">
        <v>83804.969299999997</v>
      </c>
      <c r="K107" s="42">
        <v>110.42224910000002</v>
      </c>
      <c r="L107" s="42">
        <v>101372.06030000001</v>
      </c>
      <c r="M107" s="42">
        <v>61.227298600000012</v>
      </c>
      <c r="N107" s="42">
        <v>54219.137600000002</v>
      </c>
      <c r="O107" s="42">
        <v>59.517660000000006</v>
      </c>
      <c r="P107" s="42">
        <v>48337.9375</v>
      </c>
      <c r="Q107" s="42">
        <v>49.946690000000004</v>
      </c>
      <c r="R107" s="42">
        <v>57802.967400000001</v>
      </c>
      <c r="S107" s="42">
        <v>33.335910000000005</v>
      </c>
      <c r="T107" s="42">
        <v>35952.782500000008</v>
      </c>
      <c r="U107" s="42">
        <v>36.892000000000003</v>
      </c>
      <c r="V107" s="42">
        <v>40547.207400000014</v>
      </c>
      <c r="W107" s="42">
        <v>53.512560000000008</v>
      </c>
      <c r="X107" s="42">
        <v>58453.642699999997</v>
      </c>
      <c r="Y107" s="42">
        <v>80.197070000000011</v>
      </c>
      <c r="Z107" s="42">
        <v>80020.666500000007</v>
      </c>
      <c r="AA107" s="49">
        <f t="shared" si="32"/>
        <v>863.97604770000009</v>
      </c>
      <c r="AB107" s="49">
        <f t="shared" si="33"/>
        <v>858541.78560000006</v>
      </c>
      <c r="AC107" s="15"/>
      <c r="AD107" s="15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</row>
    <row r="108" spans="1:69" s="6" customFormat="1" x14ac:dyDescent="0.25">
      <c r="A108" s="82" t="s">
        <v>227</v>
      </c>
      <c r="B108" s="52" t="s">
        <v>171</v>
      </c>
      <c r="C108" s="42">
        <v>6768.411927999995</v>
      </c>
      <c r="D108" s="42">
        <v>8376962.195499992</v>
      </c>
      <c r="E108" s="42">
        <v>7085.1393899999948</v>
      </c>
      <c r="F108" s="42">
        <v>8609151.5651124213</v>
      </c>
      <c r="G108" s="42">
        <v>7787.6852299999982</v>
      </c>
      <c r="H108" s="42">
        <v>10465164.329669403</v>
      </c>
      <c r="I108" s="38">
        <v>4981.8673199999976</v>
      </c>
      <c r="J108" s="38">
        <v>7395048.2626000065</v>
      </c>
      <c r="K108" s="42">
        <v>4257.2596786999993</v>
      </c>
      <c r="L108" s="42">
        <v>6887687.1570000015</v>
      </c>
      <c r="M108" s="42">
        <v>4475.5967375999999</v>
      </c>
      <c r="N108" s="42">
        <v>6472222.0628000014</v>
      </c>
      <c r="O108" s="42">
        <v>3370.0337199999994</v>
      </c>
      <c r="P108" s="42">
        <v>4966637.191399999</v>
      </c>
      <c r="Q108" s="42">
        <v>3301.8083899999992</v>
      </c>
      <c r="R108" s="42">
        <v>4685681.8458999973</v>
      </c>
      <c r="S108" s="42">
        <v>4807.4268100000027</v>
      </c>
      <c r="T108" s="42">
        <v>7342038.0743999975</v>
      </c>
      <c r="U108" s="42">
        <v>8417.9569820000015</v>
      </c>
      <c r="V108" s="42">
        <v>13714610.664199999</v>
      </c>
      <c r="W108" s="42">
        <v>7391.1676599999992</v>
      </c>
      <c r="X108" s="42">
        <v>10217617.375900002</v>
      </c>
      <c r="Y108" s="42">
        <v>6224.0908199999967</v>
      </c>
      <c r="Z108" s="42">
        <v>8064332.3808000078</v>
      </c>
      <c r="AA108" s="49">
        <f t="shared" si="32"/>
        <v>68868.444666299984</v>
      </c>
      <c r="AB108" s="49">
        <f t="shared" si="33"/>
        <v>97197153.10528183</v>
      </c>
      <c r="AC108" s="3"/>
      <c r="AD108" s="3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</row>
    <row r="109" spans="1:69" s="6" customFormat="1" x14ac:dyDescent="0.25">
      <c r="A109" s="82" t="s">
        <v>20</v>
      </c>
      <c r="B109" s="52" t="s">
        <v>172</v>
      </c>
      <c r="C109" s="42">
        <v>130.92331999999999</v>
      </c>
      <c r="D109" s="42">
        <v>165419.66320000004</v>
      </c>
      <c r="E109" s="42">
        <v>143.25351000000001</v>
      </c>
      <c r="F109" s="42">
        <v>173399.24830000001</v>
      </c>
      <c r="G109" s="42">
        <v>262.07434999999998</v>
      </c>
      <c r="H109" s="42">
        <v>294059.69780000002</v>
      </c>
      <c r="I109" s="38">
        <v>215.18839000000003</v>
      </c>
      <c r="J109" s="38">
        <v>241301.4843000001</v>
      </c>
      <c r="K109" s="42">
        <v>208.99520199999998</v>
      </c>
      <c r="L109" s="42">
        <v>218105.49890000004</v>
      </c>
      <c r="M109" s="42">
        <v>184.66744999999997</v>
      </c>
      <c r="N109" s="42">
        <v>188920.0447</v>
      </c>
      <c r="O109" s="42">
        <v>141.88815000000002</v>
      </c>
      <c r="P109" s="42">
        <v>168941.54400000002</v>
      </c>
      <c r="Q109" s="42">
        <v>119.69391</v>
      </c>
      <c r="R109" s="42">
        <v>148573.15130000003</v>
      </c>
      <c r="S109" s="42">
        <v>100.16</v>
      </c>
      <c r="T109" s="42">
        <v>113029.98330000001</v>
      </c>
      <c r="U109" s="42">
        <v>54.851300000000002</v>
      </c>
      <c r="V109" s="42">
        <v>46815.633099999992</v>
      </c>
      <c r="W109" s="42">
        <v>52.153529999999996</v>
      </c>
      <c r="X109" s="42">
        <v>43921.738499999992</v>
      </c>
      <c r="Y109" s="42">
        <v>84.994860000000003</v>
      </c>
      <c r="Z109" s="42">
        <v>81367.51509999999</v>
      </c>
      <c r="AA109" s="49">
        <f t="shared" si="32"/>
        <v>1698.8439720000001</v>
      </c>
      <c r="AB109" s="49">
        <f t="shared" si="33"/>
        <v>1883855.2025000001</v>
      </c>
      <c r="AC109" s="14"/>
      <c r="AD109" s="14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</row>
    <row r="110" spans="1:69" s="6" customFormat="1" x14ac:dyDescent="0.25">
      <c r="A110" s="82" t="s">
        <v>25</v>
      </c>
      <c r="B110" s="52" t="s">
        <v>173</v>
      </c>
      <c r="C110" s="42">
        <v>397.36639999999994</v>
      </c>
      <c r="D110" s="42">
        <v>157592.85109999997</v>
      </c>
      <c r="E110" s="42">
        <v>412.58384999999993</v>
      </c>
      <c r="F110" s="42">
        <v>180392.31389999995</v>
      </c>
      <c r="G110" s="42">
        <v>287.13560000000001</v>
      </c>
      <c r="H110" s="42">
        <v>148746.92819999999</v>
      </c>
      <c r="I110" s="38">
        <v>565.65039999999988</v>
      </c>
      <c r="J110" s="38">
        <v>176291.36139999991</v>
      </c>
      <c r="K110" s="42">
        <v>351.93162999999998</v>
      </c>
      <c r="L110" s="42">
        <v>114107.76690000003</v>
      </c>
      <c r="M110" s="42">
        <v>55.701910000000005</v>
      </c>
      <c r="N110" s="42">
        <v>55092.148199999996</v>
      </c>
      <c r="O110" s="42">
        <v>64.49391</v>
      </c>
      <c r="P110" s="42">
        <v>32420.856699999997</v>
      </c>
      <c r="Q110" s="42">
        <v>15.803000000000001</v>
      </c>
      <c r="R110" s="42">
        <v>31069.805799999998</v>
      </c>
      <c r="S110" s="42">
        <v>27.96041</v>
      </c>
      <c r="T110" s="42">
        <v>22535.022000000004</v>
      </c>
      <c r="U110" s="42">
        <v>87.087699999999998</v>
      </c>
      <c r="V110" s="42">
        <v>35432.509099999996</v>
      </c>
      <c r="W110" s="42">
        <v>230.477</v>
      </c>
      <c r="X110" s="42">
        <v>41376.495100000007</v>
      </c>
      <c r="Y110" s="42">
        <v>198.48249999999999</v>
      </c>
      <c r="Z110" s="42">
        <v>44560.667700000005</v>
      </c>
      <c r="AA110" s="49">
        <f t="shared" si="32"/>
        <v>2694.6743100000003</v>
      </c>
      <c r="AB110" s="49">
        <f t="shared" si="33"/>
        <v>1039618.7261</v>
      </c>
      <c r="AC110" s="3"/>
      <c r="AD110" s="3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</row>
    <row r="111" spans="1:69" s="6" customFormat="1" x14ac:dyDescent="0.25">
      <c r="A111" s="100" t="s">
        <v>174</v>
      </c>
      <c r="B111" s="52" t="s">
        <v>175</v>
      </c>
      <c r="C111" s="42">
        <v>16.559000000000001</v>
      </c>
      <c r="D111" s="42">
        <v>12366.184799999999</v>
      </c>
      <c r="E111" s="42">
        <v>4.7169999999999996</v>
      </c>
      <c r="F111" s="42">
        <v>10048.817999999999</v>
      </c>
      <c r="G111" s="42">
        <v>11.465200000000001</v>
      </c>
      <c r="H111" s="42">
        <v>18855.165000000001</v>
      </c>
      <c r="I111" s="38">
        <v>122.333</v>
      </c>
      <c r="J111" s="38">
        <v>137823.13500000001</v>
      </c>
      <c r="K111" s="42">
        <v>1981.94453</v>
      </c>
      <c r="L111" s="42">
        <v>2136273.8361</v>
      </c>
      <c r="M111" s="42">
        <v>3812.46</v>
      </c>
      <c r="N111" s="42">
        <v>4230985.4178000009</v>
      </c>
      <c r="O111" s="42">
        <v>2326.1819999999998</v>
      </c>
      <c r="P111" s="42">
        <v>2468481.8949999996</v>
      </c>
      <c r="Q111" s="42">
        <v>462.90699999999998</v>
      </c>
      <c r="R111" s="42">
        <v>521315.22860000003</v>
      </c>
      <c r="S111" s="42">
        <v>37.456000000000003</v>
      </c>
      <c r="T111" s="42">
        <v>23465.210600000006</v>
      </c>
      <c r="U111" s="42">
        <v>18.147400000000001</v>
      </c>
      <c r="V111" s="42">
        <v>19365.561099999995</v>
      </c>
      <c r="W111" s="42">
        <v>9.7523999999999997</v>
      </c>
      <c r="X111" s="42">
        <v>7614.4248000000007</v>
      </c>
      <c r="Y111" s="42">
        <v>13.489940000000001</v>
      </c>
      <c r="Z111" s="42">
        <v>11532.024800000001</v>
      </c>
      <c r="AA111" s="49">
        <f>C111+E111+G111+I111+K111+M111+O111+Q111+S111+U111+W111+Y111</f>
        <v>8817.4134699999977</v>
      </c>
      <c r="AB111" s="49">
        <f t="shared" si="33"/>
        <v>9598126.9016000014</v>
      </c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</row>
    <row r="112" spans="1:69" s="6" customFormat="1" x14ac:dyDescent="0.25">
      <c r="A112" s="95" t="s">
        <v>176</v>
      </c>
      <c r="B112" s="101" t="s">
        <v>177</v>
      </c>
      <c r="C112" s="42">
        <v>290.81314999999995</v>
      </c>
      <c r="D112" s="42">
        <v>245309.91960000005</v>
      </c>
      <c r="E112" s="42">
        <v>356.32465000000002</v>
      </c>
      <c r="F112" s="42">
        <v>292861.85909999994</v>
      </c>
      <c r="G112" s="42">
        <v>525.13580000000002</v>
      </c>
      <c r="H112" s="42">
        <v>466214.8872</v>
      </c>
      <c r="I112" s="38">
        <v>270.04160999999999</v>
      </c>
      <c r="J112" s="38">
        <v>247644.74359999999</v>
      </c>
      <c r="K112" s="42">
        <v>295.62775499999998</v>
      </c>
      <c r="L112" s="42">
        <v>272134.00760000007</v>
      </c>
      <c r="M112" s="42">
        <v>225.64463000000001</v>
      </c>
      <c r="N112" s="42">
        <v>247603.04609999998</v>
      </c>
      <c r="O112" s="42">
        <v>254.29560000000001</v>
      </c>
      <c r="P112" s="42">
        <v>304690.33980000002</v>
      </c>
      <c r="Q112" s="42">
        <v>164.14274</v>
      </c>
      <c r="R112" s="42">
        <v>158670.12449999998</v>
      </c>
      <c r="S112" s="42">
        <v>319.86238000000014</v>
      </c>
      <c r="T112" s="42">
        <v>278683.31040000002</v>
      </c>
      <c r="U112" s="42">
        <v>195.49584999999999</v>
      </c>
      <c r="V112" s="42">
        <v>163594.62740000003</v>
      </c>
      <c r="W112" s="42">
        <v>459.34701000000001</v>
      </c>
      <c r="X112" s="42">
        <v>359849.03140000004</v>
      </c>
      <c r="Y112" s="42">
        <v>270.64770999999996</v>
      </c>
      <c r="Z112" s="42">
        <v>197382.70690000008</v>
      </c>
      <c r="AA112" s="49">
        <f t="shared" si="32"/>
        <v>3627.3788849999992</v>
      </c>
      <c r="AB112" s="49">
        <f t="shared" si="33"/>
        <v>3234638.6036000005</v>
      </c>
      <c r="AC112" s="3"/>
      <c r="AD112" s="3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</row>
    <row r="113" spans="1:69" s="6" customFormat="1" x14ac:dyDescent="0.25">
      <c r="A113" s="82" t="s">
        <v>22</v>
      </c>
      <c r="B113" s="52" t="s">
        <v>178</v>
      </c>
      <c r="C113" s="38">
        <v>0</v>
      </c>
      <c r="D113" s="38">
        <v>0</v>
      </c>
      <c r="E113" s="38">
        <v>0</v>
      </c>
      <c r="F113" s="38">
        <v>0</v>
      </c>
      <c r="G113" s="38">
        <v>2.4E-2</v>
      </c>
      <c r="H113" s="38">
        <v>39</v>
      </c>
      <c r="I113" s="38">
        <v>2.4E-2</v>
      </c>
      <c r="J113" s="38">
        <v>39</v>
      </c>
      <c r="K113" s="38">
        <v>0</v>
      </c>
      <c r="L113" s="38">
        <v>0</v>
      </c>
      <c r="M113" s="69">
        <v>0.18182220000000002</v>
      </c>
      <c r="N113" s="69">
        <v>120.0012</v>
      </c>
      <c r="O113" s="69">
        <v>0.18181999999999998</v>
      </c>
      <c r="P113" s="69">
        <v>120.0012</v>
      </c>
      <c r="Q113" s="69">
        <v>0</v>
      </c>
      <c r="R113" s="69">
        <v>0</v>
      </c>
      <c r="S113" s="69">
        <v>0</v>
      </c>
      <c r="T113" s="69">
        <v>0</v>
      </c>
      <c r="U113" s="69">
        <v>0.10909000000000001</v>
      </c>
      <c r="V113" s="69">
        <v>30.545200000000001</v>
      </c>
      <c r="W113" s="69">
        <v>2.4E-2</v>
      </c>
      <c r="X113" s="69">
        <v>39</v>
      </c>
      <c r="Y113" s="69">
        <v>0</v>
      </c>
      <c r="Z113" s="69">
        <v>0</v>
      </c>
      <c r="AA113" s="49">
        <f t="shared" si="32"/>
        <v>0.5447322</v>
      </c>
      <c r="AB113" s="49">
        <f t="shared" si="33"/>
        <v>387.54759999999999</v>
      </c>
      <c r="AC113" s="3"/>
      <c r="AD113" s="3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</row>
    <row r="114" spans="1:69" s="6" customFormat="1" x14ac:dyDescent="0.25">
      <c r="A114" s="82" t="s">
        <v>23</v>
      </c>
      <c r="B114" s="52" t="s">
        <v>179</v>
      </c>
      <c r="C114" s="42">
        <v>0</v>
      </c>
      <c r="D114" s="42">
        <v>0</v>
      </c>
      <c r="E114" s="42">
        <v>0</v>
      </c>
      <c r="F114" s="42">
        <v>0</v>
      </c>
      <c r="G114" s="42">
        <v>0.72</v>
      </c>
      <c r="H114" s="42">
        <v>360</v>
      </c>
      <c r="I114" s="38">
        <v>0.36</v>
      </c>
      <c r="J114" s="38">
        <v>180</v>
      </c>
      <c r="K114" s="42">
        <v>0</v>
      </c>
      <c r="L114" s="42">
        <v>0</v>
      </c>
      <c r="M114" s="42">
        <v>0.08</v>
      </c>
      <c r="N114" s="42">
        <v>66.400000000000006</v>
      </c>
      <c r="O114" s="42">
        <v>0</v>
      </c>
      <c r="P114" s="42">
        <v>0</v>
      </c>
      <c r="Q114" s="42">
        <v>0.02</v>
      </c>
      <c r="R114" s="42">
        <v>36</v>
      </c>
      <c r="S114" s="42">
        <v>2.5000000000000001E-2</v>
      </c>
      <c r="T114" s="42">
        <v>19</v>
      </c>
      <c r="U114" s="42">
        <v>0</v>
      </c>
      <c r="V114" s="42">
        <v>0</v>
      </c>
      <c r="W114" s="42">
        <v>0</v>
      </c>
      <c r="X114" s="42">
        <v>0</v>
      </c>
      <c r="Y114" s="42">
        <v>8.1640000000000004E-2</v>
      </c>
      <c r="Z114" s="42">
        <v>128.55860000000001</v>
      </c>
      <c r="AA114" s="49">
        <f t="shared" si="32"/>
        <v>1.28664</v>
      </c>
      <c r="AB114" s="49">
        <f t="shared" si="33"/>
        <v>789.95859999999993</v>
      </c>
      <c r="AC114" s="3"/>
      <c r="AD114" s="3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</row>
    <row r="115" spans="1:69" s="6" customFormat="1" x14ac:dyDescent="0.25">
      <c r="A115" s="95" t="s">
        <v>176</v>
      </c>
      <c r="B115" s="52" t="s">
        <v>180</v>
      </c>
      <c r="C115" s="42">
        <v>43.146190000000004</v>
      </c>
      <c r="D115" s="42">
        <v>58406.856800000001</v>
      </c>
      <c r="E115" s="42">
        <v>36.360159999999993</v>
      </c>
      <c r="F115" s="42">
        <v>133734.59019999998</v>
      </c>
      <c r="G115" s="42">
        <v>29.436270000000007</v>
      </c>
      <c r="H115" s="42">
        <v>71487.038199999995</v>
      </c>
      <c r="I115" s="38">
        <v>7.3291299999999993</v>
      </c>
      <c r="J115" s="38">
        <v>13783.3788</v>
      </c>
      <c r="K115" s="42">
        <v>16.282820000000001</v>
      </c>
      <c r="L115" s="42">
        <v>25418.0707</v>
      </c>
      <c r="M115" s="42">
        <v>184.39674999999997</v>
      </c>
      <c r="N115" s="42">
        <v>61504.346000000012</v>
      </c>
      <c r="O115" s="42">
        <v>413.89168000000006</v>
      </c>
      <c r="P115" s="42">
        <v>211156.47840000002</v>
      </c>
      <c r="Q115" s="42">
        <v>492.87419</v>
      </c>
      <c r="R115" s="42">
        <v>289968.69900000002</v>
      </c>
      <c r="S115" s="42">
        <v>896.00989000000027</v>
      </c>
      <c r="T115" s="42">
        <v>694769.95680000004</v>
      </c>
      <c r="U115" s="42">
        <v>397.93246000000016</v>
      </c>
      <c r="V115" s="42">
        <v>486835.15840000001</v>
      </c>
      <c r="W115" s="42">
        <v>62.323800000000013</v>
      </c>
      <c r="X115" s="42">
        <v>59291.064300000005</v>
      </c>
      <c r="Y115" s="42">
        <v>42.322479999999999</v>
      </c>
      <c r="Z115" s="42">
        <v>39857.595100000006</v>
      </c>
      <c r="AA115" s="49">
        <f>C115+E115+G115+I115+K115+M115+O115+Q115+S115+U115+W115+Y115</f>
        <v>2622.3058200000005</v>
      </c>
      <c r="AB115" s="49">
        <f>D115+F115+H115+J115+L115+N115+P115+R115+T115+V115+X115+Z115</f>
        <v>2146213.2327000005</v>
      </c>
      <c r="AC115" s="3"/>
      <c r="AD115" s="3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</row>
    <row r="116" spans="1:69" s="6" customFormat="1" x14ac:dyDescent="0.25">
      <c r="A116" s="82" t="s">
        <v>21</v>
      </c>
      <c r="B116" s="52" t="s">
        <v>181</v>
      </c>
      <c r="C116" s="42">
        <v>11.831849999999996</v>
      </c>
      <c r="D116" s="42">
        <v>10662.596400000002</v>
      </c>
      <c r="E116" s="42">
        <v>23.464829999999999</v>
      </c>
      <c r="F116" s="42">
        <v>19457.871499999994</v>
      </c>
      <c r="G116" s="42">
        <v>17.543429999999994</v>
      </c>
      <c r="H116" s="42">
        <v>14253.312900000004</v>
      </c>
      <c r="I116" s="38">
        <v>14.184659999999997</v>
      </c>
      <c r="J116" s="38">
        <v>10489.990300000001</v>
      </c>
      <c r="K116" s="42">
        <v>16.274129999999996</v>
      </c>
      <c r="L116" s="42">
        <v>12291.4244</v>
      </c>
      <c r="M116" s="42">
        <v>8.0543999999999993</v>
      </c>
      <c r="N116" s="42">
        <v>4674.1376</v>
      </c>
      <c r="O116" s="42">
        <v>12.366290000000001</v>
      </c>
      <c r="P116" s="42">
        <v>7458.3338000000012</v>
      </c>
      <c r="Q116" s="42">
        <v>8.0098099999999999</v>
      </c>
      <c r="R116" s="42">
        <v>6548.7500999999993</v>
      </c>
      <c r="S116" s="42">
        <v>9.6292500000000008</v>
      </c>
      <c r="T116" s="42">
        <v>7375.6260999999986</v>
      </c>
      <c r="U116" s="42">
        <v>11.471830000000002</v>
      </c>
      <c r="V116" s="42">
        <v>7218.3224999999993</v>
      </c>
      <c r="W116" s="42">
        <v>10.228960000000002</v>
      </c>
      <c r="X116" s="42">
        <v>5599.6091999999999</v>
      </c>
      <c r="Y116" s="42">
        <v>9.3305000000000007</v>
      </c>
      <c r="Z116" s="42">
        <v>2992.9053999999996</v>
      </c>
      <c r="AA116" s="49">
        <f t="shared" si="32"/>
        <v>152.38994</v>
      </c>
      <c r="AB116" s="49">
        <f t="shared" si="33"/>
        <v>109022.88020000001</v>
      </c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</row>
    <row r="117" spans="1:69" s="6" customFormat="1" x14ac:dyDescent="0.25">
      <c r="A117" s="82" t="s">
        <v>31</v>
      </c>
      <c r="B117" s="51" t="s">
        <v>182</v>
      </c>
      <c r="C117" s="42">
        <v>0.86622000000000021</v>
      </c>
      <c r="D117" s="42">
        <v>361.31679999999994</v>
      </c>
      <c r="E117" s="42">
        <v>0.37242000000000003</v>
      </c>
      <c r="F117" s="42">
        <v>146.55330000000001</v>
      </c>
      <c r="G117" s="42">
        <v>0.73313000000000017</v>
      </c>
      <c r="H117" s="42">
        <v>330.5641</v>
      </c>
      <c r="I117" s="38">
        <v>0.55432999999999999</v>
      </c>
      <c r="J117" s="38">
        <v>332.12200000000001</v>
      </c>
      <c r="K117" s="42">
        <v>0.52778000000000003</v>
      </c>
      <c r="L117" s="42">
        <v>409.59699999999998</v>
      </c>
      <c r="M117" s="42">
        <v>22.371179999999999</v>
      </c>
      <c r="N117" s="42">
        <v>38925.105999999992</v>
      </c>
      <c r="O117" s="42">
        <v>0.1046</v>
      </c>
      <c r="P117" s="42">
        <v>93.992000000000004</v>
      </c>
      <c r="Q117" s="42">
        <v>0.10299999999999999</v>
      </c>
      <c r="R117" s="42">
        <v>79.00800000000001</v>
      </c>
      <c r="S117" s="42">
        <v>0.29781999999999997</v>
      </c>
      <c r="T117" s="42">
        <v>172.79230000000001</v>
      </c>
      <c r="U117" s="42">
        <v>1.2843699999999998</v>
      </c>
      <c r="V117" s="42">
        <v>544.90719999999999</v>
      </c>
      <c r="W117" s="42">
        <v>0.66090000000000015</v>
      </c>
      <c r="X117" s="42">
        <v>311.94</v>
      </c>
      <c r="Y117" s="42">
        <v>1.3902000000000005</v>
      </c>
      <c r="Z117" s="42">
        <v>623.34079999999983</v>
      </c>
      <c r="AA117" s="49">
        <f t="shared" si="32"/>
        <v>29.265950000000004</v>
      </c>
      <c r="AB117" s="49">
        <f t="shared" si="33"/>
        <v>42331.239499999996</v>
      </c>
    </row>
    <row r="118" spans="1:69" s="6" customFormat="1" x14ac:dyDescent="0.25">
      <c r="A118" s="82" t="s">
        <v>32</v>
      </c>
      <c r="B118" s="52" t="s">
        <v>183</v>
      </c>
      <c r="C118" s="42">
        <v>0.68191000000000002</v>
      </c>
      <c r="D118" s="42">
        <v>962.03749999999991</v>
      </c>
      <c r="E118" s="42">
        <v>0.61645000000000005</v>
      </c>
      <c r="F118" s="42">
        <v>191.11689999999999</v>
      </c>
      <c r="G118" s="42">
        <v>1.46136</v>
      </c>
      <c r="H118" s="42">
        <v>841.61710000000005</v>
      </c>
      <c r="I118" s="38">
        <v>2.2140900000000001</v>
      </c>
      <c r="J118" s="38">
        <v>2129.4315000000001</v>
      </c>
      <c r="K118" s="42">
        <v>0.72045999999999999</v>
      </c>
      <c r="L118" s="42">
        <v>269.43299999999999</v>
      </c>
      <c r="M118" s="42">
        <v>0.75318000000000007</v>
      </c>
      <c r="N118" s="42">
        <v>1122.7725</v>
      </c>
      <c r="O118" s="42">
        <v>0.28000000000000003</v>
      </c>
      <c r="P118" s="42">
        <v>553</v>
      </c>
      <c r="Q118" s="42">
        <v>9.6000000000000002E-2</v>
      </c>
      <c r="R118" s="42">
        <v>119.9988</v>
      </c>
      <c r="S118" s="42">
        <v>0.05</v>
      </c>
      <c r="T118" s="42">
        <v>64</v>
      </c>
      <c r="U118" s="42">
        <v>0.04</v>
      </c>
      <c r="V118" s="42">
        <v>50</v>
      </c>
      <c r="W118" s="42">
        <v>0</v>
      </c>
      <c r="X118" s="42">
        <v>0</v>
      </c>
      <c r="Y118" s="42">
        <v>0</v>
      </c>
      <c r="Z118" s="42">
        <v>0</v>
      </c>
      <c r="AA118" s="49">
        <f t="shared" si="32"/>
        <v>6.913450000000001</v>
      </c>
      <c r="AB118" s="49">
        <f t="shared" si="33"/>
        <v>6303.4072999999999</v>
      </c>
      <c r="AC118" s="3"/>
      <c r="AD118" s="3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</row>
    <row r="119" spans="1:69" s="6" customFormat="1" x14ac:dyDescent="0.25">
      <c r="A119" s="82" t="s">
        <v>24</v>
      </c>
      <c r="B119" s="52" t="s">
        <v>184</v>
      </c>
      <c r="C119" s="42">
        <v>337.09244999999993</v>
      </c>
      <c r="D119" s="42">
        <v>304472.75549999991</v>
      </c>
      <c r="E119" s="42">
        <v>335.48768999999999</v>
      </c>
      <c r="F119" s="42">
        <v>278762.19541892345</v>
      </c>
      <c r="G119" s="42">
        <v>179.97298000000001</v>
      </c>
      <c r="H119" s="42">
        <v>140439.80270000003</v>
      </c>
      <c r="I119" s="38">
        <v>49.567520000000002</v>
      </c>
      <c r="J119" s="38">
        <v>34526.082299999995</v>
      </c>
      <c r="K119" s="42">
        <v>76.36925530000002</v>
      </c>
      <c r="L119" s="42">
        <v>43725.706000000006</v>
      </c>
      <c r="M119" s="42">
        <v>44.188429999999997</v>
      </c>
      <c r="N119" s="42">
        <v>24092.877399999998</v>
      </c>
      <c r="O119" s="42">
        <v>79.771786899999995</v>
      </c>
      <c r="P119" s="42">
        <v>46153.453000000001</v>
      </c>
      <c r="Q119" s="42">
        <v>51.401279999999993</v>
      </c>
      <c r="R119" s="42">
        <v>26901.6312</v>
      </c>
      <c r="S119" s="42">
        <v>437.81481900000011</v>
      </c>
      <c r="T119" s="42">
        <v>300761.06849999994</v>
      </c>
      <c r="U119" s="42">
        <v>350.84163000000001</v>
      </c>
      <c r="V119" s="42">
        <v>254781.64980000001</v>
      </c>
      <c r="W119" s="42">
        <v>274.35355000000004</v>
      </c>
      <c r="X119" s="42">
        <v>225547.3214999999</v>
      </c>
      <c r="Y119" s="42">
        <v>139.42144999999999</v>
      </c>
      <c r="Z119" s="42">
        <v>105370.98019999999</v>
      </c>
      <c r="AA119" s="49">
        <f t="shared" si="32"/>
        <v>2356.2828411999999</v>
      </c>
      <c r="AB119" s="49">
        <f t="shared" si="33"/>
        <v>1785535.5235189232</v>
      </c>
      <c r="AC119" s="3"/>
      <c r="AD119" s="3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</row>
    <row r="120" spans="1:69" s="6" customFormat="1" x14ac:dyDescent="0.25">
      <c r="A120" s="82" t="s">
        <v>27</v>
      </c>
      <c r="B120" s="52" t="s">
        <v>185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42">
        <v>1.0999999999999999E-2</v>
      </c>
      <c r="L120" s="42">
        <v>14.19</v>
      </c>
      <c r="M120" s="42">
        <v>0</v>
      </c>
      <c r="N120" s="42">
        <v>0</v>
      </c>
      <c r="O120" s="42">
        <v>0</v>
      </c>
      <c r="P120" s="42">
        <v>0</v>
      </c>
      <c r="Q120" s="42">
        <v>0</v>
      </c>
      <c r="R120" s="42">
        <v>0</v>
      </c>
      <c r="S120" s="42">
        <v>0</v>
      </c>
      <c r="T120" s="42">
        <v>0</v>
      </c>
      <c r="U120" s="42">
        <v>0</v>
      </c>
      <c r="V120" s="42">
        <v>0</v>
      </c>
      <c r="W120" s="42">
        <v>0</v>
      </c>
      <c r="X120" s="42">
        <v>0</v>
      </c>
      <c r="Y120" s="42">
        <v>0</v>
      </c>
      <c r="Z120" s="42">
        <v>0</v>
      </c>
      <c r="AA120" s="49">
        <f t="shared" si="32"/>
        <v>1.0999999999999999E-2</v>
      </c>
      <c r="AB120" s="49">
        <f t="shared" si="33"/>
        <v>14.19</v>
      </c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</row>
    <row r="121" spans="1:69" s="6" customFormat="1" x14ac:dyDescent="0.25">
      <c r="A121" s="82" t="s">
        <v>30</v>
      </c>
      <c r="B121" s="52" t="s">
        <v>186</v>
      </c>
      <c r="C121" s="42">
        <v>2.1086</v>
      </c>
      <c r="D121" s="42">
        <v>2052.9792000000002</v>
      </c>
      <c r="E121" s="42">
        <v>2.8189600000000001</v>
      </c>
      <c r="F121" s="42">
        <v>1674.6571000000001</v>
      </c>
      <c r="G121" s="42">
        <v>3.78566</v>
      </c>
      <c r="H121" s="42">
        <v>2966.9362999999994</v>
      </c>
      <c r="I121" s="38">
        <v>3.0251300000000003</v>
      </c>
      <c r="J121" s="38">
        <v>2248.9121999999998</v>
      </c>
      <c r="K121" s="42">
        <v>2.5689799999999998</v>
      </c>
      <c r="L121" s="42">
        <v>2018.7942</v>
      </c>
      <c r="M121" s="42">
        <v>2.7225799999999998</v>
      </c>
      <c r="N121" s="42">
        <v>1687.3966</v>
      </c>
      <c r="O121" s="42">
        <v>1.49871</v>
      </c>
      <c r="P121" s="42">
        <v>1388.4618</v>
      </c>
      <c r="Q121" s="42">
        <v>0.77241000000000004</v>
      </c>
      <c r="R121" s="42">
        <v>1486.9686999999999</v>
      </c>
      <c r="S121" s="42">
        <v>1.0329000000000002</v>
      </c>
      <c r="T121" s="42">
        <v>5833.3854000000001</v>
      </c>
      <c r="U121" s="42">
        <v>0.40612999999999999</v>
      </c>
      <c r="V121" s="42">
        <v>1321.6878000000002</v>
      </c>
      <c r="W121" s="42">
        <v>1.7459499999999999</v>
      </c>
      <c r="X121" s="42">
        <v>3100.7230999999997</v>
      </c>
      <c r="Y121" s="42">
        <v>0.92835000000000001</v>
      </c>
      <c r="Z121" s="42">
        <v>1866.2020000000002</v>
      </c>
      <c r="AA121" s="49">
        <f t="shared" si="32"/>
        <v>23.414360000000002</v>
      </c>
      <c r="AB121" s="49">
        <f t="shared" si="33"/>
        <v>27647.1044</v>
      </c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</row>
    <row r="122" spans="1:69" s="6" customFormat="1" x14ac:dyDescent="0.25">
      <c r="A122" s="82" t="s">
        <v>29</v>
      </c>
      <c r="B122" s="52" t="s">
        <v>187</v>
      </c>
      <c r="C122" s="42">
        <v>10.21909</v>
      </c>
      <c r="D122" s="42">
        <v>14496.4835</v>
      </c>
      <c r="E122" s="42">
        <v>22.268330000000002</v>
      </c>
      <c r="F122" s="42">
        <v>38105.54340000001</v>
      </c>
      <c r="G122" s="42">
        <v>17.618400000000001</v>
      </c>
      <c r="H122" s="42">
        <v>25340.332199999997</v>
      </c>
      <c r="I122" s="38">
        <v>12.665860000000002</v>
      </c>
      <c r="J122" s="38">
        <v>20616.899300000001</v>
      </c>
      <c r="K122" s="42">
        <v>13.003812000000002</v>
      </c>
      <c r="L122" s="42">
        <v>17480.629899999996</v>
      </c>
      <c r="M122" s="42">
        <v>9.986600000000001</v>
      </c>
      <c r="N122" s="42">
        <v>15259.356900000001</v>
      </c>
      <c r="O122" s="42">
        <v>15.582799999999999</v>
      </c>
      <c r="P122" s="42">
        <v>25599.830499999993</v>
      </c>
      <c r="Q122" s="42">
        <v>11.532450000000001</v>
      </c>
      <c r="R122" s="42">
        <v>19948.643800000002</v>
      </c>
      <c r="S122" s="42">
        <v>11.871429999999998</v>
      </c>
      <c r="T122" s="42">
        <v>21163.732999999997</v>
      </c>
      <c r="U122" s="42">
        <v>11.782240000000002</v>
      </c>
      <c r="V122" s="42">
        <v>20543.650099999999</v>
      </c>
      <c r="W122" s="42">
        <v>10.503579999999999</v>
      </c>
      <c r="X122" s="42">
        <v>17031.502</v>
      </c>
      <c r="Y122" s="42">
        <v>11.277509999999999</v>
      </c>
      <c r="Z122" s="42">
        <v>21320.530999999999</v>
      </c>
      <c r="AA122" s="49">
        <f t="shared" si="32"/>
        <v>158.31210199999998</v>
      </c>
      <c r="AB122" s="49">
        <f t="shared" si="33"/>
        <v>256907.13559999998</v>
      </c>
      <c r="AC122" s="3"/>
      <c r="AD122" s="3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</row>
    <row r="123" spans="1:69" s="6" customFormat="1" x14ac:dyDescent="0.25">
      <c r="A123" s="82" t="s">
        <v>29</v>
      </c>
      <c r="B123" s="52" t="s">
        <v>188</v>
      </c>
      <c r="C123" s="42">
        <v>0</v>
      </c>
      <c r="D123" s="42">
        <v>0</v>
      </c>
      <c r="E123" s="42">
        <v>0.113</v>
      </c>
      <c r="F123" s="42">
        <v>48.423037367158003</v>
      </c>
      <c r="G123" s="42">
        <v>0.53</v>
      </c>
      <c r="H123" s="42">
        <v>2650</v>
      </c>
      <c r="I123" s="42">
        <v>0</v>
      </c>
      <c r="J123" s="42">
        <v>0</v>
      </c>
      <c r="K123" s="42">
        <v>7.5999999999999998E-2</v>
      </c>
      <c r="L123" s="42">
        <v>228</v>
      </c>
      <c r="M123" s="42">
        <v>0</v>
      </c>
      <c r="N123" s="42">
        <v>0</v>
      </c>
      <c r="O123" s="42">
        <v>0</v>
      </c>
      <c r="P123" s="42">
        <v>0</v>
      </c>
      <c r="Q123" s="42">
        <v>3.2579999999999998E-2</v>
      </c>
      <c r="R123" s="42">
        <v>334.9973</v>
      </c>
      <c r="S123" s="42">
        <v>7.4999999999999997E-2</v>
      </c>
      <c r="T123" s="42">
        <v>150</v>
      </c>
      <c r="U123" s="42">
        <v>3.3030000000000004E-2</v>
      </c>
      <c r="V123" s="42">
        <v>369.99880000000002</v>
      </c>
      <c r="W123" s="42">
        <v>3.3030000000000004E-2</v>
      </c>
      <c r="X123" s="42">
        <v>224.99709999999999</v>
      </c>
      <c r="Y123" s="42">
        <v>0.11700000000000001</v>
      </c>
      <c r="Z123" s="42">
        <v>107.991</v>
      </c>
      <c r="AA123" s="49">
        <f t="shared" si="32"/>
        <v>1.0096399999999999</v>
      </c>
      <c r="AB123" s="49">
        <f t="shared" si="33"/>
        <v>4114.4072373671579</v>
      </c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</row>
    <row r="124" spans="1:69" s="6" customFormat="1" x14ac:dyDescent="0.25">
      <c r="A124" s="82" t="s">
        <v>28</v>
      </c>
      <c r="B124" s="52" t="s">
        <v>189</v>
      </c>
      <c r="C124" s="83">
        <v>5.1465699999999996</v>
      </c>
      <c r="D124" s="83">
        <v>5458.1357999999982</v>
      </c>
      <c r="E124" s="83">
        <v>1.8130500000000003</v>
      </c>
      <c r="F124" s="83">
        <v>2014.1128000000003</v>
      </c>
      <c r="G124" s="83">
        <v>3.0750499999999996</v>
      </c>
      <c r="H124" s="83">
        <v>3015.2443999999996</v>
      </c>
      <c r="I124" s="38">
        <v>2.5095899999999998</v>
      </c>
      <c r="J124" s="38">
        <v>4196.7379999999994</v>
      </c>
      <c r="K124" s="83">
        <v>2.0005500000000001</v>
      </c>
      <c r="L124" s="102">
        <v>3654.2514000000001</v>
      </c>
      <c r="M124" s="42">
        <v>2.3455400000000006</v>
      </c>
      <c r="N124" s="42">
        <v>5138.6614999999993</v>
      </c>
      <c r="O124" s="42">
        <v>1.6355599999999999</v>
      </c>
      <c r="P124" s="42">
        <v>2522.4545000000003</v>
      </c>
      <c r="Q124" s="42">
        <v>0.33050000000000002</v>
      </c>
      <c r="R124" s="42">
        <v>757.94809999999995</v>
      </c>
      <c r="S124" s="42">
        <v>3.24065</v>
      </c>
      <c r="T124" s="42">
        <v>7428.9445000000005</v>
      </c>
      <c r="U124" s="42">
        <v>1.4964500000000001</v>
      </c>
      <c r="V124" s="42">
        <v>3617.8403000000003</v>
      </c>
      <c r="W124" s="42">
        <v>2.1290900000000001</v>
      </c>
      <c r="X124" s="42">
        <v>2179.5880999999999</v>
      </c>
      <c r="Y124" s="42">
        <v>0.26589999999999997</v>
      </c>
      <c r="Z124" s="42">
        <v>542.99399999999991</v>
      </c>
      <c r="AA124" s="49">
        <f t="shared" si="32"/>
        <v>25.988500000000002</v>
      </c>
      <c r="AB124" s="49">
        <f t="shared" si="33"/>
        <v>40526.913399999998</v>
      </c>
      <c r="AC124" s="3"/>
      <c r="AD124" s="3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</row>
    <row r="125" spans="1:69" s="6" customFormat="1" x14ac:dyDescent="0.25">
      <c r="A125" s="82" t="s">
        <v>190</v>
      </c>
      <c r="B125" s="103" t="s">
        <v>191</v>
      </c>
      <c r="C125" s="42">
        <v>0</v>
      </c>
      <c r="D125" s="42">
        <v>0</v>
      </c>
      <c r="E125" s="42">
        <v>0.23982000000000001</v>
      </c>
      <c r="F125" s="42">
        <v>399.99529999999999</v>
      </c>
      <c r="G125" s="42">
        <v>1.2561099999999998</v>
      </c>
      <c r="H125" s="42">
        <v>1719.9360999999999</v>
      </c>
      <c r="I125" s="42">
        <v>7.059E-2</v>
      </c>
      <c r="J125" s="42">
        <v>119.9966</v>
      </c>
      <c r="K125" s="42">
        <v>1.5565599999999999</v>
      </c>
      <c r="L125" s="42">
        <v>2121.9160999999999</v>
      </c>
      <c r="M125" s="42">
        <v>0</v>
      </c>
      <c r="N125" s="42">
        <v>0</v>
      </c>
      <c r="O125" s="42">
        <v>0.22806000000000001</v>
      </c>
      <c r="P125" s="42">
        <v>243.99160000000001</v>
      </c>
      <c r="Q125" s="42">
        <v>1.8329900000000003</v>
      </c>
      <c r="R125" s="42">
        <v>3046.8811000000001</v>
      </c>
      <c r="S125" s="42">
        <v>0.13031999999999999</v>
      </c>
      <c r="T125" s="42">
        <v>573.99440000000004</v>
      </c>
      <c r="U125" s="42">
        <v>2.3710399999999998</v>
      </c>
      <c r="V125" s="42">
        <v>20159.9689</v>
      </c>
      <c r="W125" s="42">
        <v>0.13031999999999999</v>
      </c>
      <c r="X125" s="42">
        <v>419.99529999999999</v>
      </c>
      <c r="Y125" s="42">
        <v>0.81447999999999998</v>
      </c>
      <c r="Z125" s="42">
        <v>1049.9462000000001</v>
      </c>
      <c r="AA125" s="49">
        <f t="shared" si="32"/>
        <v>8.6302900000000005</v>
      </c>
      <c r="AB125" s="49">
        <f t="shared" si="33"/>
        <v>29856.621599999995</v>
      </c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</row>
    <row r="126" spans="1:69" s="6" customFormat="1" x14ac:dyDescent="0.25">
      <c r="A126" s="82">
        <v>603</v>
      </c>
      <c r="B126" s="104" t="s">
        <v>192</v>
      </c>
      <c r="C126" s="55">
        <v>1.41886</v>
      </c>
      <c r="D126" s="55">
        <v>2531.2964999999999</v>
      </c>
      <c r="E126" s="55">
        <v>0.38704999999999995</v>
      </c>
      <c r="F126" s="55">
        <v>952.06240000000003</v>
      </c>
      <c r="G126" s="55">
        <v>0</v>
      </c>
      <c r="H126" s="55">
        <v>0</v>
      </c>
      <c r="I126" s="38">
        <v>0</v>
      </c>
      <c r="J126" s="38">
        <v>0</v>
      </c>
      <c r="K126" s="55">
        <v>2.2679999999999999E-2</v>
      </c>
      <c r="L126" s="55">
        <v>1098.3493000000001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1.5917000000000001</v>
      </c>
      <c r="X126" s="42">
        <v>1750.87</v>
      </c>
      <c r="Y126" s="42">
        <v>13.342499999999999</v>
      </c>
      <c r="Z126" s="42">
        <v>14676.75</v>
      </c>
      <c r="AA126" s="49">
        <f t="shared" si="32"/>
        <v>16.762789999999999</v>
      </c>
      <c r="AB126" s="49">
        <f t="shared" si="33"/>
        <v>21009.3282</v>
      </c>
      <c r="AC126" s="3"/>
      <c r="AD126" s="3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</row>
    <row r="127" spans="1:69" x14ac:dyDescent="0.25">
      <c r="A127" s="75"/>
      <c r="B127" s="93" t="s">
        <v>193</v>
      </c>
      <c r="C127" s="68"/>
      <c r="D127" s="68"/>
      <c r="E127" s="68"/>
      <c r="F127" s="68"/>
      <c r="G127" s="68"/>
      <c r="H127" s="68"/>
      <c r="I127" s="38"/>
      <c r="J127" s="38"/>
      <c r="K127" s="68"/>
      <c r="L127" s="6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49"/>
      <c r="AB127" s="49"/>
      <c r="AC127" s="3"/>
      <c r="AD127" s="3"/>
    </row>
    <row r="128" spans="1:69" x14ac:dyDescent="0.25">
      <c r="A128" s="105" t="s">
        <v>194</v>
      </c>
      <c r="B128" s="99" t="s">
        <v>195</v>
      </c>
      <c r="C128" s="42">
        <v>121.42124</v>
      </c>
      <c r="D128" s="42">
        <v>582326.89899999998</v>
      </c>
      <c r="E128" s="42">
        <v>138.47211999999999</v>
      </c>
      <c r="F128" s="42">
        <v>646751.777</v>
      </c>
      <c r="G128" s="42">
        <v>100.00291</v>
      </c>
      <c r="H128" s="42">
        <v>602208.84</v>
      </c>
      <c r="I128" s="38">
        <v>135.56915000000001</v>
      </c>
      <c r="J128" s="38">
        <v>674330.82180000003</v>
      </c>
      <c r="K128" s="42">
        <v>109.98866</v>
      </c>
      <c r="L128" s="42">
        <v>521642.89480000001</v>
      </c>
      <c r="M128" s="42">
        <v>61.603529999999999</v>
      </c>
      <c r="N128" s="42">
        <v>299259.57199999999</v>
      </c>
      <c r="O128" s="42">
        <v>106.16354</v>
      </c>
      <c r="P128" s="42">
        <v>492359.05000000005</v>
      </c>
      <c r="Q128" s="42">
        <v>143.03684000000001</v>
      </c>
      <c r="R128" s="42">
        <v>731496.12479999999</v>
      </c>
      <c r="S128" s="42">
        <v>104.78604</v>
      </c>
      <c r="T128" s="42">
        <v>490197.09110000002</v>
      </c>
      <c r="U128" s="42">
        <v>60.773859999999999</v>
      </c>
      <c r="V128" s="42">
        <v>304250.27970000001</v>
      </c>
      <c r="W128" s="42">
        <v>118.71732</v>
      </c>
      <c r="X128" s="42">
        <v>725811.67009999999</v>
      </c>
      <c r="Y128" s="42">
        <v>152.41806999999997</v>
      </c>
      <c r="Z128" s="42">
        <v>733454.74710000004</v>
      </c>
      <c r="AA128" s="49">
        <f t="shared" ref="AA128:AB132" si="34">C128+E128+G128+I128+K128+M128+O128+Q128+S128+U128+W128+Y128</f>
        <v>1352.9532799999997</v>
      </c>
      <c r="AB128" s="49">
        <f t="shared" si="34"/>
        <v>6804089.7674000002</v>
      </c>
      <c r="AC128" s="3"/>
      <c r="AD128" s="3"/>
      <c r="AE128" s="3"/>
      <c r="AF128" s="3"/>
    </row>
    <row r="129" spans="1:33" x14ac:dyDescent="0.25">
      <c r="A129" s="106" t="s">
        <v>196</v>
      </c>
      <c r="B129" s="52" t="s">
        <v>197</v>
      </c>
      <c r="C129" s="42">
        <v>0</v>
      </c>
      <c r="D129" s="42">
        <v>0</v>
      </c>
      <c r="E129" s="42">
        <v>0</v>
      </c>
      <c r="F129" s="42">
        <v>0</v>
      </c>
      <c r="G129" s="42">
        <v>2.5476899999999998</v>
      </c>
      <c r="H129" s="42">
        <v>7216.8936000000003</v>
      </c>
      <c r="I129" s="38">
        <v>0</v>
      </c>
      <c r="J129" s="38">
        <v>0</v>
      </c>
      <c r="K129" s="38">
        <v>0</v>
      </c>
      <c r="L129" s="38">
        <v>0</v>
      </c>
      <c r="M129" s="69">
        <v>0</v>
      </c>
      <c r="N129" s="69">
        <v>0</v>
      </c>
      <c r="O129" s="69">
        <v>0</v>
      </c>
      <c r="P129" s="69">
        <v>0</v>
      </c>
      <c r="Q129" s="69">
        <v>0</v>
      </c>
      <c r="R129" s="69">
        <v>0</v>
      </c>
      <c r="S129" s="69">
        <v>0</v>
      </c>
      <c r="T129" s="69">
        <v>0</v>
      </c>
      <c r="U129" s="69">
        <v>0</v>
      </c>
      <c r="V129" s="69">
        <v>0</v>
      </c>
      <c r="W129" s="69">
        <v>0</v>
      </c>
      <c r="X129" s="69">
        <v>0</v>
      </c>
      <c r="Y129" s="69">
        <v>0.44880000000000003</v>
      </c>
      <c r="Z129" s="69">
        <v>4742.7389000000003</v>
      </c>
      <c r="AA129" s="49">
        <f t="shared" si="34"/>
        <v>2.9964899999999997</v>
      </c>
      <c r="AB129" s="49">
        <f t="shared" si="34"/>
        <v>11959.6325</v>
      </c>
      <c r="AC129" s="1"/>
      <c r="AD129" s="1"/>
    </row>
    <row r="130" spans="1:33" x14ac:dyDescent="0.25">
      <c r="A130" s="44" t="s">
        <v>198</v>
      </c>
      <c r="B130" s="52" t="s">
        <v>199</v>
      </c>
      <c r="C130" s="42">
        <v>0</v>
      </c>
      <c r="D130" s="42">
        <v>0</v>
      </c>
      <c r="E130" s="42">
        <v>24.494240000000001</v>
      </c>
      <c r="F130" s="42">
        <v>60285.2235</v>
      </c>
      <c r="G130" s="42">
        <v>3.2421099999999998</v>
      </c>
      <c r="H130" s="42">
        <v>9484.2530999999999</v>
      </c>
      <c r="I130" s="38">
        <v>0</v>
      </c>
      <c r="J130" s="38">
        <v>0</v>
      </c>
      <c r="K130" s="38">
        <v>0</v>
      </c>
      <c r="L130" s="38">
        <v>0</v>
      </c>
      <c r="M130" s="69">
        <v>0</v>
      </c>
      <c r="N130" s="69">
        <v>0</v>
      </c>
      <c r="O130" s="69">
        <v>0</v>
      </c>
      <c r="P130" s="69">
        <v>0</v>
      </c>
      <c r="Q130" s="69">
        <v>0</v>
      </c>
      <c r="R130" s="69">
        <v>0</v>
      </c>
      <c r="S130" s="69">
        <v>0</v>
      </c>
      <c r="T130" s="69">
        <v>0</v>
      </c>
      <c r="U130" s="69">
        <v>0</v>
      </c>
      <c r="V130" s="69">
        <v>0</v>
      </c>
      <c r="W130" s="69">
        <v>0</v>
      </c>
      <c r="X130" s="69">
        <v>0</v>
      </c>
      <c r="Y130" s="69">
        <v>3.3255599999999998</v>
      </c>
      <c r="Z130" s="69">
        <v>30359.911900000003</v>
      </c>
      <c r="AA130" s="49">
        <f t="shared" si="34"/>
        <v>31.061910000000001</v>
      </c>
      <c r="AB130" s="49">
        <f t="shared" si="34"/>
        <v>100129.3885</v>
      </c>
      <c r="AC130" s="3"/>
      <c r="AD130" s="3"/>
      <c r="AE130" s="19"/>
    </row>
    <row r="131" spans="1:33" x14ac:dyDescent="0.25">
      <c r="A131" s="44" t="s">
        <v>0</v>
      </c>
      <c r="B131" s="52" t="s">
        <v>200</v>
      </c>
      <c r="C131" s="42">
        <v>0.09</v>
      </c>
      <c r="D131" s="42">
        <v>1800</v>
      </c>
      <c r="E131" s="42">
        <v>0.33803999999999995</v>
      </c>
      <c r="F131" s="42">
        <v>10560</v>
      </c>
      <c r="G131" s="42">
        <v>0.28599999999999998</v>
      </c>
      <c r="H131" s="42">
        <v>6360</v>
      </c>
      <c r="I131" s="38">
        <v>0.61199999999999999</v>
      </c>
      <c r="J131" s="38">
        <v>13800</v>
      </c>
      <c r="K131" s="42">
        <v>0.214</v>
      </c>
      <c r="L131" s="42">
        <v>4940</v>
      </c>
      <c r="M131" s="42">
        <v>0.14499999999999999</v>
      </c>
      <c r="N131" s="42">
        <v>3780</v>
      </c>
      <c r="O131" s="42">
        <v>0.5585</v>
      </c>
      <c r="P131" s="42">
        <v>12580</v>
      </c>
      <c r="Q131" s="42">
        <v>0.314</v>
      </c>
      <c r="R131" s="42">
        <v>7100</v>
      </c>
      <c r="S131" s="42">
        <v>0.247</v>
      </c>
      <c r="T131" s="42">
        <v>7220</v>
      </c>
      <c r="U131" s="42">
        <v>1.2675000000000001</v>
      </c>
      <c r="V131" s="42">
        <v>15140</v>
      </c>
      <c r="W131" s="42">
        <v>0.61950000000000005</v>
      </c>
      <c r="X131" s="42">
        <v>5415</v>
      </c>
      <c r="Y131" s="42">
        <v>0.16</v>
      </c>
      <c r="Z131" s="42">
        <v>1650</v>
      </c>
      <c r="AA131" s="49">
        <f t="shared" si="34"/>
        <v>4.85154</v>
      </c>
      <c r="AB131" s="49">
        <f t="shared" si="34"/>
        <v>90345</v>
      </c>
      <c r="AC131" s="3"/>
      <c r="AD131" s="3"/>
    </row>
    <row r="132" spans="1:33" x14ac:dyDescent="0.25">
      <c r="A132" s="107" t="s">
        <v>201</v>
      </c>
      <c r="B132" s="72" t="s">
        <v>202</v>
      </c>
      <c r="C132" s="55">
        <v>4.4000000000000004</v>
      </c>
      <c r="D132" s="55">
        <v>5400.12</v>
      </c>
      <c r="E132" s="55">
        <v>3.5859999999999999</v>
      </c>
      <c r="F132" s="55">
        <v>4401.0977999999996</v>
      </c>
      <c r="G132" s="55">
        <v>0</v>
      </c>
      <c r="H132" s="55">
        <v>0</v>
      </c>
      <c r="I132" s="55">
        <v>0.04</v>
      </c>
      <c r="J132" s="55">
        <v>70.8</v>
      </c>
      <c r="K132" s="55">
        <v>0</v>
      </c>
      <c r="L132" s="55">
        <v>0</v>
      </c>
      <c r="M132" s="42">
        <v>18.425450000000001</v>
      </c>
      <c r="N132" s="42">
        <v>42767.311999999998</v>
      </c>
      <c r="O132" s="42">
        <v>55.276350000000008</v>
      </c>
      <c r="P132" s="42">
        <v>107306.13580000002</v>
      </c>
      <c r="Q132" s="42">
        <v>55.276350000000008</v>
      </c>
      <c r="R132" s="42">
        <v>116117.1859</v>
      </c>
      <c r="S132" s="42">
        <v>36.850900000000003</v>
      </c>
      <c r="T132" s="42">
        <v>65837.817999999999</v>
      </c>
      <c r="U132" s="42">
        <v>255.53450000000007</v>
      </c>
      <c r="V132" s="42">
        <v>508439.57339999999</v>
      </c>
      <c r="W132" s="42">
        <v>3728.0736000000002</v>
      </c>
      <c r="X132" s="42">
        <v>647481.59999999998</v>
      </c>
      <c r="Y132" s="42">
        <v>277.62545</v>
      </c>
      <c r="Z132" s="42">
        <v>62208</v>
      </c>
      <c r="AA132" s="49">
        <f t="shared" si="34"/>
        <v>4435.088600000001</v>
      </c>
      <c r="AB132" s="49">
        <f t="shared" si="34"/>
        <v>1560029.6428999999</v>
      </c>
      <c r="AC132" s="1"/>
      <c r="AD132" s="1"/>
    </row>
    <row r="133" spans="1:33" x14ac:dyDescent="0.25">
      <c r="A133" s="44"/>
      <c r="B133" s="57" t="s">
        <v>203</v>
      </c>
      <c r="C133" s="68"/>
      <c r="D133" s="68"/>
      <c r="E133" s="68"/>
      <c r="F133" s="68"/>
      <c r="G133" s="68"/>
      <c r="H133" s="68"/>
      <c r="I133" s="38"/>
      <c r="J133" s="38"/>
      <c r="K133" s="68"/>
      <c r="L133" s="6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49"/>
      <c r="AB133" s="49"/>
      <c r="AC133" s="1"/>
      <c r="AD133" s="1"/>
    </row>
    <row r="134" spans="1:33" s="116" customFormat="1" x14ac:dyDescent="0.25">
      <c r="A134" s="124">
        <v>402</v>
      </c>
      <c r="B134" s="125" t="s">
        <v>204</v>
      </c>
      <c r="C134" s="64">
        <v>14.38744</v>
      </c>
      <c r="D134" s="64">
        <v>101952.58140000001</v>
      </c>
      <c r="E134" s="64">
        <v>0.504</v>
      </c>
      <c r="F134" s="64">
        <v>1839.6</v>
      </c>
      <c r="G134" s="64">
        <v>9.5459200000000006</v>
      </c>
      <c r="H134" s="64">
        <v>79856.407999999996</v>
      </c>
      <c r="I134" s="38">
        <v>0.12</v>
      </c>
      <c r="J134" s="38">
        <v>525</v>
      </c>
      <c r="K134" s="64">
        <v>8.86449</v>
      </c>
      <c r="L134" s="64">
        <v>71239.628400000001</v>
      </c>
      <c r="M134" s="64">
        <v>0.66</v>
      </c>
      <c r="N134" s="64">
        <v>2843.3540000000003</v>
      </c>
      <c r="O134" s="64">
        <v>7.4999999999999997E-2</v>
      </c>
      <c r="P134" s="64">
        <v>796.25</v>
      </c>
      <c r="Q134" s="64">
        <v>4.7668100000000004</v>
      </c>
      <c r="R134" s="64">
        <v>39355.6898</v>
      </c>
      <c r="S134" s="64">
        <v>24.597984</v>
      </c>
      <c r="T134" s="64">
        <v>216468.14059999998</v>
      </c>
      <c r="U134" s="64">
        <v>11.67168</v>
      </c>
      <c r="V134" s="64">
        <v>76679.187999999995</v>
      </c>
      <c r="W134" s="64">
        <v>8.1343999999999994</v>
      </c>
      <c r="X134" s="64">
        <v>34999.882899999997</v>
      </c>
      <c r="Y134" s="64">
        <v>14.172439999999998</v>
      </c>
      <c r="Z134" s="64">
        <v>117177.17739999999</v>
      </c>
      <c r="AA134" s="49">
        <f t="shared" ref="AA134:AA144" si="35">C134+E134+G134+I134+K134+M134+O134+Q134+S134+U134+W134+Y134</f>
        <v>97.500163999999984</v>
      </c>
      <c r="AB134" s="49">
        <f t="shared" ref="AB134:AB144" si="36">D134+F134+H134+J134+L134+N134+P134+R134+T134+V134+X134+Z134</f>
        <v>743732.90049999999</v>
      </c>
      <c r="AC134" s="1"/>
      <c r="AD134" s="1"/>
      <c r="AE134" s="1"/>
      <c r="AF134" s="1"/>
      <c r="AG134" s="1"/>
    </row>
    <row r="135" spans="1:33" s="116" customFormat="1" x14ac:dyDescent="0.25">
      <c r="A135" s="114" t="s">
        <v>205</v>
      </c>
      <c r="B135" s="121" t="s">
        <v>206</v>
      </c>
      <c r="C135" s="64">
        <v>32.022640000000003</v>
      </c>
      <c r="D135" s="64">
        <v>40867.425900000002</v>
      </c>
      <c r="E135" s="64">
        <v>11.546439999999999</v>
      </c>
      <c r="F135" s="64">
        <v>14834.311400000001</v>
      </c>
      <c r="G135" s="64">
        <v>74.541566999999986</v>
      </c>
      <c r="H135" s="64">
        <v>101374.01070000001</v>
      </c>
      <c r="I135" s="38">
        <v>43.864189999999994</v>
      </c>
      <c r="J135" s="38">
        <v>59636.007099999995</v>
      </c>
      <c r="K135" s="64">
        <v>43.770460000000007</v>
      </c>
      <c r="L135" s="64">
        <v>54071.814999999995</v>
      </c>
      <c r="M135" s="64">
        <v>46.133279899999991</v>
      </c>
      <c r="N135" s="64">
        <v>66020.122800000012</v>
      </c>
      <c r="O135" s="64">
        <v>50.076940000000008</v>
      </c>
      <c r="P135" s="64">
        <v>68558.740599999976</v>
      </c>
      <c r="Q135" s="64">
        <v>41.385280000000002</v>
      </c>
      <c r="R135" s="64">
        <v>50260.528399999996</v>
      </c>
      <c r="S135" s="64">
        <v>29.13327</v>
      </c>
      <c r="T135" s="64">
        <v>36630.642200000002</v>
      </c>
      <c r="U135" s="64">
        <v>72.460349999999977</v>
      </c>
      <c r="V135" s="64">
        <v>102772.1275</v>
      </c>
      <c r="W135" s="64">
        <v>36.116249999999994</v>
      </c>
      <c r="X135" s="64">
        <v>42638.487700000005</v>
      </c>
      <c r="Y135" s="64">
        <v>65.59535000000001</v>
      </c>
      <c r="Z135" s="64">
        <v>84710.813499999989</v>
      </c>
      <c r="AA135" s="49">
        <f t="shared" si="35"/>
        <v>546.64601689999995</v>
      </c>
      <c r="AB135" s="49">
        <f t="shared" si="36"/>
        <v>722375.03280000016</v>
      </c>
      <c r="AC135" s="1"/>
      <c r="AD135" s="1"/>
      <c r="AE135" s="1"/>
      <c r="AF135" s="1"/>
      <c r="AG135" s="1"/>
    </row>
    <row r="136" spans="1:33" s="116" customFormat="1" x14ac:dyDescent="0.25">
      <c r="A136" s="114" t="s">
        <v>231</v>
      </c>
      <c r="B136" s="121" t="s">
        <v>207</v>
      </c>
      <c r="C136" s="83">
        <v>0.79800000000000004</v>
      </c>
      <c r="D136" s="83">
        <v>1000</v>
      </c>
      <c r="E136" s="83">
        <v>2.1989999999999998</v>
      </c>
      <c r="F136" s="83">
        <v>1064.9384</v>
      </c>
      <c r="G136" s="83">
        <v>0.28199999999999997</v>
      </c>
      <c r="H136" s="83">
        <v>3620.14</v>
      </c>
      <c r="I136" s="38">
        <v>0.22900000000000001</v>
      </c>
      <c r="J136" s="38">
        <v>226.79</v>
      </c>
      <c r="K136" s="83">
        <v>0.77360000000000007</v>
      </c>
      <c r="L136" s="83">
        <v>970</v>
      </c>
      <c r="M136" s="126">
        <v>5.8426</v>
      </c>
      <c r="N136" s="126">
        <v>7908.4459999999999</v>
      </c>
      <c r="O136" s="126">
        <v>8.4000000000000005E-2</v>
      </c>
      <c r="P136" s="126">
        <v>104</v>
      </c>
      <c r="Q136" s="126">
        <v>0.82799999999999996</v>
      </c>
      <c r="R136" s="126">
        <v>990</v>
      </c>
      <c r="S136" s="126">
        <v>0.3256</v>
      </c>
      <c r="T136" s="126">
        <v>2689.9998000000001</v>
      </c>
      <c r="U136" s="126">
        <v>0.19500000000000001</v>
      </c>
      <c r="V136" s="126">
        <v>194</v>
      </c>
      <c r="W136" s="126">
        <v>0.45800000000000002</v>
      </c>
      <c r="X136" s="126">
        <v>890</v>
      </c>
      <c r="Y136" s="126">
        <v>0.32729999999999998</v>
      </c>
      <c r="Z136" s="126">
        <v>1389.8364000000001</v>
      </c>
      <c r="AA136" s="49">
        <f t="shared" si="35"/>
        <v>12.342099999999999</v>
      </c>
      <c r="AB136" s="49">
        <f t="shared" si="36"/>
        <v>21048.150600000001</v>
      </c>
      <c r="AC136" s="3"/>
      <c r="AD136" s="3"/>
      <c r="AE136" s="1"/>
      <c r="AF136" s="1"/>
      <c r="AG136" s="1"/>
    </row>
    <row r="137" spans="1:33" s="116" customFormat="1" x14ac:dyDescent="0.25">
      <c r="A137" s="140" t="s">
        <v>208</v>
      </c>
      <c r="B137" s="121" t="s">
        <v>209</v>
      </c>
      <c r="C137" s="64">
        <v>0</v>
      </c>
      <c r="D137" s="64">
        <v>0</v>
      </c>
      <c r="E137" s="64">
        <v>0</v>
      </c>
      <c r="F137" s="64">
        <v>0</v>
      </c>
      <c r="G137" s="64">
        <v>0</v>
      </c>
      <c r="H137" s="64">
        <v>0</v>
      </c>
      <c r="I137" s="64">
        <v>0</v>
      </c>
      <c r="J137" s="64">
        <v>0</v>
      </c>
      <c r="K137" s="64">
        <v>0</v>
      </c>
      <c r="L137" s="64">
        <v>0</v>
      </c>
      <c r="M137" s="64">
        <v>0</v>
      </c>
      <c r="N137" s="64">
        <v>0</v>
      </c>
      <c r="O137" s="64">
        <v>0</v>
      </c>
      <c r="P137" s="64">
        <v>0</v>
      </c>
      <c r="Q137" s="64">
        <v>0</v>
      </c>
      <c r="R137" s="64">
        <v>0</v>
      </c>
      <c r="S137" s="64">
        <v>0</v>
      </c>
      <c r="T137" s="64">
        <v>0</v>
      </c>
      <c r="U137" s="64">
        <v>0</v>
      </c>
      <c r="V137" s="64">
        <v>0</v>
      </c>
      <c r="W137" s="64">
        <v>0</v>
      </c>
      <c r="X137" s="64">
        <v>0</v>
      </c>
      <c r="Y137" s="64">
        <v>0</v>
      </c>
      <c r="Z137" s="64">
        <v>0</v>
      </c>
      <c r="AA137" s="49">
        <f t="shared" si="35"/>
        <v>0</v>
      </c>
      <c r="AB137" s="49">
        <f t="shared" si="36"/>
        <v>0</v>
      </c>
      <c r="AC137" s="1"/>
      <c r="AD137" s="1"/>
      <c r="AE137" s="1"/>
      <c r="AF137" s="1"/>
      <c r="AG137" s="1"/>
    </row>
    <row r="138" spans="1:33" s="116" customFormat="1" x14ac:dyDescent="0.25">
      <c r="A138" s="114" t="s">
        <v>208</v>
      </c>
      <c r="B138" s="121" t="s">
        <v>210</v>
      </c>
      <c r="C138" s="64">
        <v>0</v>
      </c>
      <c r="D138" s="64">
        <v>0</v>
      </c>
      <c r="E138" s="64">
        <v>43.330559999999998</v>
      </c>
      <c r="F138" s="64">
        <v>131035.9464</v>
      </c>
      <c r="G138" s="64">
        <v>0</v>
      </c>
      <c r="H138" s="64">
        <v>0</v>
      </c>
      <c r="I138" s="38">
        <v>43.330559999999998</v>
      </c>
      <c r="J138" s="38">
        <v>131035.9464</v>
      </c>
      <c r="K138" s="64">
        <v>1E-3</v>
      </c>
      <c r="L138" s="64">
        <v>50</v>
      </c>
      <c r="M138" s="64">
        <v>0</v>
      </c>
      <c r="N138" s="64">
        <v>0</v>
      </c>
      <c r="O138" s="64">
        <v>0</v>
      </c>
      <c r="P138" s="64">
        <v>0</v>
      </c>
      <c r="Q138" s="64">
        <v>0</v>
      </c>
      <c r="R138" s="64">
        <v>0</v>
      </c>
      <c r="S138" s="64">
        <v>0</v>
      </c>
      <c r="T138" s="64">
        <v>0</v>
      </c>
      <c r="U138" s="64">
        <v>0</v>
      </c>
      <c r="V138" s="64">
        <v>0</v>
      </c>
      <c r="W138" s="64">
        <v>0</v>
      </c>
      <c r="X138" s="64">
        <v>0</v>
      </c>
      <c r="Y138" s="64">
        <v>21.355779999999999</v>
      </c>
      <c r="Z138" s="64">
        <v>64582.014300000003</v>
      </c>
      <c r="AA138" s="49">
        <f t="shared" si="35"/>
        <v>108.0179</v>
      </c>
      <c r="AB138" s="49">
        <f t="shared" si="36"/>
        <v>326703.90710000001</v>
      </c>
      <c r="AC138" s="24"/>
      <c r="AD138" s="24"/>
      <c r="AE138" s="1"/>
      <c r="AF138" s="1"/>
      <c r="AG138" s="1"/>
    </row>
    <row r="139" spans="1:33" s="116" customFormat="1" x14ac:dyDescent="0.25">
      <c r="A139" s="114" t="s">
        <v>226</v>
      </c>
      <c r="B139" s="121" t="s">
        <v>211</v>
      </c>
      <c r="C139" s="64">
        <v>0</v>
      </c>
      <c r="D139" s="64">
        <v>0</v>
      </c>
      <c r="E139" s="64">
        <v>0</v>
      </c>
      <c r="F139" s="64">
        <v>0</v>
      </c>
      <c r="G139" s="64">
        <v>0</v>
      </c>
      <c r="H139" s="64">
        <v>0</v>
      </c>
      <c r="I139" s="64">
        <v>0</v>
      </c>
      <c r="J139" s="64">
        <v>0</v>
      </c>
      <c r="K139" s="64">
        <v>0</v>
      </c>
      <c r="L139" s="64">
        <v>0</v>
      </c>
      <c r="M139" s="64">
        <v>0</v>
      </c>
      <c r="N139" s="64">
        <v>0</v>
      </c>
      <c r="O139" s="64">
        <v>0</v>
      </c>
      <c r="P139" s="64">
        <v>0</v>
      </c>
      <c r="Q139" s="64">
        <v>0</v>
      </c>
      <c r="R139" s="64">
        <v>0</v>
      </c>
      <c r="S139" s="64">
        <v>0</v>
      </c>
      <c r="T139" s="64">
        <v>0</v>
      </c>
      <c r="U139" s="64">
        <v>0</v>
      </c>
      <c r="V139" s="64">
        <v>0</v>
      </c>
      <c r="W139" s="64">
        <v>0</v>
      </c>
      <c r="X139" s="64">
        <v>0</v>
      </c>
      <c r="Y139" s="64">
        <v>0</v>
      </c>
      <c r="Z139" s="64">
        <v>0</v>
      </c>
      <c r="AA139" s="49">
        <f t="shared" si="35"/>
        <v>0</v>
      </c>
      <c r="AB139" s="49">
        <f t="shared" si="36"/>
        <v>0</v>
      </c>
      <c r="AC139" s="3"/>
      <c r="AD139" s="3"/>
      <c r="AE139" s="1"/>
      <c r="AF139" s="1"/>
      <c r="AG139" s="1"/>
    </row>
    <row r="140" spans="1:33" x14ac:dyDescent="0.25">
      <c r="A140" s="44" t="s">
        <v>212</v>
      </c>
      <c r="B140" s="52" t="s">
        <v>213</v>
      </c>
      <c r="C140" s="42">
        <v>18.392199999999999</v>
      </c>
      <c r="D140" s="42">
        <v>155698.18650000001</v>
      </c>
      <c r="E140" s="42">
        <v>28.066210000000002</v>
      </c>
      <c r="F140" s="42">
        <v>232976.06780000002</v>
      </c>
      <c r="G140" s="42">
        <v>35.585290000000001</v>
      </c>
      <c r="H140" s="42">
        <v>286763.55069999996</v>
      </c>
      <c r="I140" s="38">
        <v>18.034130000000001</v>
      </c>
      <c r="J140" s="38">
        <v>159229.78630000001</v>
      </c>
      <c r="K140" s="42">
        <v>30.905909999999995</v>
      </c>
      <c r="L140" s="42">
        <v>261245.3854</v>
      </c>
      <c r="M140" s="42">
        <v>29.336819999999996</v>
      </c>
      <c r="N140" s="42">
        <v>252634.88209999999</v>
      </c>
      <c r="O140" s="42">
        <v>18.298680000000001</v>
      </c>
      <c r="P140" s="42">
        <v>159263.3524</v>
      </c>
      <c r="Q140" s="42">
        <v>32.368710000000007</v>
      </c>
      <c r="R140" s="42">
        <v>257357.59330000001</v>
      </c>
      <c r="S140" s="42">
        <v>13.614110000000002</v>
      </c>
      <c r="T140" s="42">
        <v>117660.52019999998</v>
      </c>
      <c r="U140" s="42">
        <v>23.74681</v>
      </c>
      <c r="V140" s="42">
        <v>202964.6685</v>
      </c>
      <c r="W140" s="42">
        <v>22.655669999999997</v>
      </c>
      <c r="X140" s="42">
        <v>199411.21580000001</v>
      </c>
      <c r="Y140" s="42">
        <v>13.62677</v>
      </c>
      <c r="Z140" s="42">
        <v>117298.22930000001</v>
      </c>
      <c r="AA140" s="49">
        <f t="shared" si="35"/>
        <v>284.63131000000004</v>
      </c>
      <c r="AB140" s="49">
        <f t="shared" si="36"/>
        <v>2402503.4382999996</v>
      </c>
      <c r="AC140" s="3"/>
      <c r="AD140" s="3"/>
    </row>
    <row r="141" spans="1:33" x14ac:dyDescent="0.25">
      <c r="A141" s="47" t="s">
        <v>214</v>
      </c>
      <c r="B141" s="52" t="s">
        <v>215</v>
      </c>
      <c r="C141" s="42">
        <v>0.01</v>
      </c>
      <c r="D141" s="42">
        <v>20</v>
      </c>
      <c r="E141" s="42">
        <v>2.5000000000000001E-2</v>
      </c>
      <c r="F141" s="42">
        <v>75</v>
      </c>
      <c r="G141" s="42">
        <v>1.25</v>
      </c>
      <c r="H141" s="42">
        <v>11791.703000000001</v>
      </c>
      <c r="I141" s="38">
        <v>0.8</v>
      </c>
      <c r="J141" s="38">
        <v>1000</v>
      </c>
      <c r="K141" s="42">
        <v>0</v>
      </c>
      <c r="L141" s="42">
        <v>0</v>
      </c>
      <c r="M141" s="42">
        <v>0</v>
      </c>
      <c r="N141" s="42">
        <v>0</v>
      </c>
      <c r="O141" s="42">
        <v>0</v>
      </c>
      <c r="P141" s="42">
        <v>0</v>
      </c>
      <c r="Q141" s="42">
        <v>2.4E-2</v>
      </c>
      <c r="R141" s="42">
        <v>72</v>
      </c>
      <c r="S141" s="42">
        <v>0.29309090000000004</v>
      </c>
      <c r="T141" s="42">
        <v>3191.9938999999999</v>
      </c>
      <c r="U141" s="42">
        <v>0</v>
      </c>
      <c r="V141" s="42">
        <v>0</v>
      </c>
      <c r="W141" s="42">
        <v>1.1597300000000001</v>
      </c>
      <c r="X141" s="42">
        <v>19162.210799999997</v>
      </c>
      <c r="Y141" s="42">
        <v>0.96</v>
      </c>
      <c r="Z141" s="42">
        <v>4100.54</v>
      </c>
      <c r="AA141" s="49">
        <f t="shared" si="35"/>
        <v>4.5218208999999998</v>
      </c>
      <c r="AB141" s="49">
        <f t="shared" si="36"/>
        <v>39413.447699999997</v>
      </c>
      <c r="AC141" s="3"/>
      <c r="AD141" s="3"/>
    </row>
    <row r="142" spans="1:33" x14ac:dyDescent="0.25">
      <c r="A142" s="40" t="s">
        <v>216</v>
      </c>
      <c r="B142" s="52" t="s">
        <v>217</v>
      </c>
      <c r="C142" s="42">
        <v>3.5999999999999997E-2</v>
      </c>
      <c r="D142" s="42">
        <v>120.00239999999999</v>
      </c>
      <c r="E142" s="42">
        <v>0</v>
      </c>
      <c r="F142" s="42">
        <v>0</v>
      </c>
      <c r="G142" s="42">
        <v>0</v>
      </c>
      <c r="H142" s="42">
        <v>0</v>
      </c>
      <c r="I142" s="38">
        <v>0</v>
      </c>
      <c r="J142" s="38">
        <v>0</v>
      </c>
      <c r="K142" s="42">
        <v>0</v>
      </c>
      <c r="L142" s="42">
        <v>0</v>
      </c>
      <c r="M142" s="42">
        <v>0</v>
      </c>
      <c r="N142" s="42">
        <v>0</v>
      </c>
      <c r="O142" s="42">
        <v>0</v>
      </c>
      <c r="P142" s="42">
        <v>0</v>
      </c>
      <c r="Q142" s="42">
        <v>0</v>
      </c>
      <c r="R142" s="42">
        <v>0</v>
      </c>
      <c r="S142" s="42">
        <v>0</v>
      </c>
      <c r="T142" s="42">
        <v>0</v>
      </c>
      <c r="U142" s="42">
        <v>0</v>
      </c>
      <c r="V142" s="42">
        <v>0</v>
      </c>
      <c r="W142" s="42">
        <v>0</v>
      </c>
      <c r="X142" s="42">
        <v>0</v>
      </c>
      <c r="Y142" s="42">
        <v>0</v>
      </c>
      <c r="Z142" s="42">
        <v>0</v>
      </c>
      <c r="AA142" s="49">
        <f t="shared" si="35"/>
        <v>3.5999999999999997E-2</v>
      </c>
      <c r="AB142" s="49">
        <f t="shared" si="36"/>
        <v>120.00239999999999</v>
      </c>
      <c r="AC142" s="1"/>
      <c r="AD142" s="1"/>
    </row>
    <row r="143" spans="1:33" x14ac:dyDescent="0.25">
      <c r="A143" s="40" t="s">
        <v>218</v>
      </c>
      <c r="B143" s="52" t="s">
        <v>219</v>
      </c>
      <c r="C143" s="42">
        <v>124.45744000000001</v>
      </c>
      <c r="D143" s="42">
        <v>1171715.9558999999</v>
      </c>
      <c r="E143" s="42">
        <v>175.27428280000001</v>
      </c>
      <c r="F143" s="42">
        <v>1343501.7021999995</v>
      </c>
      <c r="G143" s="42">
        <v>262.28514999999999</v>
      </c>
      <c r="H143" s="42">
        <v>1769552.3752000004</v>
      </c>
      <c r="I143" s="38">
        <v>195.79119900000003</v>
      </c>
      <c r="J143" s="38">
        <v>815209.48412248737</v>
      </c>
      <c r="K143" s="42">
        <v>199.25274999999999</v>
      </c>
      <c r="L143" s="42">
        <v>1008420.1329</v>
      </c>
      <c r="M143" s="42">
        <v>264.44498000000004</v>
      </c>
      <c r="N143" s="42">
        <v>1423559.1273999996</v>
      </c>
      <c r="O143" s="42">
        <v>147.74295000000001</v>
      </c>
      <c r="P143" s="42">
        <v>675785.14460000012</v>
      </c>
      <c r="Q143" s="42">
        <v>239.95355539999997</v>
      </c>
      <c r="R143" s="42">
        <v>1132761.4108</v>
      </c>
      <c r="S143" s="42">
        <v>130.6696</v>
      </c>
      <c r="T143" s="42">
        <v>569537.21589999995</v>
      </c>
      <c r="U143" s="42">
        <v>40.08605</v>
      </c>
      <c r="V143" s="42">
        <v>700997.42480000004</v>
      </c>
      <c r="W143" s="42">
        <v>36.756779999999999</v>
      </c>
      <c r="X143" s="42">
        <v>2846814.0144000007</v>
      </c>
      <c r="Y143" s="42">
        <v>30.710740000000001</v>
      </c>
      <c r="Z143" s="42">
        <v>3071716.6168000004</v>
      </c>
      <c r="AA143" s="49">
        <f t="shared" si="35"/>
        <v>1847.4254771999997</v>
      </c>
      <c r="AB143" s="49">
        <f t="shared" si="36"/>
        <v>16529570.605022488</v>
      </c>
      <c r="AC143" s="3"/>
      <c r="AD143" s="3"/>
    </row>
    <row r="144" spans="1:33" ht="16.5" thickBot="1" x14ac:dyDescent="0.3">
      <c r="A144" s="133" t="s">
        <v>220</v>
      </c>
      <c r="B144" s="132" t="s">
        <v>221</v>
      </c>
      <c r="C144" s="38">
        <v>1.09423</v>
      </c>
      <c r="D144" s="38">
        <v>5048.72</v>
      </c>
      <c r="E144" s="38">
        <v>16.684349599999997</v>
      </c>
      <c r="F144" s="38">
        <v>58638.331200000001</v>
      </c>
      <c r="G144" s="38">
        <v>22.192889999999998</v>
      </c>
      <c r="H144" s="38">
        <v>70567.133799999996</v>
      </c>
      <c r="I144" s="38">
        <v>3.9344243000000003</v>
      </c>
      <c r="J144" s="38">
        <v>12056.775799999999</v>
      </c>
      <c r="K144" s="38">
        <v>20.391179999999999</v>
      </c>
      <c r="L144" s="38">
        <v>66581.494999999995</v>
      </c>
      <c r="M144" s="69">
        <v>6.3895</v>
      </c>
      <c r="N144" s="69">
        <v>16568.589399999997</v>
      </c>
      <c r="O144" s="69">
        <v>5.3579999999999997</v>
      </c>
      <c r="P144" s="69">
        <v>16399.232</v>
      </c>
      <c r="Q144" s="69">
        <v>12.513</v>
      </c>
      <c r="R144" s="69">
        <v>41010.143499999998</v>
      </c>
      <c r="S144" s="69">
        <v>8.9854099999999999</v>
      </c>
      <c r="T144" s="69">
        <v>27656.744200000001</v>
      </c>
      <c r="U144" s="69">
        <v>9.7959999999999994</v>
      </c>
      <c r="V144" s="69">
        <v>30500.036399999997</v>
      </c>
      <c r="W144" s="69">
        <v>21.7225</v>
      </c>
      <c r="X144" s="69">
        <v>70582.255799999999</v>
      </c>
      <c r="Y144" s="69">
        <v>1.88</v>
      </c>
      <c r="Z144" s="69">
        <v>8357.23</v>
      </c>
      <c r="AA144" s="49">
        <f t="shared" si="35"/>
        <v>130.94148389999998</v>
      </c>
      <c r="AB144" s="49">
        <f t="shared" si="36"/>
        <v>423966.68709999992</v>
      </c>
      <c r="AC144" s="4"/>
      <c r="AD144" s="4"/>
      <c r="AE144" s="3"/>
      <c r="AF144" s="3"/>
      <c r="AG144" s="3"/>
    </row>
    <row r="145" spans="1:33" ht="4.5" customHeight="1" thickBot="1" x14ac:dyDescent="0.3">
      <c r="A145" s="21"/>
      <c r="B145" s="22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10"/>
      <c r="AD145" s="10"/>
    </row>
    <row r="146" spans="1:33" x14ac:dyDescent="0.25">
      <c r="A146" s="110" t="s">
        <v>222</v>
      </c>
      <c r="B146" s="111"/>
      <c r="C146" s="112"/>
      <c r="D146" s="112"/>
      <c r="E146" s="112"/>
      <c r="F146" s="11"/>
      <c r="G146" s="12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E146" s="7"/>
      <c r="AF146" s="8"/>
      <c r="AG146" s="8"/>
    </row>
    <row r="147" spans="1:33" x14ac:dyDescent="0.25">
      <c r="A147" s="113" t="s">
        <v>228</v>
      </c>
      <c r="B147" s="111"/>
      <c r="C147" s="112"/>
      <c r="D147" s="112"/>
      <c r="E147" s="112"/>
    </row>
    <row r="148" spans="1:33" x14ac:dyDescent="0.25">
      <c r="A148" s="110" t="s">
        <v>223</v>
      </c>
      <c r="B148" s="111"/>
      <c r="C148" s="112"/>
      <c r="D148" s="112"/>
      <c r="E148" s="112"/>
    </row>
    <row r="149" spans="1:33" x14ac:dyDescent="0.25">
      <c r="A149" s="112"/>
      <c r="B149" s="111"/>
      <c r="C149" s="112"/>
      <c r="D149" s="112"/>
      <c r="E149" s="112"/>
    </row>
    <row r="150" spans="1:33" x14ac:dyDescent="0.2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3" spans="1:33" x14ac:dyDescent="0.25">
      <c r="C153" s="13"/>
    </row>
  </sheetData>
  <mergeCells count="18">
    <mergeCell ref="A4:AB4"/>
    <mergeCell ref="A5:AB5"/>
    <mergeCell ref="A6:AB6"/>
    <mergeCell ref="A7:A8"/>
    <mergeCell ref="C7:D7"/>
    <mergeCell ref="E7:F7"/>
    <mergeCell ref="G7:H7"/>
    <mergeCell ref="I7:J7"/>
    <mergeCell ref="K7:L7"/>
    <mergeCell ref="M7:N7"/>
    <mergeCell ref="O7:P7"/>
    <mergeCell ref="Q7:R7"/>
    <mergeCell ref="Y7:Z7"/>
    <mergeCell ref="S7:T7"/>
    <mergeCell ref="U7:V7"/>
    <mergeCell ref="W7:X7"/>
    <mergeCell ref="AA7:AB7"/>
    <mergeCell ref="AE22:AF22"/>
  </mergeCells>
  <phoneticPr fontId="2" type="noConversion"/>
  <pageMargins left="0.7" right="0.7" top="0.75" bottom="0.75" header="0.3" footer="0.3"/>
  <pageSetup paperSize="9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D I E A A B Q S w M E F A A C A A g A G 0 3 R V F H d B e 6 k A A A A 9 w A A A B I A H A B D b 2 5 m a W c v U G F j a 2 F n Z S 5 4 b W w g o h g A K K A U A A A A A A A A A A A A A A A A A A A A A A A A A A A A h Y 9 N D o I w G E S v Q r q n f 8 b E k I + y 0 K V E E x P j t i k V G q E Y W i x 3 c + G R v I I Y R d 2 5 n D d v M X O / 3 i A b m j q 6 6 M 6 Z 1 q a I Y Y o i b V V b G F u m q P f H e I E y A V u p T r L U 0 S h b l w y u S F H l / T k h J I S A w w y 3 X U k 4 p Y w c 8 v V O V b q R 6 C O b / 3 J s r P P S K o 0 E 7 F 9 j B M e M z j H j n G M K Z K K Q G / s 1 + D j 4 2 f 5 A W P a 1 7 z s t t I t X G y B T B P I + I R 5 Q S w M E F A A C A A g A G 0 3 R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t N 0 V Q E z U v P L A E A A M c D A A A T A B w A R m 9 y b X V s Y X M v U 2 V j d G l v b j E u b S C i G A A o o B Q A A A A A A A A A A A A A A A A A A A A A A A A A A A D d k c 1 K w 0 A Q g O + B v M O w X h J Y i g n 0 o n h p S 0 8 F x c Z b L t t k t I P p b t i d S G v J U / k I v p j b r t U W B W 8 i L u w u 8 / / N j M O K y W i Y h z + 7 j K M 4 c k t l s Y Y Z L a z J 4 A o a 5 D g C f 6 4 t P a D 2 m k I t G h x M r V m N T d O t t E u 2 M 9 L o 9 q o R a W U 3 y Z S 8 y 9 h o R s 0 u E e O L 8 s 6 h d e U I e a k 0 K b g 1 t c / X 4 X M 5 Q f f I p i 1 D x Q G v W a Q S d N c 0 h z f L h 3 n a p z J w n I k J P V F N F q p 9 e Q W t s f 4 6 q u j 1 R Y s P w n n b E A f E J M B L E E H O h I S 9 m d E G v w L X P N r c + C y 7 U f i W z i U M e w l s O / Q 4 2 0 P g Y B f 6 I e T i C K u g 1 k C l V g t S t f n E K K z S 7 t 7 Y 9 2 k V m x Z d 8 l M T c n t a k X 0 U s G f s j 1 n y E 0 u f x h H p 7 2 m + r D b / 9 d X m f 2 m 1 2 T 9 a 7 R t Q S w E C L Q A U A A I A C A A b T d F U U d 0 F 7 q Q A A A D 3 A A A A E g A A A A A A A A A A A A A A A A A A A A A A Q 2 9 u Z m l n L 1 B h Y 2 t h Z 2 U u e G 1 s U E s B A i 0 A F A A C A A g A G 0 3 R V A / K 6 a u k A A A A 6 Q A A A B M A A A A A A A A A A A A A A A A A 8 A A A A F t D b 2 5 0 Z W 5 0 X 1 R 5 c G V z X S 5 4 b W x Q S w E C L Q A U A A I A C A A b T d F U B M 1 L z y w B A A D H A w A A E w A A A A A A A A A A A A A A A A D h A Q A A R m 9 y b X V s Y X M v U 2 V j d G l v b j E u b V B L B Q Y A A A A A A w A D A M I A A A B a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t E A A A A A A A A M s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M a W J y b z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V n Y W N p w 7 N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w O D g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2 L T E 3 V D E z O j M 4 O j A 1 L j A y N j c 5 N z N a I i A v P j x F b n R y e S B U e X B l P S J G a W x s Q 2 9 s d W 1 u V H l w Z X M i I F Z h b H V l P S J z Q m d Z P S I g L z 4 8 R W 5 0 c n k g V H l w Z T 0 i R m l s b E N v b H V t b k 5 h b W V z I i B W Y W x 1 Z T 0 i c 1 s m c X V v d D t D b 2 x 1 b W 4 x L j E m c X V v d D s s J n F 1 b 3 Q 7 Q 2 9 s d W 1 u M S 4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G l i c m 8 x L 0 F 1 d G 9 S Z W 1 v d m V k Q 2 9 s d W 1 u c z E u e 0 N v b H V t b j E u M S w w f S Z x d W 9 0 O y w m c X V v d D t T Z W N 0 a W 9 u M S 9 M a W J y b z E v Q X V 0 b 1 J l b W 9 2 Z W R D b 2 x 1 b W 5 z M S 5 7 Q 2 9 s d W 1 u M S 4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0 x p Y n J v M S 9 B d X R v U m V t b 3 Z l Z E N v b H V t b n M x L n t D b 2 x 1 b W 4 x L j E s M H 0 m c X V v d D s s J n F 1 b 3 Q 7 U 2 V j d G l v b j E v T G l i c m 8 x L 0 F 1 d G 9 S Z W 1 v d m V k Q 2 9 s d W 1 u c z E u e 0 N v b H V t b j E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G l i c m 8 x L 0 9 y a W d l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x p Y n J v M S 9 E a X Z p Z G l y J T I w Y 2 9 s d W 1 u Y S U y M H B v c i U y M H B v c 2 l j a S V D M y V C M 2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J y b z E v V G l w b y U y M G N h b W J p Y W R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i c m 8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l Z 2 F j a c O z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3 M D g 4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i 0 w N i 0 x N 1 Q x M z o 0 M D o x N y 4 w M D I 5 M D Q 2 W i I g L z 4 8 R W 5 0 c n k g V H l w Z T 0 i R m l s b E N v b H V t b l R 5 c G V z I i B W Y W x 1 Z T 0 i c 0 J n W T 0 i I C 8 + P E V u d H J 5 I F R 5 c G U 9 I k Z p b G x D b 2 x 1 b W 5 O Y W 1 l c y I g V m F s d W U 9 I n N b J n F 1 b 3 Q 7 Q 2 9 s d W 1 u M S 4 x J n F 1 b 3 Q 7 L C Z x d W 9 0 O 0 N v b H V t b j E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x p Y n J v M i 9 B d X R v U m V t b 3 Z l Z E N v b H V t b n M x L n t D b 2 x 1 b W 4 x L j E s M H 0 m c X V v d D s s J n F 1 b 3 Q 7 U 2 V j d G l v b j E v T G l i c m 8 y L 0 F 1 d G 9 S Z W 1 v d m V k Q 2 9 s d W 1 u c z E u e 0 N v b H V t b j E u M i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M a W J y b z I v Q X V 0 b 1 J l b W 9 2 Z W R D b 2 x 1 b W 5 z M S 5 7 Q 2 9 s d W 1 u M S 4 x L D B 9 J n F 1 b 3 Q 7 L C Z x d W 9 0 O 1 N l Y 3 R p b 2 4 x L 0 x p Y n J v M i 9 B d X R v U m V t b 3 Z l Z E N v b H V t b n M x L n t D b 2 x 1 b W 4 x L j I s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x p Y n J v M i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M a W J y b z I v R G l 2 a W R p c i U y M G N v b H V t b m E l M j B w b 3 I l M j B w b 3 N p Y 2 k l Q z M l Q j N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G l i c m 8 y L 1 R p c G 8 l M j B j Y W 1 i a W F k b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T 8 t w G v v j m T Y p 4 T 4 X G Z X w T A A A A A A I A A A A A A A N m A A D A A A A A E A A A A I N x T l W y M F O / b r V R 9 e s 8 m S 4 A A A A A B I A A A K A A A A A Q A A A A 6 Z E 3 p I U O z z I 8 8 d A i 7 8 M v Y 1 A A A A D Q L u u C w 3 I V O R D + R 7 A c O V S c Q k 9 i K n P 8 S 3 R U M v q e o S e 9 S Y h x t 5 0 K 1 h l 1 c / 8 X s d f s 1 I Q 8 t O k f P R 5 K T b 0 g I z m u J 4 Y h W p v a j V O W q n w O r n v L 9 n O q l x Q A A A B P c S 0 Z k F + 6 7 j 7 s R e i R Q f s n m Q 6 N d w = = < / D a t a M a s h u p > 
</file>

<file path=customXml/itemProps1.xml><?xml version="1.0" encoding="utf-8"?>
<ds:datastoreItem xmlns:ds="http://schemas.openxmlformats.org/officeDocument/2006/customXml" ds:itemID="{F6F2F716-C23E-4D42-8530-907D459E19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Expo. Enero - Diciembre 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Bethania Rodriguez</dc:creator>
  <cp:lastModifiedBy>Nikauris De la Cruz</cp:lastModifiedBy>
  <dcterms:created xsi:type="dcterms:W3CDTF">2022-06-17T13:15:00Z</dcterms:created>
  <dcterms:modified xsi:type="dcterms:W3CDTF">2024-04-08T15:16:13Z</dcterms:modified>
</cp:coreProperties>
</file>